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DD36774-BF81-455E-A89A-AC1E14EC080A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Log'!$A$1:$G$1137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16" i="8"/>
  <c r="B15" i="8"/>
  <c r="B14" i="8"/>
  <c r="B13" i="8"/>
  <c r="B12" i="8"/>
  <c r="B11" i="8"/>
  <c r="B10" i="8"/>
  <c r="B9" i="8"/>
  <c r="J34" i="5" l="1"/>
  <c r="E34" i="5"/>
  <c r="O16" i="5"/>
  <c r="J16" i="5"/>
  <c r="E16" i="5"/>
  <c r="B19" i="8"/>
  <c r="A96" i="11"/>
  <c r="B18" i="8"/>
  <c r="B20" i="8"/>
  <c r="B21" i="8"/>
  <c r="B22" i="8"/>
  <c r="B23" i="8"/>
  <c r="B24" i="8"/>
  <c r="B17" i="8"/>
  <c r="B25" i="8"/>
  <c r="B26" i="8"/>
  <c r="B27" i="8"/>
  <c r="B2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1" i="8"/>
  <c r="B30" i="8"/>
  <c r="B33" i="8"/>
  <c r="B32" i="8"/>
  <c r="B36" i="8"/>
  <c r="B35" i="8"/>
  <c r="B29" i="8"/>
  <c r="F14" i="2"/>
  <c r="F2" i="2" s="1"/>
  <c r="B3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136" i="7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381" i="7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53" i="7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41" i="7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07" i="7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50" i="7" l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00" i="7" l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<sst xmlns="http://schemas.openxmlformats.org/spreadsheetml/2006/main" count="3419" uniqueCount="942">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</sst>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B11" sqref="B11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1721236.0699999998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46200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0.85290278176580714</v>
      </c>
      <c r="N2" s="21" t="s">
        <v>42</v>
      </c>
      <c r="O2" s="22">
        <f>B12-O1</f>
        <v>-12240</v>
      </c>
      <c r="P2" s="11"/>
      <c r="Q2" s="23" t="s">
        <v>43</v>
      </c>
      <c r="R2" s="23">
        <f ca="1">E20*(1+$Q$1)</f>
        <v>1772161.5919999997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46200</v>
      </c>
      <c r="E3" s="21" t="s">
        <v>45</v>
      </c>
      <c r="F3" s="22">
        <f ca="1">F1-F2</f>
        <v>1541010.0799999998</v>
      </c>
      <c r="H3" s="17"/>
      <c r="J3" s="18" t="s">
        <v>46</v>
      </c>
      <c r="K3" s="19">
        <v>0.25</v>
      </c>
      <c r="L3" s="20">
        <f>K6/(K5+K6)</f>
        <v>0.14709721823419289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2037985.8307999994</v>
      </c>
    </row>
    <row r="4" spans="1:18" ht="14.4" x14ac:dyDescent="0.3">
      <c r="A4" s="13" t="s">
        <v>49</v>
      </c>
      <c r="B4" s="14">
        <v>0</v>
      </c>
      <c r="C4" s="15">
        <f t="shared" ca="1" si="0"/>
        <v>46200</v>
      </c>
      <c r="F4" s="7"/>
      <c r="H4" s="17"/>
      <c r="J4" s="24"/>
      <c r="K4" s="25"/>
      <c r="L4" s="26"/>
      <c r="N4" s="27" t="s">
        <v>50</v>
      </c>
      <c r="O4" s="28">
        <f>B10-O3</f>
        <v>26409.059999999998</v>
      </c>
      <c r="P4" s="11"/>
      <c r="Q4" s="23" t="s">
        <v>51</v>
      </c>
      <c r="R4" s="23">
        <f t="shared" ca="1" si="1"/>
        <v>2343683.7054199991</v>
      </c>
    </row>
    <row r="5" spans="1:18" ht="14.4" x14ac:dyDescent="0.3">
      <c r="A5" s="13" t="s">
        <v>52</v>
      </c>
      <c r="B5" s="14">
        <f ca="1">'Checking Transaction Log'!G1</f>
        <v>5727.8999999999887</v>
      </c>
      <c r="C5" s="15">
        <f t="shared" ca="1" si="0"/>
        <v>46200</v>
      </c>
      <c r="E5" s="553" t="s">
        <v>53</v>
      </c>
      <c r="F5" s="551"/>
      <c r="G5" s="552"/>
      <c r="H5" s="17"/>
      <c r="J5" s="29" t="s">
        <v>54</v>
      </c>
      <c r="K5" s="30">
        <f>B10</f>
        <v>94279.14</v>
      </c>
      <c r="L5" s="20">
        <f ca="1">K5/F3</f>
        <v>6.1180092994589631E-2</v>
      </c>
      <c r="N5" s="5" t="s">
        <v>55</v>
      </c>
      <c r="O5" s="6"/>
      <c r="P5" s="11"/>
      <c r="Q5" s="23" t="s">
        <v>56</v>
      </c>
      <c r="R5" s="23">
        <f t="shared" ca="1" si="1"/>
        <v>2695236.2612329987</v>
      </c>
    </row>
    <row r="6" spans="1:18" ht="14.4" x14ac:dyDescent="0.3">
      <c r="A6" s="13" t="s">
        <v>57</v>
      </c>
      <c r="B6" s="14">
        <f>'Savings Transaction Log'!A3</f>
        <v>9185.130000000001</v>
      </c>
      <c r="C6" s="15">
        <f t="shared" ca="1" si="0"/>
        <v>46200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16260</v>
      </c>
      <c r="L6" s="20">
        <f ca="1">K6/F3</f>
        <v>1.0551520857021261E-2</v>
      </c>
      <c r="N6" s="21" t="s">
        <v>60</v>
      </c>
      <c r="O6" s="22"/>
      <c r="P6" s="11"/>
      <c r="Q6" s="23" t="s">
        <v>61</v>
      </c>
      <c r="R6" s="23">
        <f t="shared" ca="1" si="1"/>
        <v>3099521.7004179484</v>
      </c>
    </row>
    <row r="7" spans="1:18" ht="14.4" x14ac:dyDescent="0.3">
      <c r="A7" s="21" t="s">
        <v>62</v>
      </c>
      <c r="B7" s="33">
        <f ca="1">SUM(B2:B6)</f>
        <v>15183.02999999999</v>
      </c>
      <c r="C7" s="34">
        <f ca="1">B7/F3</f>
        <v>9.8526480761241941E-3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3564449.9554806403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110539.14</v>
      </c>
      <c r="L8" s="20">
        <f ca="1">K8/F3</f>
        <v>7.1731613851610893E-2</v>
      </c>
      <c r="N8" s="21" t="s">
        <v>69</v>
      </c>
      <c r="O8" s="22">
        <f t="shared" si="2"/>
        <v>14169.059999999998</v>
      </c>
      <c r="P8" s="11"/>
      <c r="Q8" s="23" t="s">
        <v>70</v>
      </c>
      <c r="R8" s="23">
        <f t="shared" ca="1" si="1"/>
        <v>4099117.4488027361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4713985.0661231466</v>
      </c>
    </row>
    <row r="10" spans="1:18" ht="14.4" x14ac:dyDescent="0.3">
      <c r="A10" s="31" t="s">
        <v>74</v>
      </c>
      <c r="B10" s="14">
        <v>94279.14</v>
      </c>
      <c r="C10" s="15">
        <v>46200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-11374.785000000003</v>
      </c>
      <c r="L10" s="40">
        <f t="shared" ref="L10:L11" si="3">K10+K5</f>
        <v>82904.354999999996</v>
      </c>
      <c r="P10" s="11"/>
      <c r="Q10" s="23" t="s">
        <v>75</v>
      </c>
      <c r="R10" s="23">
        <f t="shared" ca="1" si="1"/>
        <v>5421082.8260416184</v>
      </c>
    </row>
    <row r="11" spans="1:18" ht="14.4" x14ac:dyDescent="0.3">
      <c r="A11" s="31" t="s">
        <v>76</v>
      </c>
      <c r="B11" s="14">
        <v>12595.26</v>
      </c>
      <c r="C11" s="15">
        <v>46200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11374.785</v>
      </c>
      <c r="L11" s="45">
        <f t="shared" si="3"/>
        <v>27634.785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6234245.2499478608</v>
      </c>
    </row>
    <row r="12" spans="1:18" ht="14.4" x14ac:dyDescent="0.3">
      <c r="A12" s="47" t="s">
        <v>81</v>
      </c>
      <c r="B12" s="48">
        <v>16260</v>
      </c>
      <c r="C12" s="15">
        <v>46200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1.7932903462902723E-2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106874.4</v>
      </c>
      <c r="L15" s="59">
        <f ca="1">K15/F3</f>
        <v>6.9353472366644089E-2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125722.16999999998</v>
      </c>
      <c r="I16" s="7"/>
      <c r="J16" s="18" t="s">
        <v>46</v>
      </c>
      <c r="K16" s="63">
        <f>B12</f>
        <v>16260</v>
      </c>
      <c r="L16" s="20">
        <f ca="1">K16/F3</f>
        <v>1.0551520857021261E-2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1498667.1799999997</v>
      </c>
      <c r="P18" s="11"/>
    </row>
    <row r="19" spans="1:17" ht="14.4" x14ac:dyDescent="0.3">
      <c r="A19" s="68" t="s">
        <v>92</v>
      </c>
      <c r="B19" s="33">
        <f>SUM(B10:B18)</f>
        <v>123134.39999999999</v>
      </c>
      <c r="C19" s="34">
        <f ca="1">B19/F3</f>
        <v>7.9904993223665358E-2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286715.53499999997</v>
      </c>
      <c r="P19" s="73">
        <f t="shared" ref="P19:P32" si="4">O19/$O$18</f>
        <v>0.19131368113365907</v>
      </c>
      <c r="Q19" s="74" t="s">
        <v>97</v>
      </c>
    </row>
    <row r="20" spans="1:17" ht="14.4" x14ac:dyDescent="0.3">
      <c r="B20" s="7"/>
      <c r="C20" s="37"/>
      <c r="E20" s="56">
        <f ca="1">F3</f>
        <v>1541010.0799999998</v>
      </c>
      <c r="F20" s="44">
        <f ca="1">E20-E22</f>
        <v>126007.64999999991</v>
      </c>
      <c r="G20" s="34">
        <f ca="1">(E20-E22)/E22</f>
        <v>8.9051189827285257E-2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265493.78499999997</v>
      </c>
      <c r="P20" s="78">
        <f t="shared" si="4"/>
        <v>0.17715326561031383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0.22949496000000003</v>
      </c>
      <c r="L21" s="11"/>
      <c r="N21" s="27" t="s">
        <v>104</v>
      </c>
      <c r="O21" s="51">
        <f>($B$10+$B$11)*0.25</f>
        <v>26718.6</v>
      </c>
      <c r="P21" s="82">
        <f t="shared" si="4"/>
        <v>1.7828241224312393E-2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432921.27999999997</v>
      </c>
      <c r="C22" s="15">
        <v>46200</v>
      </c>
      <c r="E22" s="56">
        <v>1415002.43</v>
      </c>
      <c r="F22" s="45">
        <f ca="1">((F20/(C2-E21))*365)+E22</f>
        <v>1674848.7138983048</v>
      </c>
      <c r="G22" s="34">
        <f ca="1">(F22-E22)/E22</f>
        <v>0.18363663438959954</v>
      </c>
      <c r="I22" s="7"/>
      <c r="J22" s="81">
        <v>3000000</v>
      </c>
      <c r="K22" s="50">
        <f ca="1">1-($E$20/J22)</f>
        <v>0.48632997333333339</v>
      </c>
      <c r="L22" s="11"/>
      <c r="N22" s="5" t="s">
        <v>108</v>
      </c>
      <c r="O22" s="72">
        <f>($B$22+$B$23)*0.3</f>
        <v>172029.32099999997</v>
      </c>
      <c r="P22" s="73">
        <f t="shared" si="4"/>
        <v>0.11478820868019543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140509.78999999995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0.61474748000000001</v>
      </c>
      <c r="L23" s="11"/>
      <c r="N23" s="13" t="s">
        <v>111</v>
      </c>
      <c r="O23" s="14">
        <f>($B$24+$B$25)*0.3</f>
        <v>159296.27099999998</v>
      </c>
      <c r="P23" s="78">
        <f t="shared" si="4"/>
        <v>0.10629195936618831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406614.84999999992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0.69179798400000003</v>
      </c>
      <c r="L24" s="11"/>
      <c r="N24" s="13" t="s">
        <v>113</v>
      </c>
      <c r="O24" s="14">
        <f t="shared" ref="O24:O25" si="5">($B$10+$B$11)*0.25</f>
        <v>26718.6</v>
      </c>
      <c r="P24" s="78">
        <f t="shared" si="4"/>
        <v>1.7828241224312393E-2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124372.72000000006</v>
      </c>
      <c r="C25" s="15">
        <f>C22</f>
        <v>46200</v>
      </c>
      <c r="E25" s="75" t="s">
        <v>34</v>
      </c>
      <c r="F25" s="76">
        <f ca="1">B7</f>
        <v>15183.02999999999</v>
      </c>
      <c r="G25" s="77">
        <f t="shared" ref="G25:G31" ca="1" si="6">F25/SUM($F$25:$F$31)</f>
        <v>9.690376952620974E-3</v>
      </c>
      <c r="I25" s="7"/>
      <c r="J25" s="84"/>
      <c r="K25" s="25"/>
      <c r="L25" s="11"/>
      <c r="N25" s="27" t="s">
        <v>116</v>
      </c>
      <c r="O25" s="51">
        <f t="shared" si="5"/>
        <v>26718.6</v>
      </c>
      <c r="P25" s="82">
        <f t="shared" si="4"/>
        <v>1.7828241224312393E-2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1104418.6399999999</v>
      </c>
      <c r="C26" s="34">
        <f ca="1">B26/F3</f>
        <v>0.71668489021174997</v>
      </c>
      <c r="E26" s="80" t="s">
        <v>103</v>
      </c>
      <c r="F26" s="30">
        <f>(B11)</f>
        <v>12595.26</v>
      </c>
      <c r="G26" s="20">
        <f t="shared" ca="1" si="6"/>
        <v>8.0387654648821031E-3</v>
      </c>
      <c r="I26" s="7"/>
      <c r="J26" s="49"/>
      <c r="K26" s="25"/>
      <c r="L26" s="11"/>
      <c r="N26" s="5" t="s">
        <v>119</v>
      </c>
      <c r="O26" s="72">
        <f>($B$22+$B$23)*0.2</f>
        <v>114686.21399999999</v>
      </c>
      <c r="P26" s="73">
        <f t="shared" si="4"/>
        <v>7.6525472453463625E-2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94279.14</v>
      </c>
      <c r="G27" s="20">
        <f t="shared" ca="1" si="6"/>
        <v>6.0172469221817168E-2</v>
      </c>
      <c r="I27" s="7"/>
      <c r="J27" s="49"/>
      <c r="K27" s="25"/>
      <c r="L27" s="11"/>
      <c r="N27" s="13" t="s">
        <v>120</v>
      </c>
      <c r="O27" s="14">
        <f>($B$24+$B$25)*0.2</f>
        <v>106197.514</v>
      </c>
      <c r="P27" s="78">
        <f t="shared" si="4"/>
        <v>7.0861306244125538E-2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16260</v>
      </c>
      <c r="G28" s="20">
        <f t="shared" ca="1" si="6"/>
        <v>1.0377739439994331E-2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10687.44</v>
      </c>
      <c r="P28" s="78">
        <f t="shared" si="4"/>
        <v>7.1312964897249581E-3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1104418.6399999999</v>
      </c>
      <c r="G29" s="20">
        <f t="shared" ca="1" si="6"/>
        <v>0.70488123484581178</v>
      </c>
      <c r="H29" s="86"/>
      <c r="I29" s="7"/>
      <c r="J29" s="49"/>
      <c r="K29" s="25"/>
      <c r="L29" s="11"/>
      <c r="N29" s="27" t="s">
        <v>123</v>
      </c>
      <c r="O29" s="51">
        <f t="shared" si="7"/>
        <v>10687.44</v>
      </c>
      <c r="P29" s="82">
        <f t="shared" si="4"/>
        <v>7.1312964897249581E-3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0.17303517241194002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0.18090350120298229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0.17593274925236052</v>
      </c>
      <c r="E31" s="85" t="s">
        <v>118</v>
      </c>
      <c r="F31" s="44">
        <f>B39-F8-F7</f>
        <v>52965</v>
      </c>
      <c r="G31" s="34">
        <f t="shared" ca="1" si="6"/>
        <v>3.3804241662933561E-2</v>
      </c>
      <c r="I31" s="7"/>
      <c r="J31" s="49"/>
      <c r="K31" s="25"/>
      <c r="L31" s="11"/>
      <c r="N31" s="27" t="s">
        <v>127</v>
      </c>
      <c r="O31" s="51">
        <f>($B$10+$B$11)*0.05</f>
        <v>5343.72</v>
      </c>
      <c r="P31" s="82">
        <f t="shared" si="4"/>
        <v>3.5656482448624791E-3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16260</v>
      </c>
      <c r="P32" s="88">
        <f t="shared" si="4"/>
        <v>1.0849640411822459E-2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578927.91999999993</v>
      </c>
      <c r="P35" s="59">
        <f t="shared" ref="P35:P39" si="8">O35/$O$18</f>
        <v>0.38629518796828527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384762.7919999999</v>
      </c>
      <c r="P36" s="20">
        <f t="shared" si="8"/>
        <v>0.25673665049500849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242258.60800000001</v>
      </c>
      <c r="P37" s="20">
        <f t="shared" si="8"/>
        <v>0.16164937167703911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276457.86</v>
      </c>
      <c r="P38" s="20">
        <f t="shared" si="8"/>
        <v>0.18446914944784473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3.4370313787953938E-2</v>
      </c>
      <c r="E39" s="25"/>
      <c r="F39" s="25"/>
      <c r="G39" s="25"/>
      <c r="N39" s="27" t="s">
        <v>46</v>
      </c>
      <c r="O39" s="51">
        <f>O32</f>
        <v>16260</v>
      </c>
      <c r="P39" s="91">
        <f t="shared" si="8"/>
        <v>1.0849640411822459E-2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1498667.1799999997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33" sqref="D3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96105.06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48772.92</v>
      </c>
      <c r="K2" s="102">
        <f>J2/D2</f>
        <v>0.50749585921906715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39860.969999999994</v>
      </c>
      <c r="Q2" s="102">
        <f>P2/D2</f>
        <v>0.41476452956795401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7471.1700000000037</v>
      </c>
      <c r="W2" s="102">
        <f>V2/D2</f>
        <v>7.7739611212978843E-2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0.51279068968897168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7121.46</v>
      </c>
      <c r="K4" s="545">
        <f>J4/$D$2</f>
        <v>7.4100780957839271E-2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6578.9600000000009</v>
      </c>
      <c r="Q4" s="545">
        <f t="shared" ref="Q4:Q12" si="3">P4/$D$2</f>
        <v>6.8455916889287635E-2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0.18777689749114146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0.37989279648751068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362.51</v>
      </c>
      <c r="K5" s="545">
        <f t="shared" ref="K5:K30" si="6">J5/$D$2</f>
        <v>3.7720178313191835E-3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362.51</v>
      </c>
      <c r="Q5" s="545">
        <f>P5/$D$2</f>
        <v>3.7720178313191835E-3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3.1215838167105874E-3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6.5695396267376555E-2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3765.5299999999997</v>
      </c>
      <c r="K6" s="545">
        <f>J6/$D$2</f>
        <v>3.9181391697794062E-2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4201.82</v>
      </c>
      <c r="Q6" s="545">
        <f t="shared" si="3"/>
        <v>4.3721111042436263E-2</v>
      </c>
      <c r="S6" s="98" t="s">
        <v>148</v>
      </c>
      <c r="T6" s="103"/>
      <c r="U6" s="100"/>
      <c r="V6" s="104">
        <f>'Budget Breakdown'!T16</f>
        <v>5146.9100000000035</v>
      </c>
      <c r="W6" s="102">
        <f t="shared" si="5"/>
        <v>5.3555036540219668E-2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4.1621117556141167E-2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7.8970659817495556E-2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4773.1899999999996</v>
      </c>
      <c r="Q7" s="545">
        <f>P7/$D$2</f>
        <v>4.9666375526949358E-2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-0.16671390663509286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9.3127250531865858E-4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2.2518689442574614E-2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1.893885712157092E-2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4388.46</v>
      </c>
      <c r="Q9" s="545">
        <f t="shared" si="3"/>
        <v>4.5663152387605814E-2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6.4381105427747509E-3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6.4381105427747509E-3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8.4420112739121127E-3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1.1159454039152569E-2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8.5010092080479421E-3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1.0405279389035292E-2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8.4871701864605263E-3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1.248633526684235E-2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9.337385565338599E-3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3.1215838167105874E-3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1.0405279389035292E-2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5.8587966127902104E-3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3.1215838167105874E-3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6.9439632002727021E-3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7.3159727489894924E-2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3.9797904501594407E-2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6.9003650796326445E-3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8.4755839078608342E-2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6.3313003498463027E-3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4.2639794408327715E-3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1.3997598045305837E-2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2.2464998200927195E-2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1.3210542712319207E-3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1.3210542712319207E-3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1.9316360657805113E-3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8.4755839078608342E-2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5.207842334212163E-3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1.3281298612164648E-2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1.9316360657805113E-3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25" sqref="T25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13029.919999999998</v>
      </c>
      <c r="G7" s="207">
        <f t="shared" si="0"/>
        <v>-3576.6329209933319</v>
      </c>
      <c r="H7" s="208">
        <f t="shared" si="1"/>
        <v>-0.21537479439648777</v>
      </c>
      <c r="I7" s="198"/>
      <c r="J7" s="209">
        <f t="shared" ref="J7:K7" si="12">SUM(O25,E25,J25)</f>
        <v>13000</v>
      </c>
      <c r="K7" s="210">
        <f t="shared" si="12"/>
        <v>7833.0100000000011</v>
      </c>
      <c r="L7" s="211">
        <f t="shared" si="3"/>
        <v>5166.9899999999989</v>
      </c>
      <c r="M7" s="212">
        <f t="shared" si="4"/>
        <v>-0.39746076923076912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5146.9099999999971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96105.06</v>
      </c>
      <c r="G16" s="205">
        <f>SUM(G2:G7)</f>
        <v>-6298.0410309599829</v>
      </c>
      <c r="H16" s="208">
        <f>((SUM(F16))-SUM(E16))/SUM(E16)</f>
        <v>-6.1502444433356257E-2</v>
      </c>
      <c r="I16" s="198"/>
      <c r="J16" s="209">
        <f>SUM(J2:J7)</f>
        <v>78000</v>
      </c>
      <c r="K16" s="209">
        <f>SUM(K2:K7)</f>
        <v>72611.839999999997</v>
      </c>
      <c r="L16" s="209">
        <f>SUM(L2:L7)</f>
        <v>5388.1599999999989</v>
      </c>
      <c r="M16" s="212">
        <f>((K16-SUM(J16))/SUM(J16))</f>
        <v>-6.9078974358974407E-2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5146.9100000000035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4124.2400000000007</v>
      </c>
      <c r="G25" s="232">
        <f t="shared" si="19"/>
        <v>1075.7599999999993</v>
      </c>
      <c r="H25" s="233">
        <f t="shared" si="20"/>
        <v>-0.20687692307692293</v>
      </c>
      <c r="I25" s="198"/>
      <c r="J25" s="234">
        <f>SUM('Proposed Budget'!$D$5:$D$12)</f>
        <v>5800</v>
      </c>
      <c r="K25" s="235">
        <f>SUM('Monthly Breakdown'!S5:S12)</f>
        <v>3708.7700000000004</v>
      </c>
      <c r="L25" s="236">
        <f t="shared" si="21"/>
        <v>2091.2299999999996</v>
      </c>
      <c r="M25" s="237">
        <f t="shared" si="22"/>
        <v>-0.36055689655172407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28893.24</v>
      </c>
      <c r="G34" s="230">
        <f>SUM(G20:G25)</f>
        <v>2306.7599999999984</v>
      </c>
      <c r="H34" s="233">
        <f>((F34-SUM(E34)))/SUM(E34)</f>
        <v>-7.3934615384615335E-2</v>
      </c>
      <c r="I34" s="198"/>
      <c r="J34" s="234">
        <f>SUM(J20:J25)</f>
        <v>34800</v>
      </c>
      <c r="K34" s="234">
        <f>SUM(K20:K25)</f>
        <v>33718.600000000006</v>
      </c>
      <c r="L34" s="234">
        <f>SUM(L20:L25)</f>
        <v>1081.3999999999987</v>
      </c>
      <c r="M34" s="237">
        <f>((K34-SUM(J34))/SUM(J34))</f>
        <v>-3.1074712643677994E-2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A25" sqref="A25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90958.150000000023</v>
      </c>
      <c r="F3" s="268">
        <f t="shared" si="0"/>
        <v>11444.951030959983</v>
      </c>
      <c r="G3" s="269">
        <f>1-((E3/SUM(E3:F3)))</f>
        <v>0.11176371531463469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7883.0100000000011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1223.9254983050848</v>
      </c>
      <c r="E5" s="289">
        <f>I5+K5+M5+O5+Q5+S5+U5+W5+Y5+AA5+AC5+AE5</f>
        <v>7121.46</v>
      </c>
      <c r="F5" s="289">
        <f t="shared" ref="F5:F12" si="2">J5+L5+N5+P5+R5+T5</f>
        <v>78.539999999999736</v>
      </c>
      <c r="G5" s="269">
        <f t="shared" ref="G5:G12" si="3">1-((E5/SUM(E5:F5)))</f>
        <v>1.0908333333333298E-2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1113.1600000000001</v>
      </c>
      <c r="T5" s="232">
        <f t="shared" ref="T5:T12" si="9">H5-S5</f>
        <v>86.839999999999918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1130.6890576271187</v>
      </c>
      <c r="E6" s="289">
        <f t="shared" ref="E6:E12" si="16">Q6+S6+U6+W6+Y6+AA6+AC6+AE6+I6+K6+M6+O6</f>
        <v>6578.9600000000009</v>
      </c>
      <c r="F6" s="289">
        <f t="shared" si="2"/>
        <v>621.04000000000065</v>
      </c>
      <c r="G6" s="269">
        <f t="shared" si="3"/>
        <v>8.6255555555555641E-2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784.33</v>
      </c>
      <c r="T6" s="232">
        <f t="shared" si="9"/>
        <v>415.66999999999996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124.60513220338983</v>
      </c>
      <c r="E7" s="289">
        <f t="shared" si="16"/>
        <v>725.02</v>
      </c>
      <c r="F7" s="289">
        <f t="shared" si="2"/>
        <v>174.98000000000002</v>
      </c>
      <c r="G7" s="269">
        <f t="shared" si="3"/>
        <v>0.19442222222222227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44.5</v>
      </c>
      <c r="T7" s="232">
        <f t="shared" si="9"/>
        <v>105.5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647.16057966101698</v>
      </c>
      <c r="E8" s="289">
        <f t="shared" si="16"/>
        <v>3765.5299999999997</v>
      </c>
      <c r="F8" s="289">
        <f t="shared" si="2"/>
        <v>-165.53000000000014</v>
      </c>
      <c r="G8" s="269">
        <f t="shared" si="3"/>
        <v>-4.5980555555555691E-2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420.64000000000004</v>
      </c>
      <c r="T8" s="232">
        <f t="shared" si="9"/>
        <v>179.35999999999996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722.14330169491518</v>
      </c>
      <c r="E9" s="289">
        <f t="shared" si="16"/>
        <v>4201.82</v>
      </c>
      <c r="F9" s="289">
        <f t="shared" si="2"/>
        <v>-1.8199999999999932</v>
      </c>
      <c r="G9" s="269">
        <f t="shared" si="3"/>
        <v>-4.3333333333328561E-4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203.04000000000002</v>
      </c>
      <c r="T9" s="232">
        <f t="shared" si="9"/>
        <v>496.96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820.34146779661023</v>
      </c>
      <c r="E10" s="289">
        <f t="shared" si="16"/>
        <v>4773.1899999999996</v>
      </c>
      <c r="F10" s="289">
        <f t="shared" si="2"/>
        <v>626.80999999999972</v>
      </c>
      <c r="G10" s="269">
        <f t="shared" si="3"/>
        <v>0.11607592592592586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684.53000000000009</v>
      </c>
      <c r="T10" s="232">
        <f t="shared" si="9"/>
        <v>215.46999999999991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371.94207457627118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754.22007457627126</v>
      </c>
      <c r="E12" s="289">
        <f t="shared" si="16"/>
        <v>4388.46</v>
      </c>
      <c r="F12" s="289">
        <f t="shared" si="2"/>
        <v>-188.46000000000009</v>
      </c>
      <c r="G12" s="269">
        <f t="shared" si="3"/>
        <v>-4.4871428571428673E-2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458.57</v>
      </c>
      <c r="T12" s="232">
        <f t="shared" si="9"/>
        <v>241.43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1304.3614779661018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15.381864406779661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312.81384406779671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212.67704745762711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139.43703050847458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140.41150169491524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140.18292203389834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154.22596271186438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184.32113898305087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343.72881355932208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206.23728813559322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103.11864406779661</v>
      </c>
      <c r="E25" s="289">
        <f t="shared" si="18"/>
        <v>600</v>
      </c>
      <c r="F25" s="289">
        <f t="shared" si="19"/>
        <v>3000</v>
      </c>
      <c r="G25" s="269">
        <f t="shared" si="20"/>
        <v>0.83333333333333337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96.769972881355926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114.69371186440679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1208.3820813559323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113.97360000000002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104.57433559322033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70.428315254237276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300.76271186440681</v>
      </c>
      <c r="E33" s="289">
        <f t="shared" ref="E33:E43" si="34">Q33+S33+U33+W33+Y33+AA33+AC33+AE33+I33+K33+M33+O33</f>
        <v>1750</v>
      </c>
      <c r="F33" s="289">
        <f t="shared" ref="F33:F43" si="35">J33+L33+N33+P33+R33+T33</f>
        <v>350</v>
      </c>
      <c r="G33" s="269">
        <f t="shared" ref="G33:G43" si="36">1-((E33/SUM(E33:F33)))</f>
        <v>0.16666666666666663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274.98305084745766</v>
      </c>
      <c r="E34" s="289">
        <f t="shared" si="34"/>
        <v>1600</v>
      </c>
      <c r="F34" s="289">
        <f t="shared" si="35"/>
        <v>320</v>
      </c>
      <c r="G34" s="269">
        <f t="shared" si="36"/>
        <v>0.16666666666666663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21.48305084745763</v>
      </c>
      <c r="E35" s="289">
        <f t="shared" si="34"/>
        <v>125</v>
      </c>
      <c r="F35" s="289">
        <f t="shared" si="35"/>
        <v>25</v>
      </c>
      <c r="G35" s="269">
        <f t="shared" si="36"/>
        <v>0.16666666666666663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21.48305084745763</v>
      </c>
      <c r="E36" s="289">
        <f t="shared" si="34"/>
        <v>125</v>
      </c>
      <c r="F36" s="289">
        <f t="shared" si="35"/>
        <v>25</v>
      </c>
      <c r="G36" s="269">
        <f t="shared" si="36"/>
        <v>0.16666666666666663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38.66949152542373</v>
      </c>
      <c r="E37" s="289">
        <f t="shared" si="34"/>
        <v>225</v>
      </c>
      <c r="F37" s="289">
        <f t="shared" si="35"/>
        <v>45</v>
      </c>
      <c r="G37" s="269">
        <f t="shared" si="36"/>
        <v>0.16666666666666663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343.72881355932208</v>
      </c>
      <c r="E38" s="289">
        <f t="shared" si="34"/>
        <v>2000</v>
      </c>
      <c r="F38" s="289">
        <f t="shared" si="35"/>
        <v>400</v>
      </c>
      <c r="G38" s="269">
        <f t="shared" si="36"/>
        <v>0.16666666666666663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322.24576271186442</v>
      </c>
      <c r="E39" s="289">
        <f t="shared" si="34"/>
        <v>1875</v>
      </c>
      <c r="F39" s="289">
        <f t="shared" si="35"/>
        <v>375</v>
      </c>
      <c r="G39" s="269">
        <f t="shared" si="36"/>
        <v>0.16666666666666663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85.932203389830519</v>
      </c>
      <c r="E40" s="289">
        <f t="shared" si="34"/>
        <v>500</v>
      </c>
      <c r="F40" s="289">
        <f t="shared" si="35"/>
        <v>100</v>
      </c>
      <c r="G40" s="269">
        <f t="shared" si="36"/>
        <v>0.16666666666666663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73.042372881355931</v>
      </c>
      <c r="E41" s="289">
        <f t="shared" si="34"/>
        <v>425</v>
      </c>
      <c r="F41" s="289">
        <f t="shared" si="35"/>
        <v>85</v>
      </c>
      <c r="G41" s="269">
        <f t="shared" si="36"/>
        <v>0.16666666666666663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197.64406779661019</v>
      </c>
      <c r="E42" s="289">
        <f t="shared" si="34"/>
        <v>1150</v>
      </c>
      <c r="F42" s="289">
        <f t="shared" si="35"/>
        <v>230</v>
      </c>
      <c r="G42" s="269">
        <f t="shared" si="36"/>
        <v>0.16666666666666663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38.66949152542373</v>
      </c>
      <c r="E43" s="289">
        <f t="shared" si="34"/>
        <v>225</v>
      </c>
      <c r="F43" s="289">
        <f t="shared" si="35"/>
        <v>45</v>
      </c>
      <c r="G43" s="269">
        <f t="shared" si="36"/>
        <v>0.16666666666666663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51.559322033898304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3101.5183627118645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8469.7838847457624</v>
      </c>
      <c r="E49" s="268">
        <f t="shared" ref="E49:E52" si="65">Q49+S49+U49+W49+Y49+AA49+AC49+AE49+I49+K49+M49+O49</f>
        <v>49281.78</v>
      </c>
      <c r="F49" s="268">
        <f>E49-('Proposed Budget'!J68*14)</f>
        <v>-15087.788043619992</v>
      </c>
      <c r="G49" s="246">
        <f t="shared" ref="G49:G50" si="66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6274.7041830508488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1085.0934305084745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687.45762711864415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96105.06</v>
      </c>
      <c r="F54" s="297">
        <f>F49+F50+E52</f>
        <v>-13271.137113619981</v>
      </c>
      <c r="G54" s="246">
        <f>(E54/(E54-F54))-1</f>
        <v>-0.12133478273919063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13029.919999999998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35"/>
  <sheetViews>
    <sheetView tabSelected="1" workbookViewId="0">
      <pane ySplit="4" topLeftCell="A5" activePane="bottomLeft" state="frozen"/>
      <selection pane="bottomLeft" activeCell="D20" sqref="D2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(SUM(INDIRECT("g5:g5")))+J2+L2+N2+P2-R2+T2-G1138</f>
        <v>5727.8999999999887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5</v>
      </c>
      <c r="C5" s="298">
        <v>46199</v>
      </c>
      <c r="D5" s="299" t="s">
        <v>940</v>
      </c>
      <c r="E5" s="522">
        <v>20</v>
      </c>
      <c r="F5" s="522"/>
      <c r="G5" s="333">
        <f t="shared" ref="G5:G28" si="0">G6-E5+F5</f>
        <v>5997.8999999999887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12</v>
      </c>
      <c r="C6" s="298">
        <v>46198</v>
      </c>
      <c r="D6" s="299" t="s">
        <v>314</v>
      </c>
      <c r="E6" s="522">
        <v>204.48</v>
      </c>
      <c r="F6" s="522"/>
      <c r="G6" s="333">
        <f t="shared" si="0"/>
        <v>6017.8999999999887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46198</v>
      </c>
      <c r="D7" s="299" t="s">
        <v>292</v>
      </c>
      <c r="E7" s="522"/>
      <c r="F7" s="522">
        <v>2763.77</v>
      </c>
      <c r="G7" s="333">
        <f t="shared" si="0"/>
        <v>6222.3799999999883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46198</v>
      </c>
      <c r="D8" s="299" t="s">
        <v>846</v>
      </c>
      <c r="E8" s="522">
        <v>11.2</v>
      </c>
      <c r="F8" s="522"/>
      <c r="G8" s="333">
        <f t="shared" si="0"/>
        <v>3458.6099999999878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46197</v>
      </c>
      <c r="D9" s="299" t="s">
        <v>941</v>
      </c>
      <c r="E9" s="522">
        <v>15.99</v>
      </c>
      <c r="F9" s="522"/>
      <c r="G9" s="333">
        <f t="shared" si="0"/>
        <v>3469.8099999999877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5</v>
      </c>
      <c r="C10" s="298">
        <v>46197</v>
      </c>
      <c r="D10" s="299" t="s">
        <v>340</v>
      </c>
      <c r="E10" s="522">
        <v>47.93</v>
      </c>
      <c r="F10" s="522"/>
      <c r="G10" s="333">
        <f t="shared" si="0"/>
        <v>3485.7999999999874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43</v>
      </c>
      <c r="C11" s="298">
        <v>46197</v>
      </c>
      <c r="D11" s="299" t="s">
        <v>201</v>
      </c>
      <c r="E11" s="522">
        <v>42.84</v>
      </c>
      <c r="F11" s="522"/>
      <c r="G11" s="333">
        <f t="shared" si="0"/>
        <v>3533.7299999999873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42</v>
      </c>
      <c r="C12" s="298">
        <v>46197</v>
      </c>
      <c r="D12" s="299" t="s">
        <v>200</v>
      </c>
      <c r="E12" s="522">
        <v>99.4</v>
      </c>
      <c r="F12" s="522"/>
      <c r="G12" s="333">
        <f t="shared" si="0"/>
        <v>3576.5699999999874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8</v>
      </c>
      <c r="C13" s="298">
        <v>46196</v>
      </c>
      <c r="D13" s="299" t="s">
        <v>319</v>
      </c>
      <c r="E13" s="522">
        <v>5.68</v>
      </c>
      <c r="F13" s="522"/>
      <c r="G13" s="333">
        <f t="shared" si="0"/>
        <v>3675.9699999999875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1</v>
      </c>
      <c r="C14" s="298">
        <v>46196</v>
      </c>
      <c r="D14" s="299" t="s">
        <v>306</v>
      </c>
      <c r="E14" s="522">
        <v>167.73</v>
      </c>
      <c r="F14" s="522"/>
      <c r="G14" s="333">
        <f t="shared" si="0"/>
        <v>3681.6499999999874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4</v>
      </c>
      <c r="C15" s="298">
        <v>46196</v>
      </c>
      <c r="D15" s="299" t="s">
        <v>296</v>
      </c>
      <c r="E15" s="522">
        <v>40.81</v>
      </c>
      <c r="F15" s="522"/>
      <c r="G15" s="333">
        <f t="shared" si="0"/>
        <v>3849.3799999999874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46196</v>
      </c>
      <c r="D16" s="299" t="s">
        <v>334</v>
      </c>
      <c r="E16" s="522">
        <v>17.68</v>
      </c>
      <c r="F16" s="522"/>
      <c r="G16" s="333">
        <f t="shared" si="0"/>
        <v>3890.1899999999873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3</v>
      </c>
      <c r="C17" s="298">
        <v>46196</v>
      </c>
      <c r="D17" s="299" t="s">
        <v>320</v>
      </c>
      <c r="E17" s="522">
        <v>5.19</v>
      </c>
      <c r="F17" s="522"/>
      <c r="G17" s="333">
        <f t="shared" si="0"/>
        <v>3907.8699999999872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46196</v>
      </c>
      <c r="D18" s="299" t="s">
        <v>308</v>
      </c>
      <c r="E18" s="522">
        <v>71.75</v>
      </c>
      <c r="F18" s="522"/>
      <c r="G18" s="333">
        <f t="shared" si="0"/>
        <v>3913.0599999999872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22</v>
      </c>
      <c r="C19" s="298">
        <v>46196</v>
      </c>
      <c r="D19" s="299" t="s">
        <v>835</v>
      </c>
      <c r="E19" s="522">
        <v>15.96</v>
      </c>
      <c r="F19" s="522"/>
      <c r="G19" s="333">
        <f t="shared" si="0"/>
        <v>3984.8099999999872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46195</v>
      </c>
      <c r="D20" s="299" t="s">
        <v>334</v>
      </c>
      <c r="E20" s="522">
        <v>7.89</v>
      </c>
      <c r="F20" s="522"/>
      <c r="G20" s="333">
        <f t="shared" si="0"/>
        <v>4000.7699999999872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/>
      <c r="B21" s="330"/>
      <c r="C21" s="298">
        <v>46195</v>
      </c>
      <c r="D21" s="299" t="s">
        <v>939</v>
      </c>
      <c r="E21" s="522">
        <v>86.07</v>
      </c>
      <c r="F21" s="522"/>
      <c r="G21" s="333">
        <f t="shared" si="0"/>
        <v>4008.6599999999871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46195</v>
      </c>
      <c r="D22" s="299" t="s">
        <v>922</v>
      </c>
      <c r="E22" s="522">
        <v>14.98</v>
      </c>
      <c r="F22" s="522"/>
      <c r="G22" s="333">
        <f t="shared" si="0"/>
        <v>4094.7299999999873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46195</v>
      </c>
      <c r="D23" s="299" t="s">
        <v>936</v>
      </c>
      <c r="E23" s="522">
        <v>83.52</v>
      </c>
      <c r="F23" s="522"/>
      <c r="G23" s="333">
        <f t="shared" si="0"/>
        <v>4109.7099999999873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/>
      <c r="B24" s="330"/>
      <c r="C24" s="298">
        <v>46195</v>
      </c>
      <c r="D24" s="299" t="s">
        <v>937</v>
      </c>
      <c r="E24" s="522">
        <v>62.19</v>
      </c>
      <c r="F24" s="522"/>
      <c r="G24" s="333">
        <f t="shared" si="0"/>
        <v>4193.2299999999877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46195</v>
      </c>
      <c r="D25" s="299" t="s">
        <v>310</v>
      </c>
      <c r="E25" s="522">
        <v>6.99</v>
      </c>
      <c r="F25" s="522"/>
      <c r="G25" s="333">
        <f t="shared" si="0"/>
        <v>4255.4199999999873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/>
      <c r="B26" s="330"/>
      <c r="C26" s="298">
        <v>46195</v>
      </c>
      <c r="D26" s="299" t="s">
        <v>938</v>
      </c>
      <c r="E26" s="522">
        <v>60.47</v>
      </c>
      <c r="F26" s="522"/>
      <c r="G26" s="333">
        <f t="shared" si="0"/>
        <v>4262.4099999999871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22</v>
      </c>
      <c r="C27" s="298">
        <v>46195</v>
      </c>
      <c r="D27" s="299" t="s">
        <v>323</v>
      </c>
      <c r="E27" s="522">
        <v>20.22</v>
      </c>
      <c r="F27" s="522"/>
      <c r="G27" s="333">
        <f t="shared" si="0"/>
        <v>4322.8799999999874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46195</v>
      </c>
      <c r="D28" s="299" t="s">
        <v>919</v>
      </c>
      <c r="E28" s="522">
        <v>200</v>
      </c>
      <c r="F28" s="522"/>
      <c r="G28" s="333">
        <f t="shared" si="0"/>
        <v>4343.0999999999876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46194</v>
      </c>
      <c r="D29" s="299" t="s">
        <v>340</v>
      </c>
      <c r="E29" s="522">
        <v>47.93</v>
      </c>
      <c r="F29" s="522"/>
      <c r="G29" s="333">
        <f t="shared" ref="G29:G48" si="1">G30-E29+F29</f>
        <v>4543.0999999999876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46194</v>
      </c>
      <c r="D30" s="299" t="s">
        <v>935</v>
      </c>
      <c r="E30" s="522">
        <v>50</v>
      </c>
      <c r="F30" s="522"/>
      <c r="G30" s="333">
        <f t="shared" si="1"/>
        <v>4591.0299999999879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46194</v>
      </c>
      <c r="D31" s="299" t="s">
        <v>922</v>
      </c>
      <c r="E31" s="522">
        <v>28.38</v>
      </c>
      <c r="F31" s="522"/>
      <c r="G31" s="333">
        <f t="shared" si="1"/>
        <v>4641.0299999999879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/>
      <c r="B32" s="330"/>
      <c r="C32" s="298">
        <v>46194</v>
      </c>
      <c r="D32" s="299" t="s">
        <v>920</v>
      </c>
      <c r="E32" s="522">
        <v>35.020000000000003</v>
      </c>
      <c r="F32" s="522"/>
      <c r="G32" s="333">
        <f t="shared" si="1"/>
        <v>4669.409999999988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/>
      <c r="B33" s="330"/>
      <c r="C33" s="298">
        <v>46194</v>
      </c>
      <c r="D33" s="299" t="s">
        <v>927</v>
      </c>
      <c r="E33" s="522">
        <v>83.81</v>
      </c>
      <c r="F33" s="522"/>
      <c r="G33" s="333">
        <f t="shared" si="1"/>
        <v>4704.4299999999885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/>
      <c r="B34" s="330"/>
      <c r="C34" s="298">
        <v>46194</v>
      </c>
      <c r="D34" s="299" t="s">
        <v>928</v>
      </c>
      <c r="E34" s="522">
        <v>27.43</v>
      </c>
      <c r="F34" s="522"/>
      <c r="G34" s="333">
        <f t="shared" si="1"/>
        <v>4788.2399999999889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/>
      <c r="B35" s="330"/>
      <c r="C35" s="298">
        <v>46193</v>
      </c>
      <c r="D35" s="299" t="s">
        <v>932</v>
      </c>
      <c r="E35" s="522">
        <v>30.86</v>
      </c>
      <c r="F35" s="522"/>
      <c r="G35" s="333">
        <f t="shared" si="1"/>
        <v>4815.6699999999892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/>
      <c r="B36" s="330"/>
      <c r="C36" s="298">
        <v>46193</v>
      </c>
      <c r="D36" s="299" t="s">
        <v>922</v>
      </c>
      <c r="E36" s="522">
        <v>13.95</v>
      </c>
      <c r="F36" s="522"/>
      <c r="G36" s="333">
        <f t="shared" si="1"/>
        <v>4846.5299999999888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/>
      <c r="B37" s="330"/>
      <c r="C37" s="298">
        <v>46192</v>
      </c>
      <c r="D37" s="299" t="s">
        <v>934</v>
      </c>
      <c r="E37" s="522">
        <v>148.54</v>
      </c>
      <c r="F37" s="522"/>
      <c r="G37" s="333">
        <f t="shared" si="1"/>
        <v>4860.4799999999886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/>
      <c r="B38" s="330"/>
      <c r="C38" s="298">
        <v>46192</v>
      </c>
      <c r="D38" s="299" t="s">
        <v>921</v>
      </c>
      <c r="E38" s="522">
        <v>80</v>
      </c>
      <c r="F38" s="522"/>
      <c r="G38" s="333">
        <f t="shared" si="1"/>
        <v>5009.0199999999886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46192</v>
      </c>
      <c r="D39" s="299" t="s">
        <v>922</v>
      </c>
      <c r="E39" s="522">
        <v>27.98</v>
      </c>
      <c r="F39" s="522"/>
      <c r="G39" s="333">
        <f t="shared" si="1"/>
        <v>5089.0199999999886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/>
      <c r="B40" s="330"/>
      <c r="C40" s="298">
        <v>46192</v>
      </c>
      <c r="D40" s="299" t="s">
        <v>933</v>
      </c>
      <c r="E40" s="522">
        <v>30.63</v>
      </c>
      <c r="F40" s="522"/>
      <c r="G40" s="333">
        <f t="shared" si="1"/>
        <v>5116.9999999999882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46192</v>
      </c>
      <c r="D41" s="299" t="s">
        <v>923</v>
      </c>
      <c r="E41" s="522">
        <v>7.46</v>
      </c>
      <c r="F41" s="522"/>
      <c r="G41" s="333">
        <f t="shared" si="1"/>
        <v>5147.6299999999883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/>
      <c r="B42" s="330"/>
      <c r="C42" s="298">
        <v>46192</v>
      </c>
      <c r="D42" s="299" t="s">
        <v>924</v>
      </c>
      <c r="E42" s="522">
        <v>22.07</v>
      </c>
      <c r="F42" s="522"/>
      <c r="G42" s="333">
        <f t="shared" si="1"/>
        <v>5155.0899999999883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/>
      <c r="B43" s="330"/>
      <c r="C43" s="298">
        <v>46192</v>
      </c>
      <c r="D43" s="299" t="s">
        <v>924</v>
      </c>
      <c r="E43" s="522">
        <v>51.04</v>
      </c>
      <c r="F43" s="522"/>
      <c r="G43" s="333">
        <f t="shared" si="1"/>
        <v>5177.159999999988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/>
      <c r="B44" s="330"/>
      <c r="C44" s="298">
        <v>46192</v>
      </c>
      <c r="D44" s="299" t="s">
        <v>924</v>
      </c>
      <c r="E44" s="522">
        <v>90.59</v>
      </c>
      <c r="F44" s="522"/>
      <c r="G44" s="333">
        <f t="shared" si="1"/>
        <v>5228.199999999988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/>
      <c r="B45" s="330"/>
      <c r="C45" s="298">
        <v>46192</v>
      </c>
      <c r="D45" s="299" t="s">
        <v>925</v>
      </c>
      <c r="E45" s="522">
        <v>26.02</v>
      </c>
      <c r="F45" s="522"/>
      <c r="G45" s="333">
        <f t="shared" si="1"/>
        <v>5318.7899999999881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/>
      <c r="B46" s="330"/>
      <c r="C46" s="298">
        <v>46192</v>
      </c>
      <c r="D46" s="299" t="s">
        <v>925</v>
      </c>
      <c r="E46" s="522">
        <v>26.02</v>
      </c>
      <c r="F46" s="522"/>
      <c r="G46" s="333">
        <f t="shared" si="1"/>
        <v>5344.8099999999886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/>
      <c r="B47" s="330"/>
      <c r="C47" s="298">
        <v>46192</v>
      </c>
      <c r="D47" s="299" t="s">
        <v>925</v>
      </c>
      <c r="E47" s="522">
        <v>38.03</v>
      </c>
      <c r="F47" s="522"/>
      <c r="G47" s="333">
        <f t="shared" si="1"/>
        <v>5370.829999999989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/>
      <c r="B48" s="330"/>
      <c r="C48" s="298">
        <v>46192</v>
      </c>
      <c r="D48" s="299" t="s">
        <v>925</v>
      </c>
      <c r="E48" s="522">
        <v>26.03</v>
      </c>
      <c r="F48" s="522"/>
      <c r="G48" s="333">
        <f t="shared" si="1"/>
        <v>5408.8599999999888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/>
      <c r="B49" s="330"/>
      <c r="C49" s="298">
        <v>46192</v>
      </c>
      <c r="D49" s="299" t="s">
        <v>922</v>
      </c>
      <c r="E49" s="522">
        <v>21.98</v>
      </c>
      <c r="F49" s="522"/>
      <c r="G49" s="333">
        <f t="shared" ref="G49:G106" si="2">G50-E49+F49</f>
        <v>5434.8899999999885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/>
      <c r="B50" s="330"/>
      <c r="C50" s="298">
        <v>46192</v>
      </c>
      <c r="D50" s="299" t="s">
        <v>922</v>
      </c>
      <c r="E50" s="522">
        <v>27.99</v>
      </c>
      <c r="F50" s="522"/>
      <c r="G50" s="333">
        <f t="shared" si="2"/>
        <v>5456.8699999999881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/>
      <c r="B51" s="330"/>
      <c r="C51" s="298">
        <v>46191</v>
      </c>
      <c r="D51" s="299" t="s">
        <v>926</v>
      </c>
      <c r="E51" s="522">
        <v>22.69</v>
      </c>
      <c r="F51" s="522"/>
      <c r="G51" s="333">
        <f t="shared" si="2"/>
        <v>5484.8599999999878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/>
      <c r="B52" s="330"/>
      <c r="C52" s="298">
        <v>46191</v>
      </c>
      <c r="D52" s="299" t="s">
        <v>927</v>
      </c>
      <c r="E52" s="522">
        <v>42.32</v>
      </c>
      <c r="F52" s="522"/>
      <c r="G52" s="333">
        <f t="shared" si="2"/>
        <v>5507.5499999999874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/>
      <c r="B53" s="330"/>
      <c r="C53" s="298">
        <v>46191</v>
      </c>
      <c r="D53" s="299" t="s">
        <v>928</v>
      </c>
      <c r="E53" s="522">
        <v>72.86</v>
      </c>
      <c r="F53" s="522"/>
      <c r="G53" s="333">
        <f t="shared" si="2"/>
        <v>5549.8699999999872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/>
      <c r="B54" s="330"/>
      <c r="C54" s="298">
        <v>46191</v>
      </c>
      <c r="D54" s="299" t="s">
        <v>929</v>
      </c>
      <c r="E54" s="522">
        <v>106.89</v>
      </c>
      <c r="F54" s="522"/>
      <c r="G54" s="333">
        <f t="shared" si="2"/>
        <v>5622.7299999999868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/>
      <c r="B55" s="330"/>
      <c r="C55" s="298">
        <v>46191</v>
      </c>
      <c r="D55" s="299" t="s">
        <v>931</v>
      </c>
      <c r="E55" s="522">
        <v>94.74</v>
      </c>
      <c r="F55" s="522"/>
      <c r="G55" s="333">
        <f t="shared" si="2"/>
        <v>5729.6199999999872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46191</v>
      </c>
      <c r="D56" s="299" t="s">
        <v>306</v>
      </c>
      <c r="E56" s="522">
        <v>99.97</v>
      </c>
      <c r="F56" s="522"/>
      <c r="G56" s="333">
        <f t="shared" si="2"/>
        <v>5824.3599999999869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294</v>
      </c>
      <c r="B57" s="330">
        <v>22</v>
      </c>
      <c r="C57" s="298">
        <v>46191</v>
      </c>
      <c r="D57" s="299" t="s">
        <v>930</v>
      </c>
      <c r="E57" s="522">
        <v>13.84</v>
      </c>
      <c r="F57" s="522"/>
      <c r="G57" s="333">
        <f t="shared" si="2"/>
        <v>5924.3299999999872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1</v>
      </c>
      <c r="C58" s="298">
        <v>46190</v>
      </c>
      <c r="D58" s="299" t="s">
        <v>306</v>
      </c>
      <c r="E58" s="522">
        <v>87.19</v>
      </c>
      <c r="F58" s="522"/>
      <c r="G58" s="333">
        <f t="shared" si="2"/>
        <v>5938.1699999999873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21</v>
      </c>
      <c r="C59" s="298">
        <v>46190</v>
      </c>
      <c r="D59" s="299" t="s">
        <v>194</v>
      </c>
      <c r="E59" s="522">
        <v>81</v>
      </c>
      <c r="F59" s="522"/>
      <c r="G59" s="333">
        <f t="shared" si="2"/>
        <v>6025.3599999999869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43</v>
      </c>
      <c r="C60" s="298">
        <v>46190</v>
      </c>
      <c r="D60" s="299" t="s">
        <v>333</v>
      </c>
      <c r="E60" s="522">
        <v>29.8</v>
      </c>
      <c r="F60" s="522"/>
      <c r="G60" s="333">
        <f t="shared" si="2"/>
        <v>6106.3599999999869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294</v>
      </c>
      <c r="B61" s="330">
        <v>42</v>
      </c>
      <c r="C61" s="298">
        <v>46190</v>
      </c>
      <c r="D61" s="299" t="s">
        <v>333</v>
      </c>
      <c r="E61" s="522">
        <v>74.5</v>
      </c>
      <c r="F61" s="522"/>
      <c r="G61" s="333">
        <f t="shared" si="2"/>
        <v>6136.1599999999871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46190</v>
      </c>
      <c r="D62" s="299" t="s">
        <v>334</v>
      </c>
      <c r="E62" s="522">
        <v>82.35</v>
      </c>
      <c r="F62" s="522"/>
      <c r="G62" s="333">
        <f t="shared" si="2"/>
        <v>6210.6599999999871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46190</v>
      </c>
      <c r="D63" s="299" t="s">
        <v>334</v>
      </c>
      <c r="E63" s="522">
        <v>17.68</v>
      </c>
      <c r="F63" s="522"/>
      <c r="G63" s="333">
        <f t="shared" si="2"/>
        <v>6293.0099999999875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46190</v>
      </c>
      <c r="D64" s="299" t="s">
        <v>300</v>
      </c>
      <c r="E64" s="522">
        <v>14.67</v>
      </c>
      <c r="F64" s="522"/>
      <c r="G64" s="333">
        <f t="shared" si="2"/>
        <v>6310.6899999999878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46190</v>
      </c>
      <c r="D65" s="299" t="s">
        <v>300</v>
      </c>
      <c r="E65" s="522">
        <v>56.42</v>
      </c>
      <c r="F65" s="522"/>
      <c r="G65" s="333">
        <f t="shared" si="2"/>
        <v>6325.3599999999878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46190</v>
      </c>
      <c r="D66" s="299" t="s">
        <v>300</v>
      </c>
      <c r="E66" s="522">
        <v>53.23</v>
      </c>
      <c r="F66" s="522"/>
      <c r="G66" s="333">
        <f t="shared" si="2"/>
        <v>6381.7799999999879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23</v>
      </c>
      <c r="C67" s="298">
        <v>46190</v>
      </c>
      <c r="D67" s="299" t="s">
        <v>63</v>
      </c>
      <c r="E67" s="522">
        <v>529.46</v>
      </c>
      <c r="F67" s="522"/>
      <c r="G67" s="333">
        <f t="shared" si="2"/>
        <v>6435.0099999999875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17</v>
      </c>
      <c r="C68" s="298">
        <v>46190</v>
      </c>
      <c r="D68" s="299" t="s">
        <v>188</v>
      </c>
      <c r="E68" s="522">
        <v>42.65</v>
      </c>
      <c r="F68" s="522"/>
      <c r="G68" s="333">
        <f t="shared" si="2"/>
        <v>6964.4699999999875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15</v>
      </c>
      <c r="C69" s="298">
        <v>46190</v>
      </c>
      <c r="D69" s="299" t="s">
        <v>185</v>
      </c>
      <c r="E69" s="522">
        <v>87.41</v>
      </c>
      <c r="F69" s="522"/>
      <c r="G69" s="333">
        <f t="shared" si="2"/>
        <v>7007.1199999999872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335</v>
      </c>
      <c r="B70" s="330" t="s">
        <v>335</v>
      </c>
      <c r="C70" s="298">
        <v>46190</v>
      </c>
      <c r="D70" s="299" t="s">
        <v>336</v>
      </c>
      <c r="E70" s="522">
        <v>86.48</v>
      </c>
      <c r="F70" s="522"/>
      <c r="G70" s="333">
        <f t="shared" si="2"/>
        <v>7094.529999999987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291</v>
      </c>
      <c r="B71" s="330">
        <v>40</v>
      </c>
      <c r="C71" s="298">
        <v>46190</v>
      </c>
      <c r="D71" s="299" t="s">
        <v>316</v>
      </c>
      <c r="E71" s="522"/>
      <c r="F71" s="522">
        <v>854.38</v>
      </c>
      <c r="G71" s="333">
        <f t="shared" si="2"/>
        <v>7181.0099999999866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46189</v>
      </c>
      <c r="D72" s="299" t="s">
        <v>340</v>
      </c>
      <c r="E72" s="522">
        <v>21.3</v>
      </c>
      <c r="F72" s="522"/>
      <c r="G72" s="333">
        <f t="shared" si="2"/>
        <v>6326.6299999999865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11</v>
      </c>
      <c r="C73" s="298">
        <v>46189</v>
      </c>
      <c r="D73" s="299" t="s">
        <v>178</v>
      </c>
      <c r="E73" s="522">
        <v>267.75</v>
      </c>
      <c r="F73" s="522"/>
      <c r="G73" s="333">
        <f t="shared" si="2"/>
        <v>6347.9299999999866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46188</v>
      </c>
      <c r="D74" s="299" t="s">
        <v>885</v>
      </c>
      <c r="E74" s="522">
        <v>100</v>
      </c>
      <c r="F74" s="522"/>
      <c r="G74" s="333">
        <f t="shared" si="2"/>
        <v>6615.6799999999866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46188</v>
      </c>
      <c r="D75" s="299" t="s">
        <v>334</v>
      </c>
      <c r="E75" s="522">
        <v>11.29</v>
      </c>
      <c r="F75" s="522"/>
      <c r="G75" s="333">
        <f t="shared" si="2"/>
        <v>6715.6799999999866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3</v>
      </c>
      <c r="C76" s="298">
        <v>46188</v>
      </c>
      <c r="D76" s="299" t="s">
        <v>334</v>
      </c>
      <c r="E76" s="522">
        <v>5.39</v>
      </c>
      <c r="F76" s="522"/>
      <c r="G76" s="333">
        <f t="shared" si="2"/>
        <v>6726.9699999999866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4</v>
      </c>
      <c r="C77" s="298">
        <v>46188</v>
      </c>
      <c r="D77" s="299" t="s">
        <v>334</v>
      </c>
      <c r="E77" s="522">
        <v>31.99</v>
      </c>
      <c r="F77" s="522"/>
      <c r="G77" s="333">
        <f t="shared" si="2"/>
        <v>6732.3599999999869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46187</v>
      </c>
      <c r="D78" s="299" t="s">
        <v>917</v>
      </c>
      <c r="E78" s="522">
        <v>102.17</v>
      </c>
      <c r="F78" s="522"/>
      <c r="G78" s="333">
        <f t="shared" si="2"/>
        <v>6764.3499999999867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1</v>
      </c>
      <c r="C79" s="298">
        <v>46187</v>
      </c>
      <c r="D79" s="299" t="s">
        <v>831</v>
      </c>
      <c r="E79" s="522">
        <v>21.86</v>
      </c>
      <c r="F79" s="522"/>
      <c r="G79" s="333">
        <f t="shared" si="2"/>
        <v>6866.5199999999868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46187</v>
      </c>
      <c r="D80" s="299" t="s">
        <v>311</v>
      </c>
      <c r="E80" s="522">
        <v>102.56</v>
      </c>
      <c r="F80" s="522"/>
      <c r="G80" s="333">
        <f t="shared" si="2"/>
        <v>6888.3799999999865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46187</v>
      </c>
      <c r="D81" s="299" t="s">
        <v>329</v>
      </c>
      <c r="E81" s="522">
        <v>121.72</v>
      </c>
      <c r="F81" s="522"/>
      <c r="G81" s="333">
        <f t="shared" si="2"/>
        <v>6990.9399999999869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46186</v>
      </c>
      <c r="D82" s="299" t="s">
        <v>308</v>
      </c>
      <c r="E82" s="522">
        <v>143.91999999999999</v>
      </c>
      <c r="F82" s="522"/>
      <c r="G82" s="333">
        <f t="shared" si="2"/>
        <v>7112.6599999999871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46186</v>
      </c>
      <c r="D83" s="299" t="s">
        <v>346</v>
      </c>
      <c r="E83" s="522">
        <v>11.95</v>
      </c>
      <c r="F83" s="522"/>
      <c r="G83" s="333">
        <f t="shared" si="2"/>
        <v>7256.5799999999872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4</v>
      </c>
      <c r="C84" s="298">
        <v>46186</v>
      </c>
      <c r="D84" s="299" t="s">
        <v>310</v>
      </c>
      <c r="E84" s="522">
        <v>47.29</v>
      </c>
      <c r="F84" s="522"/>
      <c r="G84" s="333">
        <f t="shared" si="2"/>
        <v>7268.529999999987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1</v>
      </c>
      <c r="C85" s="298">
        <v>46186</v>
      </c>
      <c r="D85" s="299" t="s">
        <v>306</v>
      </c>
      <c r="E85" s="522">
        <v>52.7</v>
      </c>
      <c r="F85" s="522"/>
      <c r="G85" s="333">
        <f t="shared" si="2"/>
        <v>7315.819999999987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46186</v>
      </c>
      <c r="D86" s="299" t="s">
        <v>308</v>
      </c>
      <c r="E86" s="522">
        <v>22.26</v>
      </c>
      <c r="F86" s="522"/>
      <c r="G86" s="333">
        <f t="shared" si="2"/>
        <v>7368.5199999999868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46186</v>
      </c>
      <c r="D87" s="299" t="s">
        <v>308</v>
      </c>
      <c r="E87" s="522">
        <v>28.16</v>
      </c>
      <c r="F87" s="522"/>
      <c r="G87" s="333">
        <f t="shared" si="2"/>
        <v>7390.779999999987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46186</v>
      </c>
      <c r="D88" s="299" t="s">
        <v>301</v>
      </c>
      <c r="E88" s="522">
        <v>32.049999999999997</v>
      </c>
      <c r="F88" s="522"/>
      <c r="G88" s="333">
        <f t="shared" si="2"/>
        <v>7418.9399999999869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46186</v>
      </c>
      <c r="D89" s="299" t="s">
        <v>918</v>
      </c>
      <c r="E89" s="522">
        <v>24</v>
      </c>
      <c r="F89" s="522"/>
      <c r="G89" s="333">
        <f t="shared" si="2"/>
        <v>7450.989999999987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46186</v>
      </c>
      <c r="D90" s="299" t="s">
        <v>306</v>
      </c>
      <c r="E90" s="522">
        <v>19.98</v>
      </c>
      <c r="F90" s="522"/>
      <c r="G90" s="333">
        <f t="shared" si="2"/>
        <v>7474.989999999987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46186</v>
      </c>
      <c r="D91" s="299" t="s">
        <v>300</v>
      </c>
      <c r="E91" s="522">
        <v>60.07</v>
      </c>
      <c r="F91" s="522"/>
      <c r="G91" s="333">
        <f t="shared" si="2"/>
        <v>7494.9699999999866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287</v>
      </c>
      <c r="B92" s="330" t="s">
        <v>287</v>
      </c>
      <c r="C92" s="298">
        <v>46186</v>
      </c>
      <c r="D92" s="299" t="s">
        <v>915</v>
      </c>
      <c r="E92" s="522"/>
      <c r="F92" s="522">
        <v>319.49</v>
      </c>
      <c r="G92" s="333">
        <f t="shared" si="2"/>
        <v>7555.0399999999863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287</v>
      </c>
      <c r="B93" s="330" t="s">
        <v>287</v>
      </c>
      <c r="C93" s="298">
        <v>46186</v>
      </c>
      <c r="D93" s="299" t="s">
        <v>300</v>
      </c>
      <c r="E93" s="522">
        <v>319.49</v>
      </c>
      <c r="F93" s="522"/>
      <c r="G93" s="333">
        <f t="shared" si="2"/>
        <v>7235.5499999999865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46186</v>
      </c>
      <c r="D94" s="299" t="s">
        <v>914</v>
      </c>
      <c r="E94" s="522">
        <v>-0.51</v>
      </c>
      <c r="F94" s="522"/>
      <c r="G94" s="333">
        <f t="shared" si="2"/>
        <v>7555.0399999999863</v>
      </c>
      <c r="H94" s="334" t="s">
        <v>298</v>
      </c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46186</v>
      </c>
      <c r="D95" s="299" t="s">
        <v>319</v>
      </c>
      <c r="E95" s="522">
        <v>13.58</v>
      </c>
      <c r="F95" s="522"/>
      <c r="G95" s="333">
        <f t="shared" si="2"/>
        <v>7554.5299999999861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24</v>
      </c>
      <c r="C96" s="298">
        <v>46186</v>
      </c>
      <c r="D96" s="299" t="s">
        <v>860</v>
      </c>
      <c r="E96" s="522">
        <v>109.5</v>
      </c>
      <c r="F96" s="522"/>
      <c r="G96" s="333">
        <f t="shared" si="2"/>
        <v>7568.109999999986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19</v>
      </c>
      <c r="C97" s="298">
        <v>46186</v>
      </c>
      <c r="D97" s="299" t="s">
        <v>191</v>
      </c>
      <c r="E97" s="522">
        <v>200</v>
      </c>
      <c r="F97" s="522"/>
      <c r="G97" s="333">
        <f t="shared" si="2"/>
        <v>7677.609999999986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38</v>
      </c>
      <c r="C98" s="298">
        <v>46186</v>
      </c>
      <c r="D98" s="299" t="s">
        <v>293</v>
      </c>
      <c r="E98" s="522"/>
      <c r="F98" s="522">
        <v>4597.82</v>
      </c>
      <c r="G98" s="333">
        <f t="shared" si="2"/>
        <v>7877.609999999986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2</v>
      </c>
      <c r="C99" s="298">
        <v>46185</v>
      </c>
      <c r="D99" s="299" t="s">
        <v>916</v>
      </c>
      <c r="E99" s="522">
        <v>90.54</v>
      </c>
      <c r="F99" s="522"/>
      <c r="G99" s="333">
        <f t="shared" si="2"/>
        <v>3279.7899999999863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46185</v>
      </c>
      <c r="D100" s="299" t="s">
        <v>916</v>
      </c>
      <c r="E100" s="522">
        <v>50</v>
      </c>
      <c r="F100" s="522"/>
      <c r="G100" s="333">
        <f t="shared" si="2"/>
        <v>3370.3299999999863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46185</v>
      </c>
      <c r="D101" s="299" t="s">
        <v>300</v>
      </c>
      <c r="E101" s="522">
        <v>79.849999999999994</v>
      </c>
      <c r="F101" s="522"/>
      <c r="G101" s="333">
        <f t="shared" si="2"/>
        <v>3420.3299999999863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46184</v>
      </c>
      <c r="D102" s="299" t="s">
        <v>360</v>
      </c>
      <c r="E102" s="522">
        <v>70</v>
      </c>
      <c r="F102" s="522"/>
      <c r="G102" s="333">
        <f t="shared" si="2"/>
        <v>3500.1799999999862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46184</v>
      </c>
      <c r="D103" s="299" t="s">
        <v>911</v>
      </c>
      <c r="E103" s="522">
        <v>2159</v>
      </c>
      <c r="F103" s="522">
        <v>2159</v>
      </c>
      <c r="G103" s="333">
        <f t="shared" si="2"/>
        <v>3570.1799999999862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22</v>
      </c>
      <c r="C104" s="298">
        <v>46184</v>
      </c>
      <c r="D104" s="299" t="s">
        <v>352</v>
      </c>
      <c r="E104" s="522">
        <v>21.29</v>
      </c>
      <c r="F104" s="522"/>
      <c r="G104" s="333">
        <f t="shared" si="2"/>
        <v>3570.1799999999862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4</v>
      </c>
      <c r="C105" s="298">
        <v>46184</v>
      </c>
      <c r="D105" s="299" t="s">
        <v>296</v>
      </c>
      <c r="E105" s="522">
        <v>40.67</v>
      </c>
      <c r="F105" s="522"/>
      <c r="G105" s="333">
        <f t="shared" si="2"/>
        <v>3591.4699999999862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46184</v>
      </c>
      <c r="D106" s="299" t="s">
        <v>319</v>
      </c>
      <c r="E106" s="522">
        <v>15.53</v>
      </c>
      <c r="F106" s="522"/>
      <c r="G106" s="333">
        <f t="shared" si="2"/>
        <v>3632.1399999999862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46184</v>
      </c>
      <c r="D107" s="299" t="s">
        <v>473</v>
      </c>
      <c r="E107" s="522">
        <v>83.89</v>
      </c>
      <c r="F107" s="522"/>
      <c r="G107" s="333">
        <f t="shared" ref="G107:G124" si="3">G108-E107+F107</f>
        <v>3647.6699999999864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23</v>
      </c>
      <c r="C108" s="298">
        <v>46184</v>
      </c>
      <c r="D108" s="299" t="s">
        <v>67</v>
      </c>
      <c r="E108" s="522">
        <v>599.86</v>
      </c>
      <c r="F108" s="522"/>
      <c r="G108" s="333">
        <f t="shared" si="3"/>
        <v>3731.5599999999863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291</v>
      </c>
      <c r="B109" s="330">
        <v>41</v>
      </c>
      <c r="C109" s="298">
        <v>46184</v>
      </c>
      <c r="D109" s="299" t="s">
        <v>909</v>
      </c>
      <c r="E109" s="522"/>
      <c r="F109" s="522">
        <v>800</v>
      </c>
      <c r="G109" s="333">
        <f t="shared" si="3"/>
        <v>4331.4199999999864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291</v>
      </c>
      <c r="B110" s="330">
        <v>39</v>
      </c>
      <c r="C110" s="298">
        <v>46184</v>
      </c>
      <c r="D110" s="299" t="s">
        <v>292</v>
      </c>
      <c r="E110" s="522"/>
      <c r="F110" s="522">
        <v>2763.78</v>
      </c>
      <c r="G110" s="333">
        <f t="shared" si="3"/>
        <v>3531.4199999999864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46183</v>
      </c>
      <c r="D111" s="299" t="s">
        <v>910</v>
      </c>
      <c r="E111" s="522">
        <v>816.19</v>
      </c>
      <c r="F111" s="522">
        <v>816.19</v>
      </c>
      <c r="G111" s="333">
        <f t="shared" si="3"/>
        <v>767.639999999986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6</v>
      </c>
      <c r="C112" s="298">
        <v>46183</v>
      </c>
      <c r="D112" s="299" t="s">
        <v>412</v>
      </c>
      <c r="E112" s="522">
        <v>-3.99</v>
      </c>
      <c r="F112" s="522"/>
      <c r="G112" s="333">
        <f t="shared" si="3"/>
        <v>767.639999999986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46183</v>
      </c>
      <c r="D113" s="299" t="s">
        <v>907</v>
      </c>
      <c r="E113" s="522">
        <v>-0.03</v>
      </c>
      <c r="F113" s="522"/>
      <c r="G113" s="333">
        <f t="shared" si="3"/>
        <v>763.64999999998599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40</v>
      </c>
      <c r="C114" s="298">
        <v>46183</v>
      </c>
      <c r="D114" s="299" t="s">
        <v>316</v>
      </c>
      <c r="E114" s="522"/>
      <c r="F114" s="522">
        <v>1250.17</v>
      </c>
      <c r="G114" s="333">
        <f t="shared" si="3"/>
        <v>763.61999999998602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46182</v>
      </c>
      <c r="D115" s="299" t="s">
        <v>353</v>
      </c>
      <c r="E115" s="522">
        <v>25.98</v>
      </c>
      <c r="F115" s="522"/>
      <c r="G115" s="333">
        <f t="shared" si="3"/>
        <v>-486.55000000001405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5</v>
      </c>
      <c r="C116" s="298">
        <v>46182</v>
      </c>
      <c r="D116" s="299" t="s">
        <v>854</v>
      </c>
      <c r="E116" s="522">
        <v>10.68</v>
      </c>
      <c r="F116" s="522"/>
      <c r="G116" s="333">
        <f t="shared" si="3"/>
        <v>-460.57000000001403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46182</v>
      </c>
      <c r="D117" s="299" t="s">
        <v>301</v>
      </c>
      <c r="E117" s="522">
        <v>29.95</v>
      </c>
      <c r="F117" s="522"/>
      <c r="G117" s="333">
        <f t="shared" si="3"/>
        <v>-449.89000000001403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46182</v>
      </c>
      <c r="D118" s="299" t="s">
        <v>908</v>
      </c>
      <c r="E118" s="522">
        <v>5.31</v>
      </c>
      <c r="F118" s="522"/>
      <c r="G118" s="333">
        <f t="shared" si="3"/>
        <v>-419.94000000001404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46182</v>
      </c>
      <c r="D119" s="299" t="s">
        <v>435</v>
      </c>
      <c r="E119" s="522">
        <v>58.69</v>
      </c>
      <c r="F119" s="522"/>
      <c r="G119" s="333">
        <f t="shared" si="3"/>
        <v>-414.63000000001404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46182</v>
      </c>
      <c r="D120" s="299" t="s">
        <v>435</v>
      </c>
      <c r="E120" s="522">
        <v>58.69</v>
      </c>
      <c r="F120" s="522"/>
      <c r="G120" s="333">
        <f t="shared" si="3"/>
        <v>-355.94000000001404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46181</v>
      </c>
      <c r="D121" s="299" t="s">
        <v>319</v>
      </c>
      <c r="E121" s="522">
        <v>8.86</v>
      </c>
      <c r="F121" s="522"/>
      <c r="G121" s="333">
        <f t="shared" si="3"/>
        <v>-297.25000000001404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46181</v>
      </c>
      <c r="D122" s="299" t="s">
        <v>397</v>
      </c>
      <c r="E122" s="522">
        <v>12.84</v>
      </c>
      <c r="F122" s="522"/>
      <c r="G122" s="333">
        <f t="shared" si="3"/>
        <v>-288.39000000001403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9</v>
      </c>
      <c r="C123" s="298">
        <v>46181</v>
      </c>
      <c r="D123" s="299" t="s">
        <v>58</v>
      </c>
      <c r="E123" s="522">
        <v>1231.68</v>
      </c>
      <c r="F123" s="522"/>
      <c r="G123" s="333">
        <f t="shared" si="3"/>
        <v>-275.55000000001405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4</v>
      </c>
      <c r="C124" s="298">
        <v>46180</v>
      </c>
      <c r="D124" s="299" t="s">
        <v>310</v>
      </c>
      <c r="E124" s="522">
        <v>47.6</v>
      </c>
      <c r="F124" s="522"/>
      <c r="G124" s="333">
        <f t="shared" si="3"/>
        <v>956.12999999998601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46180</v>
      </c>
      <c r="D125" s="299" t="s">
        <v>368</v>
      </c>
      <c r="E125" s="522">
        <v>48.62</v>
      </c>
      <c r="F125" s="522"/>
      <c r="G125" s="333">
        <f t="shared" ref="G125:G135" si="4">G126-E125+F125</f>
        <v>1003.729999999986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46180</v>
      </c>
      <c r="D126" s="299" t="s">
        <v>363</v>
      </c>
      <c r="E126" s="522">
        <v>6.37</v>
      </c>
      <c r="F126" s="522"/>
      <c r="G126" s="333">
        <f t="shared" si="4"/>
        <v>1052.349999999986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46180</v>
      </c>
      <c r="D127" s="299" t="s">
        <v>890</v>
      </c>
      <c r="E127" s="522">
        <v>313.77999999999997</v>
      </c>
      <c r="F127" s="522">
        <v>313.77999999999997</v>
      </c>
      <c r="G127" s="333">
        <f t="shared" si="4"/>
        <v>1058.7199999999859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46180</v>
      </c>
      <c r="D128" s="299" t="s">
        <v>397</v>
      </c>
      <c r="E128" s="522">
        <v>10.86</v>
      </c>
      <c r="F128" s="522"/>
      <c r="G128" s="333">
        <f t="shared" si="4"/>
        <v>1058.7199999999859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14</v>
      </c>
      <c r="C129" s="298">
        <v>46179</v>
      </c>
      <c r="D129" s="299" t="s">
        <v>366</v>
      </c>
      <c r="E129" s="522">
        <v>66.67</v>
      </c>
      <c r="F129" s="522"/>
      <c r="G129" s="333">
        <f t="shared" si="4"/>
        <v>1069.5799999999858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46179</v>
      </c>
      <c r="D130" s="299" t="s">
        <v>906</v>
      </c>
      <c r="E130" s="522">
        <v>20</v>
      </c>
      <c r="F130" s="522"/>
      <c r="G130" s="333">
        <f t="shared" si="4"/>
        <v>1136.2499999999859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1</v>
      </c>
      <c r="C131" s="298">
        <v>46179</v>
      </c>
      <c r="D131" s="299" t="s">
        <v>831</v>
      </c>
      <c r="E131" s="522">
        <v>54.06</v>
      </c>
      <c r="F131" s="522"/>
      <c r="G131" s="333">
        <f t="shared" si="4"/>
        <v>1156.2499999999859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46179</v>
      </c>
      <c r="D132" s="299" t="s">
        <v>903</v>
      </c>
      <c r="E132" s="522">
        <v>19.98</v>
      </c>
      <c r="F132" s="522"/>
      <c r="G132" s="333">
        <f t="shared" si="4"/>
        <v>1210.3099999999858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46179</v>
      </c>
      <c r="D133" s="299" t="s">
        <v>885</v>
      </c>
      <c r="E133" s="522">
        <v>100</v>
      </c>
      <c r="F133" s="522"/>
      <c r="G133" s="333">
        <f t="shared" si="4"/>
        <v>1230.2899999999859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46178</v>
      </c>
      <c r="D134" s="299" t="s">
        <v>319</v>
      </c>
      <c r="E134" s="522">
        <v>179.72</v>
      </c>
      <c r="F134" s="522"/>
      <c r="G134" s="333">
        <f t="shared" si="4"/>
        <v>1330.2899999999859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4</v>
      </c>
      <c r="C135" s="298">
        <v>46178</v>
      </c>
      <c r="D135" s="299" t="s">
        <v>904</v>
      </c>
      <c r="E135" s="522">
        <v>41.26</v>
      </c>
      <c r="F135" s="522"/>
      <c r="G135" s="333">
        <f t="shared" si="4"/>
        <v>1510.0099999999859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46178</v>
      </c>
      <c r="D136" s="299" t="s">
        <v>358</v>
      </c>
      <c r="E136" s="522">
        <v>10.07</v>
      </c>
      <c r="F136" s="522"/>
      <c r="G136" s="333">
        <f t="shared" ref="G136:G148" si="5">G137-E136+F136</f>
        <v>1551.2699999999859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46178</v>
      </c>
      <c r="D137" s="299" t="s">
        <v>905</v>
      </c>
      <c r="E137" s="522">
        <v>11.75</v>
      </c>
      <c r="F137" s="522"/>
      <c r="G137" s="333">
        <f t="shared" si="5"/>
        <v>1561.3399999999858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335</v>
      </c>
      <c r="B138" s="330" t="s">
        <v>335</v>
      </c>
      <c r="C138" s="298">
        <v>46178</v>
      </c>
      <c r="D138" s="299" t="s">
        <v>447</v>
      </c>
      <c r="E138" s="522">
        <v>39.659999999999997</v>
      </c>
      <c r="F138" s="522"/>
      <c r="G138" s="333">
        <f t="shared" si="5"/>
        <v>1573.0899999999858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46178</v>
      </c>
      <c r="D139" s="299" t="s">
        <v>300</v>
      </c>
      <c r="E139" s="522">
        <v>9.57</v>
      </c>
      <c r="F139" s="522"/>
      <c r="G139" s="333">
        <f t="shared" si="5"/>
        <v>1612.7499999999859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46178</v>
      </c>
      <c r="D140" s="299" t="s">
        <v>376</v>
      </c>
      <c r="E140" s="522">
        <v>46.65</v>
      </c>
      <c r="F140" s="522"/>
      <c r="G140" s="333">
        <f t="shared" si="5"/>
        <v>1622.3199999999858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4</v>
      </c>
      <c r="C141" s="298">
        <v>46177</v>
      </c>
      <c r="D141" s="299" t="s">
        <v>296</v>
      </c>
      <c r="E141" s="522">
        <v>43.69</v>
      </c>
      <c r="F141" s="522"/>
      <c r="G141" s="333">
        <f t="shared" si="5"/>
        <v>1668.9699999999859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3</v>
      </c>
      <c r="C142" s="298">
        <v>46177</v>
      </c>
      <c r="D142" s="299" t="s">
        <v>334</v>
      </c>
      <c r="E142" s="522">
        <v>8.52</v>
      </c>
      <c r="F142" s="522"/>
      <c r="G142" s="333">
        <f t="shared" si="5"/>
        <v>1712.659999999986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14</v>
      </c>
      <c r="C143" s="298">
        <v>46177</v>
      </c>
      <c r="D143" s="299" t="s">
        <v>367</v>
      </c>
      <c r="E143" s="522">
        <v>70.25</v>
      </c>
      <c r="F143" s="522"/>
      <c r="G143" s="333">
        <f t="shared" si="5"/>
        <v>1721.179999999986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46177</v>
      </c>
      <c r="D144" s="299" t="s">
        <v>386</v>
      </c>
      <c r="E144" s="522">
        <v>14.38</v>
      </c>
      <c r="F144" s="522"/>
      <c r="G144" s="333">
        <f t="shared" si="5"/>
        <v>1791.429999999986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13</v>
      </c>
      <c r="C145" s="298">
        <v>46177</v>
      </c>
      <c r="D145" s="299" t="s">
        <v>902</v>
      </c>
      <c r="E145" s="522">
        <v>122.46</v>
      </c>
      <c r="F145" s="522"/>
      <c r="G145" s="333">
        <f t="shared" si="5"/>
        <v>1805.8099999999861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17</v>
      </c>
      <c r="C146" s="298">
        <v>46177</v>
      </c>
      <c r="D146" s="299" t="s">
        <v>370</v>
      </c>
      <c r="E146" s="522">
        <v>99</v>
      </c>
      <c r="F146" s="522"/>
      <c r="G146" s="333">
        <f t="shared" si="5"/>
        <v>1928.2699999999861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22</v>
      </c>
      <c r="C147" s="298">
        <v>46176</v>
      </c>
      <c r="D147" s="299" t="s">
        <v>861</v>
      </c>
      <c r="E147" s="522">
        <v>12.77</v>
      </c>
      <c r="F147" s="522"/>
      <c r="G147" s="333">
        <f t="shared" si="5"/>
        <v>2027.2699999999861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46176</v>
      </c>
      <c r="D148" s="299" t="s">
        <v>319</v>
      </c>
      <c r="E148" s="522">
        <v>11.55</v>
      </c>
      <c r="F148" s="522"/>
      <c r="G148" s="333">
        <f t="shared" si="5"/>
        <v>2040.0399999999861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46176</v>
      </c>
      <c r="D149" s="299" t="s">
        <v>306</v>
      </c>
      <c r="E149" s="522">
        <v>96.16</v>
      </c>
      <c r="F149" s="522"/>
      <c r="G149" s="333">
        <f t="shared" ref="G149:G207" si="6">G150-E149+F149</f>
        <v>2051.589999999986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46175</v>
      </c>
      <c r="D150" s="299" t="s">
        <v>899</v>
      </c>
      <c r="E150" s="522">
        <v>21.38</v>
      </c>
      <c r="F150" s="522"/>
      <c r="G150" s="333">
        <f t="shared" si="6"/>
        <v>2147.7499999999859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46175</v>
      </c>
      <c r="D151" s="299" t="s">
        <v>386</v>
      </c>
      <c r="E151" s="522">
        <v>14.38</v>
      </c>
      <c r="F151" s="522"/>
      <c r="G151" s="333">
        <f t="shared" si="6"/>
        <v>2169.129999999986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46175</v>
      </c>
      <c r="D152" s="299" t="s">
        <v>433</v>
      </c>
      <c r="E152" s="522">
        <v>-142</v>
      </c>
      <c r="F152" s="522"/>
      <c r="G152" s="333">
        <f t="shared" si="6"/>
        <v>2183.5099999999861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284</v>
      </c>
      <c r="B153" s="330">
        <v>36</v>
      </c>
      <c r="C153" s="298">
        <v>46175</v>
      </c>
      <c r="D153" s="299" t="s">
        <v>374</v>
      </c>
      <c r="E153" s="522">
        <v>50</v>
      </c>
      <c r="F153" s="522"/>
      <c r="G153" s="333">
        <f t="shared" si="6"/>
        <v>2041.5099999999861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46175</v>
      </c>
      <c r="D154" s="299" t="s">
        <v>375</v>
      </c>
      <c r="E154" s="522">
        <v>6.37</v>
      </c>
      <c r="F154" s="522"/>
      <c r="G154" s="333">
        <f t="shared" si="6"/>
        <v>2091.5099999999861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1</v>
      </c>
      <c r="C155" s="298">
        <v>46174</v>
      </c>
      <c r="D155" s="299" t="s">
        <v>306</v>
      </c>
      <c r="E155" s="522">
        <v>84.03</v>
      </c>
      <c r="F155" s="522"/>
      <c r="G155" s="333">
        <f t="shared" si="6"/>
        <v>2097.879999999986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46174</v>
      </c>
      <c r="D156" s="299" t="s">
        <v>296</v>
      </c>
      <c r="E156" s="522">
        <v>10.31</v>
      </c>
      <c r="F156" s="522"/>
      <c r="G156" s="333">
        <f t="shared" si="6"/>
        <v>2181.9099999999862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46174</v>
      </c>
      <c r="D157" s="299" t="s">
        <v>301</v>
      </c>
      <c r="E157" s="522">
        <v>16.05</v>
      </c>
      <c r="F157" s="522"/>
      <c r="G157" s="333">
        <f t="shared" si="6"/>
        <v>2192.2199999999862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46174</v>
      </c>
      <c r="D158" s="299" t="s">
        <v>457</v>
      </c>
      <c r="E158" s="522">
        <v>50.44</v>
      </c>
      <c r="F158" s="522"/>
      <c r="G158" s="333">
        <f t="shared" si="6"/>
        <v>2208.2699999999863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46174</v>
      </c>
      <c r="D159" s="299" t="s">
        <v>898</v>
      </c>
      <c r="E159" s="522">
        <v>9.99</v>
      </c>
      <c r="F159" s="522"/>
      <c r="G159" s="333">
        <f t="shared" si="6"/>
        <v>2258.7099999999864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46174</v>
      </c>
      <c r="D160" s="299" t="s">
        <v>310</v>
      </c>
      <c r="E160" s="522">
        <v>44.98</v>
      </c>
      <c r="F160" s="522"/>
      <c r="G160" s="333">
        <f t="shared" si="6"/>
        <v>2268.6999999999862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46174</v>
      </c>
      <c r="D161" s="299" t="s">
        <v>311</v>
      </c>
      <c r="E161" s="522">
        <v>106.14</v>
      </c>
      <c r="F161" s="522"/>
      <c r="G161" s="333">
        <f t="shared" si="6"/>
        <v>2313.6799999999862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16</v>
      </c>
      <c r="C162" s="298">
        <v>46174</v>
      </c>
      <c r="D162" s="299" t="s">
        <v>624</v>
      </c>
      <c r="E162" s="522">
        <v>62.31</v>
      </c>
      <c r="F162" s="522"/>
      <c r="G162" s="333">
        <f t="shared" si="6"/>
        <v>2419.8199999999861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3</v>
      </c>
      <c r="C163" s="298">
        <v>46174</v>
      </c>
      <c r="D163" s="299" t="s">
        <v>351</v>
      </c>
      <c r="E163" s="522">
        <v>8.1</v>
      </c>
      <c r="F163" s="522"/>
      <c r="G163" s="333">
        <f t="shared" si="6"/>
        <v>2482.129999999986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46174</v>
      </c>
      <c r="D164" s="299" t="s">
        <v>888</v>
      </c>
      <c r="E164" s="522">
        <v>320</v>
      </c>
      <c r="F164" s="522">
        <v>320</v>
      </c>
      <c r="G164" s="333">
        <f t="shared" si="6"/>
        <v>2490.2299999999859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46174</v>
      </c>
      <c r="D165" s="299" t="s">
        <v>889</v>
      </c>
      <c r="E165" s="522">
        <v>20</v>
      </c>
      <c r="F165" s="522"/>
      <c r="G165" s="333">
        <f t="shared" si="6"/>
        <v>2490.2299999999859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284</v>
      </c>
      <c r="B166" s="330">
        <v>37</v>
      </c>
      <c r="C166" s="298">
        <v>46173</v>
      </c>
      <c r="D166" s="299" t="s">
        <v>895</v>
      </c>
      <c r="E166" s="522">
        <v>1160.3599999999999</v>
      </c>
      <c r="F166" s="522"/>
      <c r="G166" s="333">
        <f t="shared" si="6"/>
        <v>2510.2299999999859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286</v>
      </c>
      <c r="B167" s="330">
        <v>25</v>
      </c>
      <c r="C167" s="298">
        <v>46173</v>
      </c>
      <c r="D167" s="298" t="s">
        <v>204</v>
      </c>
      <c r="E167" s="331">
        <v>350</v>
      </c>
      <c r="F167" s="522"/>
      <c r="G167" s="333">
        <f t="shared" si="6"/>
        <v>3670.5899999999856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286</v>
      </c>
      <c r="B168" s="330">
        <v>26</v>
      </c>
      <c r="C168" s="298">
        <v>46173</v>
      </c>
      <c r="D168" s="298" t="s">
        <v>205</v>
      </c>
      <c r="E168" s="331">
        <v>320</v>
      </c>
      <c r="F168" s="522"/>
      <c r="G168" s="333">
        <f t="shared" si="6"/>
        <v>4020.5899999999856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286</v>
      </c>
      <c r="B169" s="330">
        <v>27</v>
      </c>
      <c r="C169" s="298">
        <v>46173</v>
      </c>
      <c r="D169" s="298" t="s">
        <v>206</v>
      </c>
      <c r="E169" s="331">
        <v>25</v>
      </c>
      <c r="F169" s="522"/>
      <c r="G169" s="333">
        <f t="shared" si="6"/>
        <v>4340.5899999999856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286</v>
      </c>
      <c r="B170" s="330">
        <v>28</v>
      </c>
      <c r="C170" s="298">
        <v>46173</v>
      </c>
      <c r="D170" s="298" t="s">
        <v>207</v>
      </c>
      <c r="E170" s="331">
        <v>25</v>
      </c>
      <c r="F170" s="522"/>
      <c r="G170" s="333">
        <f t="shared" si="6"/>
        <v>4365.5899999999856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286</v>
      </c>
      <c r="B171" s="330">
        <v>29</v>
      </c>
      <c r="C171" s="298">
        <v>46173</v>
      </c>
      <c r="D171" s="298" t="s">
        <v>208</v>
      </c>
      <c r="E171" s="331">
        <v>45</v>
      </c>
      <c r="F171" s="522"/>
      <c r="G171" s="333">
        <f t="shared" si="6"/>
        <v>4390.5899999999856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286</v>
      </c>
      <c r="B172" s="330">
        <v>30</v>
      </c>
      <c r="C172" s="298">
        <v>46173</v>
      </c>
      <c r="D172" s="298" t="s">
        <v>209</v>
      </c>
      <c r="E172" s="331">
        <v>400</v>
      </c>
      <c r="F172" s="522"/>
      <c r="G172" s="333">
        <f t="shared" si="6"/>
        <v>4435.5899999999856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286</v>
      </c>
      <c r="B173" s="330">
        <v>31</v>
      </c>
      <c r="C173" s="298">
        <v>46173</v>
      </c>
      <c r="D173" s="298" t="s">
        <v>210</v>
      </c>
      <c r="E173" s="331">
        <v>375</v>
      </c>
      <c r="F173" s="522"/>
      <c r="G173" s="333">
        <f t="shared" si="6"/>
        <v>4835.5899999999856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286</v>
      </c>
      <c r="B174" s="330">
        <v>32</v>
      </c>
      <c r="C174" s="298">
        <v>46173</v>
      </c>
      <c r="D174" s="298" t="s">
        <v>211</v>
      </c>
      <c r="E174" s="331">
        <v>100</v>
      </c>
      <c r="F174" s="522"/>
      <c r="G174" s="333">
        <f t="shared" si="6"/>
        <v>5210.5899999999856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286</v>
      </c>
      <c r="B175" s="330">
        <v>33</v>
      </c>
      <c r="C175" s="298">
        <v>46173</v>
      </c>
      <c r="D175" s="298" t="s">
        <v>212</v>
      </c>
      <c r="E175" s="331">
        <v>85</v>
      </c>
      <c r="F175" s="522"/>
      <c r="G175" s="333">
        <f t="shared" si="6"/>
        <v>5310.5899999999856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286</v>
      </c>
      <c r="B176" s="330">
        <v>34</v>
      </c>
      <c r="C176" s="298">
        <v>46173</v>
      </c>
      <c r="D176" s="298" t="s">
        <v>213</v>
      </c>
      <c r="E176" s="331">
        <v>230</v>
      </c>
      <c r="F176" s="522"/>
      <c r="G176" s="333">
        <f t="shared" si="6"/>
        <v>5395.5899999999856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286</v>
      </c>
      <c r="B177" s="330">
        <v>35</v>
      </c>
      <c r="C177" s="298">
        <v>46173</v>
      </c>
      <c r="D177" s="298" t="s">
        <v>214</v>
      </c>
      <c r="E177" s="331">
        <v>45</v>
      </c>
      <c r="F177" s="522"/>
      <c r="G177" s="333">
        <f t="shared" si="6"/>
        <v>5625.5899999999856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46173</v>
      </c>
      <c r="D178" s="298" t="s">
        <v>885</v>
      </c>
      <c r="E178" s="522">
        <v>50</v>
      </c>
      <c r="F178" s="522"/>
      <c r="G178" s="333">
        <f t="shared" si="6"/>
        <v>5670.5899999999856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22</v>
      </c>
      <c r="C179" s="298">
        <v>46173</v>
      </c>
      <c r="D179" s="298" t="s">
        <v>835</v>
      </c>
      <c r="E179" s="522">
        <v>10.63</v>
      </c>
      <c r="F179" s="522"/>
      <c r="G179" s="333">
        <f t="shared" si="6"/>
        <v>5720.5899999999856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4</v>
      </c>
      <c r="C180" s="298">
        <v>46173</v>
      </c>
      <c r="D180" s="298" t="s">
        <v>363</v>
      </c>
      <c r="E180" s="522">
        <v>108.69</v>
      </c>
      <c r="F180" s="522"/>
      <c r="G180" s="333">
        <f t="shared" si="6"/>
        <v>5731.2199999999857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10</v>
      </c>
      <c r="C181" s="298">
        <v>46173</v>
      </c>
      <c r="D181" s="298" t="s">
        <v>176</v>
      </c>
      <c r="E181" s="522">
        <v>17.899999999999999</v>
      </c>
      <c r="F181" s="522"/>
      <c r="G181" s="333">
        <f t="shared" si="6"/>
        <v>5839.9099999999853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46173</v>
      </c>
      <c r="D182" s="298" t="s">
        <v>445</v>
      </c>
      <c r="E182" s="522">
        <v>9.57</v>
      </c>
      <c r="F182" s="522"/>
      <c r="G182" s="333">
        <f t="shared" si="6"/>
        <v>5857.8099999999849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46172</v>
      </c>
      <c r="D183" s="298" t="s">
        <v>319</v>
      </c>
      <c r="E183" s="522">
        <v>88.98</v>
      </c>
      <c r="F183" s="522"/>
      <c r="G183" s="333">
        <f t="shared" si="6"/>
        <v>5867.3799999999846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46172</v>
      </c>
      <c r="D184" s="298" t="s">
        <v>891</v>
      </c>
      <c r="E184" s="522">
        <v>219.38</v>
      </c>
      <c r="F184" s="522">
        <v>219.38</v>
      </c>
      <c r="G184" s="333">
        <f t="shared" si="6"/>
        <v>5956.3599999999842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46172</v>
      </c>
      <c r="D185" s="298" t="s">
        <v>890</v>
      </c>
      <c r="E185" s="522">
        <v>310.98</v>
      </c>
      <c r="F185" s="522">
        <v>310.98</v>
      </c>
      <c r="G185" s="333">
        <f t="shared" si="6"/>
        <v>5956.3599999999842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46172</v>
      </c>
      <c r="D186" s="298" t="s">
        <v>894</v>
      </c>
      <c r="E186" s="522">
        <v>130.68</v>
      </c>
      <c r="F186" s="522"/>
      <c r="G186" s="333">
        <f t="shared" si="6"/>
        <v>5956.3599999999842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46172</v>
      </c>
      <c r="D187" s="298" t="s">
        <v>356</v>
      </c>
      <c r="E187" s="522">
        <v>49.99</v>
      </c>
      <c r="F187" s="522"/>
      <c r="G187" s="333">
        <f t="shared" si="6"/>
        <v>6087.0399999999845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46171</v>
      </c>
      <c r="D188" s="298" t="s">
        <v>296</v>
      </c>
      <c r="E188" s="522">
        <v>15.1</v>
      </c>
      <c r="F188" s="522"/>
      <c r="G188" s="333">
        <f t="shared" si="6"/>
        <v>6137.0299999999843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8</v>
      </c>
      <c r="C189" s="298">
        <v>46171</v>
      </c>
      <c r="D189" s="298" t="s">
        <v>295</v>
      </c>
      <c r="E189" s="522">
        <v>7.02</v>
      </c>
      <c r="F189" s="522"/>
      <c r="G189" s="333">
        <f t="shared" si="6"/>
        <v>6152.1299999999846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4</v>
      </c>
      <c r="C190" s="298">
        <v>46171</v>
      </c>
      <c r="D190" s="298" t="s">
        <v>295</v>
      </c>
      <c r="E190" s="522">
        <v>93.38</v>
      </c>
      <c r="F190" s="522"/>
      <c r="G190" s="333">
        <f t="shared" si="6"/>
        <v>6159.1499999999851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46171</v>
      </c>
      <c r="D191" s="298" t="s">
        <v>353</v>
      </c>
      <c r="E191" s="522">
        <v>18.98</v>
      </c>
      <c r="F191" s="522"/>
      <c r="G191" s="333">
        <f t="shared" si="6"/>
        <v>6252.5299999999852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23</v>
      </c>
      <c r="C192" s="298">
        <v>46171</v>
      </c>
      <c r="D192" s="299" t="s">
        <v>67</v>
      </c>
      <c r="E192" s="522">
        <v>650.88</v>
      </c>
      <c r="F192" s="522"/>
      <c r="G192" s="333">
        <f t="shared" si="6"/>
        <v>6271.5099999999848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20</v>
      </c>
      <c r="C193" s="298">
        <v>46171</v>
      </c>
      <c r="D193" s="299" t="s">
        <v>193</v>
      </c>
      <c r="E193" s="522">
        <v>600</v>
      </c>
      <c r="F193" s="522"/>
      <c r="G193" s="333">
        <f t="shared" si="6"/>
        <v>6922.3899999999849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291</v>
      </c>
      <c r="B194" s="330">
        <v>38</v>
      </c>
      <c r="C194" s="298">
        <v>46171</v>
      </c>
      <c r="D194" s="299" t="s">
        <v>293</v>
      </c>
      <c r="E194" s="522"/>
      <c r="F194" s="522">
        <v>4597.8100000000004</v>
      </c>
      <c r="G194" s="333">
        <f t="shared" si="6"/>
        <v>7522.3899999999849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42</v>
      </c>
      <c r="C195" s="298">
        <v>46171</v>
      </c>
      <c r="D195" s="299" t="s">
        <v>200</v>
      </c>
      <c r="E195" s="522">
        <v>50.92</v>
      </c>
      <c r="F195" s="522"/>
      <c r="G195" s="333">
        <f t="shared" si="6"/>
        <v>2924.5799999999849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43</v>
      </c>
      <c r="C196" s="298">
        <v>46171</v>
      </c>
      <c r="D196" s="299" t="s">
        <v>201</v>
      </c>
      <c r="E196" s="522">
        <v>42.84</v>
      </c>
      <c r="F196" s="522"/>
      <c r="G196" s="333">
        <f t="shared" si="6"/>
        <v>2975.499999999985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291</v>
      </c>
      <c r="B197" s="330">
        <v>39</v>
      </c>
      <c r="C197" s="298">
        <v>46170</v>
      </c>
      <c r="D197" s="299" t="s">
        <v>292</v>
      </c>
      <c r="E197" s="522"/>
      <c r="F197" s="522">
        <v>2763.79</v>
      </c>
      <c r="G197" s="333">
        <f t="shared" si="6"/>
        <v>3018.3399999999851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3</v>
      </c>
      <c r="C198" s="298">
        <v>46170</v>
      </c>
      <c r="D198" s="299" t="s">
        <v>884</v>
      </c>
      <c r="E198" s="522">
        <v>8.9499999999999993</v>
      </c>
      <c r="F198" s="522"/>
      <c r="G198" s="333">
        <f t="shared" si="6"/>
        <v>254.54999999998506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4</v>
      </c>
      <c r="C199" s="298">
        <v>46170</v>
      </c>
      <c r="D199" s="299" t="s">
        <v>884</v>
      </c>
      <c r="E199" s="522">
        <v>43.44</v>
      </c>
      <c r="F199" s="522"/>
      <c r="G199" s="333">
        <f t="shared" si="6"/>
        <v>263.49999999998505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46170</v>
      </c>
      <c r="D200" s="299" t="s">
        <v>892</v>
      </c>
      <c r="E200" s="522">
        <v>30.89</v>
      </c>
      <c r="F200" s="522"/>
      <c r="G200" s="333">
        <f t="shared" si="6"/>
        <v>306.93999999998505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46170</v>
      </c>
      <c r="D201" s="299" t="s">
        <v>346</v>
      </c>
      <c r="E201" s="522">
        <v>32.659999999999997</v>
      </c>
      <c r="F201" s="522"/>
      <c r="G201" s="333">
        <f t="shared" si="6"/>
        <v>337.82999999998503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46170</v>
      </c>
      <c r="D202" s="299" t="s">
        <v>386</v>
      </c>
      <c r="E202" s="522">
        <v>9.09</v>
      </c>
      <c r="F202" s="522"/>
      <c r="G202" s="333">
        <f t="shared" si="6"/>
        <v>370.48999999998506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46170</v>
      </c>
      <c r="D203" s="299" t="s">
        <v>846</v>
      </c>
      <c r="E203" s="522">
        <v>36.74</v>
      </c>
      <c r="F203" s="522"/>
      <c r="G203" s="333">
        <f t="shared" si="6"/>
        <v>379.57999999998503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5</v>
      </c>
      <c r="C204" s="298">
        <v>46170</v>
      </c>
      <c r="D204" s="299" t="s">
        <v>846</v>
      </c>
      <c r="E204" s="522">
        <v>11.2</v>
      </c>
      <c r="F204" s="522"/>
      <c r="G204" s="333">
        <f t="shared" si="6"/>
        <v>416.31999999998504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46169</v>
      </c>
      <c r="D205" s="299" t="s">
        <v>358</v>
      </c>
      <c r="E205" s="522">
        <v>11.29</v>
      </c>
      <c r="F205" s="522"/>
      <c r="G205" s="333">
        <f t="shared" si="6"/>
        <v>427.51999999998503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46169</v>
      </c>
      <c r="D206" s="299" t="s">
        <v>363</v>
      </c>
      <c r="E206" s="522">
        <v>44.84</v>
      </c>
      <c r="F206" s="522"/>
      <c r="G206" s="333">
        <f t="shared" si="6"/>
        <v>438.80999999998505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7</v>
      </c>
      <c r="C207" s="298">
        <v>46169</v>
      </c>
      <c r="D207" s="299" t="s">
        <v>338</v>
      </c>
      <c r="E207" s="522">
        <v>139.88</v>
      </c>
      <c r="F207" s="522"/>
      <c r="G207" s="333">
        <f t="shared" si="6"/>
        <v>483.64999999998508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46169</v>
      </c>
      <c r="D208" s="299" t="s">
        <v>319</v>
      </c>
      <c r="E208" s="522">
        <v>46.84</v>
      </c>
      <c r="F208" s="522"/>
      <c r="G208" s="333">
        <f t="shared" ref="G208:G245" si="7">G209-E208+F208</f>
        <v>623.52999999998508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46169</v>
      </c>
      <c r="D209" s="299" t="s">
        <v>358</v>
      </c>
      <c r="E209" s="522">
        <v>9.4700000000000006</v>
      </c>
      <c r="F209" s="522"/>
      <c r="G209" s="333">
        <f t="shared" si="7"/>
        <v>670.36999999998511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8</v>
      </c>
      <c r="C210" s="298">
        <v>46168</v>
      </c>
      <c r="D210" s="299" t="s">
        <v>308</v>
      </c>
      <c r="E210" s="522">
        <v>47.99</v>
      </c>
      <c r="F210" s="522"/>
      <c r="G210" s="333">
        <f t="shared" si="7"/>
        <v>679.83999999998514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5</v>
      </c>
      <c r="C211" s="298">
        <v>46168</v>
      </c>
      <c r="D211" s="299" t="s">
        <v>872</v>
      </c>
      <c r="E211" s="522">
        <v>26</v>
      </c>
      <c r="F211" s="522"/>
      <c r="G211" s="333">
        <f t="shared" si="7"/>
        <v>727.82999999998515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46168</v>
      </c>
      <c r="D212" s="299" t="s">
        <v>310</v>
      </c>
      <c r="E212" s="522">
        <v>50.15</v>
      </c>
      <c r="F212" s="522"/>
      <c r="G212" s="333">
        <f t="shared" si="7"/>
        <v>753.82999999998515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46168</v>
      </c>
      <c r="D213" s="299" t="s">
        <v>882</v>
      </c>
      <c r="E213" s="522">
        <v>400</v>
      </c>
      <c r="F213" s="522">
        <v>400</v>
      </c>
      <c r="G213" s="333">
        <f t="shared" si="7"/>
        <v>803.97999999998513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22</v>
      </c>
      <c r="C214" s="298">
        <v>46168</v>
      </c>
      <c r="D214" s="299" t="s">
        <v>835</v>
      </c>
      <c r="E214" s="522">
        <v>15.96</v>
      </c>
      <c r="F214" s="522"/>
      <c r="G214" s="333">
        <f t="shared" si="7"/>
        <v>803.97999999998513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46168</v>
      </c>
      <c r="D215" s="299" t="s">
        <v>296</v>
      </c>
      <c r="E215" s="522">
        <v>15.1</v>
      </c>
      <c r="F215" s="522"/>
      <c r="G215" s="333">
        <f t="shared" si="7"/>
        <v>819.93999999998516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4</v>
      </c>
      <c r="C216" s="298">
        <v>46168</v>
      </c>
      <c r="D216" s="299" t="s">
        <v>296</v>
      </c>
      <c r="E216" s="522">
        <v>44.67</v>
      </c>
      <c r="F216" s="522"/>
      <c r="G216" s="333">
        <f t="shared" si="7"/>
        <v>835.03999999998518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46168</v>
      </c>
      <c r="D217" s="299" t="s">
        <v>300</v>
      </c>
      <c r="E217" s="522">
        <v>32.99</v>
      </c>
      <c r="F217" s="522"/>
      <c r="G217" s="333">
        <f t="shared" si="7"/>
        <v>879.70999999998514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46168</v>
      </c>
      <c r="D218" s="299" t="s">
        <v>386</v>
      </c>
      <c r="E218" s="522">
        <v>14.39</v>
      </c>
      <c r="F218" s="522"/>
      <c r="G218" s="333">
        <f t="shared" si="7"/>
        <v>912.69999999998515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12</v>
      </c>
      <c r="C219" s="298">
        <v>46167</v>
      </c>
      <c r="D219" s="299" t="s">
        <v>314</v>
      </c>
      <c r="E219" s="522">
        <v>204.48</v>
      </c>
      <c r="F219" s="522"/>
      <c r="G219" s="333">
        <f t="shared" si="7"/>
        <v>927.08999999998514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46167</v>
      </c>
      <c r="D220" s="299" t="s">
        <v>319</v>
      </c>
      <c r="E220" s="522">
        <v>29.79</v>
      </c>
      <c r="F220" s="522"/>
      <c r="G220" s="333">
        <f t="shared" si="7"/>
        <v>1131.5699999999852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46167</v>
      </c>
      <c r="D221" s="299" t="s">
        <v>348</v>
      </c>
      <c r="E221" s="522">
        <v>50</v>
      </c>
      <c r="F221" s="522"/>
      <c r="G221" s="333">
        <f t="shared" si="7"/>
        <v>1161.3599999999851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46166</v>
      </c>
      <c r="D222" s="299" t="s">
        <v>329</v>
      </c>
      <c r="E222" s="522">
        <v>122.54</v>
      </c>
      <c r="F222" s="522"/>
      <c r="G222" s="333">
        <f t="shared" si="7"/>
        <v>1211.3599999999851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1</v>
      </c>
      <c r="C223" s="298">
        <v>46166</v>
      </c>
      <c r="D223" s="299" t="s">
        <v>311</v>
      </c>
      <c r="E223" s="522">
        <v>157.97</v>
      </c>
      <c r="F223" s="522"/>
      <c r="G223" s="333">
        <f t="shared" si="7"/>
        <v>1333.8999999999851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46166</v>
      </c>
      <c r="D224" s="299" t="s">
        <v>300</v>
      </c>
      <c r="E224" s="522">
        <v>44.05</v>
      </c>
      <c r="F224" s="522"/>
      <c r="G224" s="333">
        <f t="shared" si="7"/>
        <v>1491.8699999999851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46166</v>
      </c>
      <c r="D225" s="299" t="s">
        <v>319</v>
      </c>
      <c r="E225" s="522">
        <v>70.44</v>
      </c>
      <c r="F225" s="522"/>
      <c r="G225" s="333">
        <f t="shared" si="7"/>
        <v>1535.9199999999851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46166</v>
      </c>
      <c r="D226" s="299" t="s">
        <v>329</v>
      </c>
      <c r="E226" s="522">
        <v>55.96</v>
      </c>
      <c r="F226" s="522"/>
      <c r="G226" s="333">
        <f t="shared" si="7"/>
        <v>1606.3599999999851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46166</v>
      </c>
      <c r="D227" s="299" t="s">
        <v>883</v>
      </c>
      <c r="E227" s="522">
        <v>597.83000000000004</v>
      </c>
      <c r="F227" s="522"/>
      <c r="G227" s="333">
        <f t="shared" si="7"/>
        <v>1662.3199999999852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46166</v>
      </c>
      <c r="D228" s="299" t="s">
        <v>845</v>
      </c>
      <c r="E228" s="522">
        <v>69.2</v>
      </c>
      <c r="F228" s="522">
        <v>69.2</v>
      </c>
      <c r="G228" s="333">
        <f t="shared" si="7"/>
        <v>2260.1499999999851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1</v>
      </c>
      <c r="C229" s="298">
        <v>46165</v>
      </c>
      <c r="D229" s="299" t="s">
        <v>880</v>
      </c>
      <c r="E229" s="522">
        <v>94.76</v>
      </c>
      <c r="F229" s="522"/>
      <c r="G229" s="333">
        <f t="shared" si="7"/>
        <v>2260.1499999999851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1</v>
      </c>
      <c r="C230" s="298">
        <v>46165</v>
      </c>
      <c r="D230" s="299" t="s">
        <v>393</v>
      </c>
      <c r="E230" s="522">
        <v>34.869999999999997</v>
      </c>
      <c r="F230" s="522"/>
      <c r="G230" s="333">
        <f t="shared" si="7"/>
        <v>2354.9099999999853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46165</v>
      </c>
      <c r="D231" s="299" t="s">
        <v>481</v>
      </c>
      <c r="E231" s="522">
        <v>80.48</v>
      </c>
      <c r="F231" s="522"/>
      <c r="G231" s="333">
        <f t="shared" si="7"/>
        <v>2389.7799999999852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5</v>
      </c>
      <c r="C232" s="298">
        <v>46165</v>
      </c>
      <c r="D232" s="299" t="s">
        <v>879</v>
      </c>
      <c r="E232" s="522">
        <v>25</v>
      </c>
      <c r="F232" s="522"/>
      <c r="G232" s="333">
        <f t="shared" si="7"/>
        <v>2470.2599999999852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46165</v>
      </c>
      <c r="D233" s="299" t="s">
        <v>877</v>
      </c>
      <c r="E233" s="522">
        <v>50</v>
      </c>
      <c r="F233" s="522"/>
      <c r="G233" s="333">
        <f t="shared" si="7"/>
        <v>2495.2599999999852</v>
      </c>
      <c r="H233" s="334" t="s">
        <v>298</v>
      </c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46165</v>
      </c>
      <c r="D234" s="299" t="s">
        <v>878</v>
      </c>
      <c r="E234" s="522">
        <v>25</v>
      </c>
      <c r="F234" s="522"/>
      <c r="G234" s="333">
        <f t="shared" si="7"/>
        <v>2545.2599999999852</v>
      </c>
      <c r="H234" s="334" t="s">
        <v>298</v>
      </c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46164</v>
      </c>
      <c r="D235" s="299" t="s">
        <v>881</v>
      </c>
      <c r="E235" s="522">
        <v>45.46</v>
      </c>
      <c r="F235" s="522"/>
      <c r="G235" s="333">
        <f t="shared" si="7"/>
        <v>2570.2599999999852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46164</v>
      </c>
      <c r="D236" s="299" t="s">
        <v>873</v>
      </c>
      <c r="E236" s="522">
        <v>22</v>
      </c>
      <c r="F236" s="522"/>
      <c r="G236" s="333">
        <f t="shared" si="7"/>
        <v>2615.7199999999852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46164</v>
      </c>
      <c r="D237" s="299" t="s">
        <v>296</v>
      </c>
      <c r="E237" s="522">
        <v>14.57</v>
      </c>
      <c r="F237" s="522"/>
      <c r="G237" s="333">
        <f t="shared" si="7"/>
        <v>2637.7199999999852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46163</v>
      </c>
      <c r="D238" s="299" t="s">
        <v>334</v>
      </c>
      <c r="E238" s="522">
        <v>9.01</v>
      </c>
      <c r="F238" s="522"/>
      <c r="G238" s="333">
        <f t="shared" si="7"/>
        <v>2652.2899999999854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46163</v>
      </c>
      <c r="D239" s="299" t="s">
        <v>334</v>
      </c>
      <c r="E239" s="522">
        <v>6.8</v>
      </c>
      <c r="F239" s="522"/>
      <c r="G239" s="333">
        <f t="shared" si="7"/>
        <v>2661.2999999999856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46163</v>
      </c>
      <c r="D240" s="299" t="s">
        <v>358</v>
      </c>
      <c r="E240" s="522">
        <v>16.649999999999999</v>
      </c>
      <c r="F240" s="522"/>
      <c r="G240" s="333">
        <f t="shared" si="7"/>
        <v>2668.0999999999858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46163</v>
      </c>
      <c r="D241" s="299" t="s">
        <v>846</v>
      </c>
      <c r="E241" s="522">
        <v>24.89</v>
      </c>
      <c r="F241" s="522"/>
      <c r="G241" s="333">
        <f t="shared" si="7"/>
        <v>2684.7499999999859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46163</v>
      </c>
      <c r="D242" s="299" t="s">
        <v>846</v>
      </c>
      <c r="E242" s="522">
        <v>11.2</v>
      </c>
      <c r="F242" s="522"/>
      <c r="G242" s="333">
        <f t="shared" si="7"/>
        <v>2709.6399999999858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46162</v>
      </c>
      <c r="D243" s="299" t="s">
        <v>296</v>
      </c>
      <c r="E243" s="522">
        <v>11.18</v>
      </c>
      <c r="F243" s="522"/>
      <c r="G243" s="333">
        <f t="shared" si="7"/>
        <v>2720.8399999999856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46162</v>
      </c>
      <c r="D244" s="299" t="s">
        <v>386</v>
      </c>
      <c r="E244" s="522">
        <v>14.38</v>
      </c>
      <c r="F244" s="522"/>
      <c r="G244" s="333">
        <f t="shared" si="7"/>
        <v>2732.0199999999854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22</v>
      </c>
      <c r="C245" s="298">
        <v>46162</v>
      </c>
      <c r="D245" s="299" t="s">
        <v>323</v>
      </c>
      <c r="E245" s="522">
        <v>20.22</v>
      </c>
      <c r="F245" s="522"/>
      <c r="G245" s="333">
        <f t="shared" si="7"/>
        <v>2746.3999999999855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5</v>
      </c>
      <c r="C246" s="298">
        <v>46162</v>
      </c>
      <c r="D246" s="299" t="s">
        <v>872</v>
      </c>
      <c r="E246" s="522">
        <v>30</v>
      </c>
      <c r="F246" s="522"/>
      <c r="G246" s="333">
        <f t="shared" ref="G246:G260" si="8">G247-E246+F246</f>
        <v>2766.6199999999853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46162</v>
      </c>
      <c r="D247" s="299" t="s">
        <v>874</v>
      </c>
      <c r="E247" s="522">
        <v>46.72</v>
      </c>
      <c r="F247" s="522"/>
      <c r="G247" s="333">
        <f t="shared" si="8"/>
        <v>2796.6199999999853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46162</v>
      </c>
      <c r="D248" s="299" t="s">
        <v>310</v>
      </c>
      <c r="E248" s="522">
        <v>56.51</v>
      </c>
      <c r="F248" s="522"/>
      <c r="G248" s="333">
        <f t="shared" si="8"/>
        <v>2843.3399999999851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46161</v>
      </c>
      <c r="D249" s="299" t="s">
        <v>871</v>
      </c>
      <c r="E249" s="522">
        <v>63.99</v>
      </c>
      <c r="F249" s="522"/>
      <c r="G249" s="333">
        <f t="shared" si="8"/>
        <v>2899.8499999999854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46161</v>
      </c>
      <c r="D250" s="299" t="s">
        <v>296</v>
      </c>
      <c r="E250" s="522">
        <v>43.46</v>
      </c>
      <c r="F250" s="522"/>
      <c r="G250" s="333">
        <f t="shared" si="8"/>
        <v>2963.8399999999851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46161</v>
      </c>
      <c r="D251" s="299" t="s">
        <v>296</v>
      </c>
      <c r="E251" s="522">
        <v>8.7200000000000006</v>
      </c>
      <c r="F251" s="522"/>
      <c r="G251" s="333">
        <f t="shared" si="8"/>
        <v>3007.2999999999852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2</v>
      </c>
      <c r="C252" s="298">
        <v>46161</v>
      </c>
      <c r="D252" s="299" t="s">
        <v>301</v>
      </c>
      <c r="E252" s="522">
        <v>30.9</v>
      </c>
      <c r="F252" s="522"/>
      <c r="G252" s="333">
        <f t="shared" si="8"/>
        <v>3016.019999999985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22</v>
      </c>
      <c r="C253" s="298">
        <v>46161</v>
      </c>
      <c r="D253" s="299" t="s">
        <v>328</v>
      </c>
      <c r="E253" s="522">
        <v>7.46</v>
      </c>
      <c r="F253" s="522"/>
      <c r="G253" s="333">
        <f t="shared" si="8"/>
        <v>3046.9199999999851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46161</v>
      </c>
      <c r="D254" s="299" t="s">
        <v>869</v>
      </c>
      <c r="E254" s="522">
        <v>31.05</v>
      </c>
      <c r="F254" s="522"/>
      <c r="G254" s="333">
        <f t="shared" si="8"/>
        <v>3054.3799999999851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46161</v>
      </c>
      <c r="D255" s="299" t="s">
        <v>870</v>
      </c>
      <c r="E255" s="522">
        <v>54.41</v>
      </c>
      <c r="F255" s="522"/>
      <c r="G255" s="333">
        <f t="shared" si="8"/>
        <v>3085.4299999999853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8</v>
      </c>
      <c r="C256" s="298">
        <v>46161</v>
      </c>
      <c r="D256" s="299" t="s">
        <v>875</v>
      </c>
      <c r="E256" s="522">
        <v>20.49</v>
      </c>
      <c r="F256" s="522"/>
      <c r="G256" s="333">
        <f t="shared" si="8"/>
        <v>3139.8399999999851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22</v>
      </c>
      <c r="C257" s="298">
        <v>46160</v>
      </c>
      <c r="D257" s="299" t="s">
        <v>401</v>
      </c>
      <c r="E257" s="522">
        <v>13.84</v>
      </c>
      <c r="F257" s="522"/>
      <c r="G257" s="333">
        <f t="shared" si="8"/>
        <v>3160.3299999999849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46160</v>
      </c>
      <c r="D258" s="299" t="s">
        <v>876</v>
      </c>
      <c r="E258" s="522">
        <v>138.44</v>
      </c>
      <c r="F258" s="522">
        <v>138.44</v>
      </c>
      <c r="G258" s="333">
        <f t="shared" si="8"/>
        <v>3174.1699999999851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46160</v>
      </c>
      <c r="D259" s="299" t="s">
        <v>353</v>
      </c>
      <c r="E259" s="522">
        <v>25.48</v>
      </c>
      <c r="F259" s="522"/>
      <c r="G259" s="333">
        <f t="shared" si="8"/>
        <v>3174.1699999999851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17</v>
      </c>
      <c r="C260" s="298">
        <v>46160</v>
      </c>
      <c r="D260" s="299" t="s">
        <v>188</v>
      </c>
      <c r="E260" s="522">
        <v>42.65</v>
      </c>
      <c r="F260" s="522"/>
      <c r="G260" s="333">
        <f t="shared" si="8"/>
        <v>3199.6499999999851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15</v>
      </c>
      <c r="C261" s="298">
        <v>46160</v>
      </c>
      <c r="D261" s="299" t="s">
        <v>185</v>
      </c>
      <c r="E261" s="522">
        <v>101.37</v>
      </c>
      <c r="F261" s="522"/>
      <c r="G261" s="333">
        <f t="shared" ref="G261:G341" si="9">G262-E261+F261</f>
        <v>3242.2999999999852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335</v>
      </c>
      <c r="B262" s="330" t="s">
        <v>335</v>
      </c>
      <c r="C262" s="298">
        <v>46160</v>
      </c>
      <c r="D262" s="299" t="s">
        <v>336</v>
      </c>
      <c r="E262" s="522">
        <v>93.13</v>
      </c>
      <c r="F262" s="522"/>
      <c r="G262" s="333">
        <f t="shared" si="9"/>
        <v>3343.6699999999851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11</v>
      </c>
      <c r="C263" s="298">
        <v>46160</v>
      </c>
      <c r="D263" s="299" t="s">
        <v>178</v>
      </c>
      <c r="E263" s="522">
        <v>267.68</v>
      </c>
      <c r="F263" s="522"/>
      <c r="G263" s="333">
        <f t="shared" si="9"/>
        <v>3436.7999999999852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23</v>
      </c>
      <c r="C264" s="298">
        <v>46160</v>
      </c>
      <c r="D264" s="299" t="s">
        <v>63</v>
      </c>
      <c r="E264" s="522">
        <v>529.46</v>
      </c>
      <c r="F264" s="522"/>
      <c r="G264" s="333">
        <f t="shared" si="9"/>
        <v>3704.479999999985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46159</v>
      </c>
      <c r="D265" s="299" t="s">
        <v>311</v>
      </c>
      <c r="E265" s="522">
        <v>148.25</v>
      </c>
      <c r="F265" s="522"/>
      <c r="G265" s="333">
        <f t="shared" si="9"/>
        <v>4233.939999999985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46159</v>
      </c>
      <c r="D266" s="299" t="s">
        <v>306</v>
      </c>
      <c r="E266" s="522">
        <v>90.2</v>
      </c>
      <c r="F266" s="522"/>
      <c r="G266" s="333">
        <f t="shared" si="9"/>
        <v>4382.189999999985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21</v>
      </c>
      <c r="C267" s="298">
        <v>46159</v>
      </c>
      <c r="D267" s="299" t="s">
        <v>194</v>
      </c>
      <c r="E267" s="522">
        <v>81</v>
      </c>
      <c r="F267" s="522"/>
      <c r="G267" s="333">
        <f t="shared" si="9"/>
        <v>4472.3899999999849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46159</v>
      </c>
      <c r="D268" s="299" t="s">
        <v>300</v>
      </c>
      <c r="E268" s="522">
        <v>38.33</v>
      </c>
      <c r="F268" s="522"/>
      <c r="G268" s="333">
        <f t="shared" si="9"/>
        <v>4553.3899999999849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42</v>
      </c>
      <c r="C269" s="298">
        <v>46159</v>
      </c>
      <c r="D269" s="299" t="s">
        <v>333</v>
      </c>
      <c r="E269" s="522">
        <v>29.8</v>
      </c>
      <c r="F269" s="522"/>
      <c r="G269" s="333">
        <f t="shared" si="9"/>
        <v>4591.7199999999848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43</v>
      </c>
      <c r="C270" s="298">
        <v>46159</v>
      </c>
      <c r="D270" s="299" t="s">
        <v>333</v>
      </c>
      <c r="E270" s="522">
        <v>22.35</v>
      </c>
      <c r="F270" s="522"/>
      <c r="G270" s="333">
        <f t="shared" si="9"/>
        <v>4621.519999999985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46159</v>
      </c>
      <c r="D271" s="299" t="s">
        <v>319</v>
      </c>
      <c r="E271" s="522">
        <v>50.75</v>
      </c>
      <c r="F271" s="522"/>
      <c r="G271" s="333">
        <f t="shared" si="9"/>
        <v>4643.8699999999853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46158</v>
      </c>
      <c r="D272" s="299" t="s">
        <v>340</v>
      </c>
      <c r="E272" s="522">
        <v>21.3</v>
      </c>
      <c r="F272" s="522"/>
      <c r="G272" s="333">
        <f t="shared" si="9"/>
        <v>4694.6199999999853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46158</v>
      </c>
      <c r="D273" s="299" t="s">
        <v>319</v>
      </c>
      <c r="E273" s="522">
        <v>41.46</v>
      </c>
      <c r="F273" s="522"/>
      <c r="G273" s="333">
        <f t="shared" si="9"/>
        <v>4715.9199999999855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46158</v>
      </c>
      <c r="D274" s="299" t="s">
        <v>849</v>
      </c>
      <c r="E274" s="522">
        <v>95.85</v>
      </c>
      <c r="F274" s="522">
        <v>95.85</v>
      </c>
      <c r="G274" s="333">
        <f t="shared" si="9"/>
        <v>4757.3799999999856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46158</v>
      </c>
      <c r="D275" s="299" t="s">
        <v>847</v>
      </c>
      <c r="E275" s="522">
        <v>87.13</v>
      </c>
      <c r="F275" s="522">
        <v>87.13</v>
      </c>
      <c r="G275" s="333">
        <f t="shared" si="9"/>
        <v>4757.3799999999856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46158</v>
      </c>
      <c r="D276" s="299" t="s">
        <v>310</v>
      </c>
      <c r="E276" s="522">
        <v>48.15</v>
      </c>
      <c r="F276" s="522"/>
      <c r="G276" s="333">
        <f t="shared" si="9"/>
        <v>4757.3799999999856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46158</v>
      </c>
      <c r="D277" s="299" t="s">
        <v>308</v>
      </c>
      <c r="E277" s="522">
        <v>75.069999999999993</v>
      </c>
      <c r="F277" s="522"/>
      <c r="G277" s="333">
        <f t="shared" si="9"/>
        <v>4805.5299999999852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46158</v>
      </c>
      <c r="D278" s="299" t="s">
        <v>308</v>
      </c>
      <c r="E278" s="522">
        <v>75</v>
      </c>
      <c r="F278" s="522"/>
      <c r="G278" s="333">
        <f t="shared" si="9"/>
        <v>4880.5999999999849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3</v>
      </c>
      <c r="C279" s="298">
        <v>46158</v>
      </c>
      <c r="D279" s="299" t="s">
        <v>348</v>
      </c>
      <c r="E279" s="522">
        <v>8.3800000000000008</v>
      </c>
      <c r="F279" s="522"/>
      <c r="G279" s="333">
        <f t="shared" si="9"/>
        <v>4955.5999999999849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8</v>
      </c>
      <c r="C280" s="298">
        <v>46157</v>
      </c>
      <c r="D280" s="299" t="s">
        <v>319</v>
      </c>
      <c r="E280" s="522">
        <v>63.55</v>
      </c>
      <c r="F280" s="522"/>
      <c r="G280" s="333">
        <f t="shared" si="9"/>
        <v>4963.979999999985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46157</v>
      </c>
      <c r="D281" s="299" t="s">
        <v>296</v>
      </c>
      <c r="E281" s="522">
        <v>45.1</v>
      </c>
      <c r="F281" s="522"/>
      <c r="G281" s="333">
        <f t="shared" si="9"/>
        <v>5027.5299999999852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46157</v>
      </c>
      <c r="D282" s="299" t="s">
        <v>296</v>
      </c>
      <c r="E282" s="522">
        <v>24.54</v>
      </c>
      <c r="F282" s="522"/>
      <c r="G282" s="333">
        <f t="shared" si="9"/>
        <v>5072.6299999999856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46157</v>
      </c>
      <c r="D283" s="299" t="s">
        <v>334</v>
      </c>
      <c r="E283" s="522">
        <v>14.28</v>
      </c>
      <c r="F283" s="522"/>
      <c r="G283" s="333">
        <f t="shared" si="9"/>
        <v>5097.1699999999855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46157</v>
      </c>
      <c r="D284" s="299" t="s">
        <v>506</v>
      </c>
      <c r="E284" s="522">
        <v>146.15</v>
      </c>
      <c r="F284" s="522">
        <v>146.15</v>
      </c>
      <c r="G284" s="333">
        <f t="shared" si="9"/>
        <v>5111.4499999999853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46157</v>
      </c>
      <c r="D285" s="299" t="s">
        <v>868</v>
      </c>
      <c r="E285" s="522">
        <v>202.87</v>
      </c>
      <c r="F285" s="522"/>
      <c r="G285" s="333">
        <f>G286-E285+F285</f>
        <v>5111.4499999999853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6</v>
      </c>
      <c r="C286" s="298">
        <v>46157</v>
      </c>
      <c r="D286" s="299" t="s">
        <v>300</v>
      </c>
      <c r="E286" s="522">
        <v>14.9</v>
      </c>
      <c r="F286" s="522"/>
      <c r="G286" s="333">
        <f t="shared" si="9"/>
        <v>5314.3199999999852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291</v>
      </c>
      <c r="B287" s="330">
        <v>38</v>
      </c>
      <c r="C287" s="298">
        <v>46157</v>
      </c>
      <c r="D287" s="299" t="s">
        <v>293</v>
      </c>
      <c r="E287" s="522"/>
      <c r="F287" s="522">
        <v>4597.82</v>
      </c>
      <c r="G287" s="333">
        <f t="shared" si="9"/>
        <v>5329.2199999999848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46156</v>
      </c>
      <c r="D288" s="299" t="s">
        <v>867</v>
      </c>
      <c r="E288" s="522">
        <v>34.96</v>
      </c>
      <c r="F288" s="522"/>
      <c r="G288" s="333">
        <f t="shared" si="9"/>
        <v>731.39999999998463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46156</v>
      </c>
      <c r="D289" s="299" t="s">
        <v>408</v>
      </c>
      <c r="E289" s="522">
        <v>23.9</v>
      </c>
      <c r="F289" s="522"/>
      <c r="G289" s="333">
        <f t="shared" si="9"/>
        <v>766.35999999998467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24</v>
      </c>
      <c r="C290" s="298">
        <v>46156</v>
      </c>
      <c r="D290" s="299" t="s">
        <v>860</v>
      </c>
      <c r="E290" s="522">
        <v>109.92</v>
      </c>
      <c r="F290" s="522"/>
      <c r="G290" s="333">
        <f t="shared" si="9"/>
        <v>790.25999999998464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46156</v>
      </c>
      <c r="D291" s="299" t="s">
        <v>334</v>
      </c>
      <c r="E291" s="522">
        <v>24.34</v>
      </c>
      <c r="F291" s="522"/>
      <c r="G291" s="333">
        <f t="shared" si="9"/>
        <v>900.1799999999846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46156</v>
      </c>
      <c r="D292" s="299" t="s">
        <v>846</v>
      </c>
      <c r="E292" s="522">
        <v>24.89</v>
      </c>
      <c r="F292" s="522"/>
      <c r="G292" s="333">
        <f t="shared" si="9"/>
        <v>924.51999999998463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46156</v>
      </c>
      <c r="D293" s="299" t="s">
        <v>846</v>
      </c>
      <c r="E293" s="522">
        <v>11.2</v>
      </c>
      <c r="F293" s="522"/>
      <c r="G293" s="333">
        <f t="shared" si="9"/>
        <v>949.40999999998462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46156</v>
      </c>
      <c r="D294" s="299" t="s">
        <v>324</v>
      </c>
      <c r="E294" s="522">
        <v>22.04</v>
      </c>
      <c r="F294" s="522"/>
      <c r="G294" s="333">
        <f t="shared" si="9"/>
        <v>960.60999999998467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291</v>
      </c>
      <c r="B295" s="330">
        <v>39</v>
      </c>
      <c r="C295" s="298">
        <v>46156</v>
      </c>
      <c r="D295" s="299" t="s">
        <v>292</v>
      </c>
      <c r="E295" s="522"/>
      <c r="F295" s="522">
        <v>2763.78</v>
      </c>
      <c r="G295" s="333">
        <f t="shared" si="9"/>
        <v>982.64999999998463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291</v>
      </c>
      <c r="B296" s="330">
        <v>41</v>
      </c>
      <c r="C296" s="298">
        <v>46156</v>
      </c>
      <c r="D296" s="299" t="s">
        <v>299</v>
      </c>
      <c r="E296" s="522"/>
      <c r="F296" s="522">
        <v>250</v>
      </c>
      <c r="G296" s="333">
        <f t="shared" si="9"/>
        <v>-1781.1300000000156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335</v>
      </c>
      <c r="B297" s="330" t="s">
        <v>335</v>
      </c>
      <c r="C297" s="298">
        <v>46156</v>
      </c>
      <c r="D297" s="299" t="s">
        <v>460</v>
      </c>
      <c r="E297" s="522"/>
      <c r="F297" s="522">
        <v>100</v>
      </c>
      <c r="G297" s="333">
        <f t="shared" si="9"/>
        <v>-2031.1300000000156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46156</v>
      </c>
      <c r="D298" s="299" t="s">
        <v>300</v>
      </c>
      <c r="E298" s="522">
        <v>13.3</v>
      </c>
      <c r="F298" s="522"/>
      <c r="G298" s="333">
        <f t="shared" si="9"/>
        <v>-2131.1300000000156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46155</v>
      </c>
      <c r="D299" s="299" t="s">
        <v>296</v>
      </c>
      <c r="E299" s="522">
        <v>14.67</v>
      </c>
      <c r="F299" s="522"/>
      <c r="G299" s="333">
        <f t="shared" si="9"/>
        <v>-2117.8300000000154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46155</v>
      </c>
      <c r="D300" s="299" t="s">
        <v>319</v>
      </c>
      <c r="E300" s="522">
        <v>22.96</v>
      </c>
      <c r="F300" s="522"/>
      <c r="G300" s="333">
        <f t="shared" si="9"/>
        <v>-2103.1600000000153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46155</v>
      </c>
      <c r="D301" s="299" t="s">
        <v>855</v>
      </c>
      <c r="E301" s="522">
        <v>100</v>
      </c>
      <c r="F301" s="522">
        <v>100</v>
      </c>
      <c r="G301" s="333">
        <f t="shared" si="9"/>
        <v>-2080.2000000000153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46154</v>
      </c>
      <c r="D302" s="299" t="s">
        <v>455</v>
      </c>
      <c r="E302" s="522">
        <v>43.14</v>
      </c>
      <c r="F302" s="522"/>
      <c r="G302" s="333">
        <f t="shared" si="9"/>
        <v>-2080.2000000000153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46154</v>
      </c>
      <c r="D303" s="299" t="s">
        <v>455</v>
      </c>
      <c r="E303" s="522">
        <v>7.29</v>
      </c>
      <c r="F303" s="522"/>
      <c r="G303" s="333">
        <f t="shared" si="9"/>
        <v>-2037.0600000000154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19</v>
      </c>
      <c r="C304" s="298">
        <v>46154</v>
      </c>
      <c r="D304" s="299" t="s">
        <v>191</v>
      </c>
      <c r="E304" s="522">
        <v>200</v>
      </c>
      <c r="F304" s="522"/>
      <c r="G304" s="333">
        <f t="shared" si="9"/>
        <v>-2029.7700000000154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46154</v>
      </c>
      <c r="D305" s="299" t="s">
        <v>446</v>
      </c>
      <c r="E305" s="522">
        <v>-0.06</v>
      </c>
      <c r="F305" s="522"/>
      <c r="G305" s="333">
        <f t="shared" si="9"/>
        <v>-1829.7700000000154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46154</v>
      </c>
      <c r="D306" s="299" t="s">
        <v>301</v>
      </c>
      <c r="E306" s="522">
        <v>21.55</v>
      </c>
      <c r="F306" s="522"/>
      <c r="G306" s="333">
        <f t="shared" si="9"/>
        <v>-1829.8300000000154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46153</v>
      </c>
      <c r="D307" s="299" t="s">
        <v>296</v>
      </c>
      <c r="E307" s="522">
        <v>4.79</v>
      </c>
      <c r="F307" s="522"/>
      <c r="G307" s="333">
        <f t="shared" si="9"/>
        <v>-1808.2800000000154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4</v>
      </c>
      <c r="C308" s="298">
        <v>46153</v>
      </c>
      <c r="D308" s="299" t="s">
        <v>296</v>
      </c>
      <c r="E308" s="522">
        <v>66.59</v>
      </c>
      <c r="F308" s="522"/>
      <c r="G308" s="333">
        <f t="shared" si="9"/>
        <v>-1803.4900000000155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46153</v>
      </c>
      <c r="D309" s="299" t="s">
        <v>843</v>
      </c>
      <c r="E309" s="522">
        <v>-51.06</v>
      </c>
      <c r="F309" s="522">
        <v>-51.06</v>
      </c>
      <c r="G309" s="333">
        <f t="shared" si="9"/>
        <v>-1736.9000000000156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22</v>
      </c>
      <c r="C310" s="298">
        <v>46153</v>
      </c>
      <c r="D310" s="299" t="s">
        <v>352</v>
      </c>
      <c r="E310" s="522">
        <v>21.29</v>
      </c>
      <c r="F310" s="522"/>
      <c r="G310" s="333">
        <f t="shared" si="9"/>
        <v>-1736.9000000000156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8</v>
      </c>
      <c r="C311" s="298">
        <v>46152</v>
      </c>
      <c r="D311" s="299" t="s">
        <v>319</v>
      </c>
      <c r="E311" s="522">
        <v>59.25</v>
      </c>
      <c r="F311" s="522"/>
      <c r="G311" s="333">
        <f t="shared" si="9"/>
        <v>-1715.6100000000156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46152</v>
      </c>
      <c r="D312" s="299" t="s">
        <v>304</v>
      </c>
      <c r="E312" s="522">
        <v>145.94999999999999</v>
      </c>
      <c r="F312" s="522"/>
      <c r="G312" s="333">
        <f t="shared" si="9"/>
        <v>-1656.3600000000156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1</v>
      </c>
      <c r="C313" s="298">
        <v>46152</v>
      </c>
      <c r="D313" s="299" t="s">
        <v>311</v>
      </c>
      <c r="E313" s="522">
        <v>131.9</v>
      </c>
      <c r="F313" s="522"/>
      <c r="G313" s="333">
        <f t="shared" si="9"/>
        <v>-1510.4100000000155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46152</v>
      </c>
      <c r="D314" s="299" t="s">
        <v>850</v>
      </c>
      <c r="E314" s="522">
        <v>96.46</v>
      </c>
      <c r="F314" s="522"/>
      <c r="G314" s="333">
        <f t="shared" si="9"/>
        <v>-1378.5100000000155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7</v>
      </c>
      <c r="C315" s="298">
        <v>46152</v>
      </c>
      <c r="D315" s="299" t="s">
        <v>851</v>
      </c>
      <c r="E315" s="522">
        <v>162</v>
      </c>
      <c r="F315" s="522"/>
      <c r="G315" s="333">
        <f t="shared" si="9"/>
        <v>-1282.0500000000154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3</v>
      </c>
      <c r="C316" s="298">
        <v>46152</v>
      </c>
      <c r="D316" s="299" t="s">
        <v>348</v>
      </c>
      <c r="E316" s="522">
        <v>25</v>
      </c>
      <c r="F316" s="522"/>
      <c r="G316" s="333">
        <f t="shared" si="9"/>
        <v>-1120.0500000000154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46151</v>
      </c>
      <c r="D317" s="299" t="s">
        <v>852</v>
      </c>
      <c r="E317" s="522">
        <v>35.83</v>
      </c>
      <c r="F317" s="522"/>
      <c r="G317" s="333">
        <f t="shared" si="9"/>
        <v>-1095.0500000000154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4</v>
      </c>
      <c r="C318" s="298">
        <v>46151</v>
      </c>
      <c r="D318" s="299" t="s">
        <v>310</v>
      </c>
      <c r="E318" s="522">
        <v>50.58</v>
      </c>
      <c r="F318" s="522"/>
      <c r="G318" s="333">
        <f t="shared" si="9"/>
        <v>-1059.2200000000155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46151</v>
      </c>
      <c r="D319" s="299" t="s">
        <v>853</v>
      </c>
      <c r="E319" s="522">
        <v>20.65</v>
      </c>
      <c r="F319" s="522"/>
      <c r="G319" s="333">
        <f t="shared" si="9"/>
        <v>-1008.6400000000156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46151</v>
      </c>
      <c r="D320" s="299" t="s">
        <v>319</v>
      </c>
      <c r="E320" s="522">
        <v>38.770000000000003</v>
      </c>
      <c r="F320" s="522"/>
      <c r="G320" s="333">
        <f t="shared" si="9"/>
        <v>-987.99000000001558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46151</v>
      </c>
      <c r="D321" s="299" t="s">
        <v>843</v>
      </c>
      <c r="E321" s="522">
        <v>383.63</v>
      </c>
      <c r="F321" s="522">
        <v>383.63</v>
      </c>
      <c r="G321" s="333">
        <f t="shared" si="9"/>
        <v>-949.2200000000156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5</v>
      </c>
      <c r="C322" s="298">
        <v>46151</v>
      </c>
      <c r="D322" s="299" t="s">
        <v>854</v>
      </c>
      <c r="E322" s="522">
        <v>10.68</v>
      </c>
      <c r="F322" s="522"/>
      <c r="G322" s="333">
        <f t="shared" si="9"/>
        <v>-949.2200000000156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3</v>
      </c>
      <c r="C323" s="298">
        <v>46151</v>
      </c>
      <c r="D323" s="299" t="s">
        <v>348</v>
      </c>
      <c r="E323" s="522">
        <v>9.35</v>
      </c>
      <c r="F323" s="522"/>
      <c r="G323" s="333">
        <f t="shared" si="9"/>
        <v>-938.54000000001565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46151</v>
      </c>
      <c r="D324" s="299" t="s">
        <v>331</v>
      </c>
      <c r="E324" s="522">
        <v>-150.9</v>
      </c>
      <c r="F324" s="522">
        <v>-150.9</v>
      </c>
      <c r="G324" s="333">
        <f t="shared" si="9"/>
        <v>-929.19000000001563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46151</v>
      </c>
      <c r="D325" s="299" t="s">
        <v>847</v>
      </c>
      <c r="E325" s="522">
        <v>557.9</v>
      </c>
      <c r="F325" s="522">
        <v>557.9</v>
      </c>
      <c r="G325" s="333">
        <f t="shared" si="9"/>
        <v>-929.19000000001563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18</v>
      </c>
      <c r="C326" s="298">
        <v>46150</v>
      </c>
      <c r="D326" s="299" t="s">
        <v>361</v>
      </c>
      <c r="E326" s="522">
        <v>400</v>
      </c>
      <c r="F326" s="522"/>
      <c r="G326" s="333">
        <f t="shared" si="9"/>
        <v>-929.19000000001574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46150</v>
      </c>
      <c r="D327" s="299" t="s">
        <v>842</v>
      </c>
      <c r="E327" s="522">
        <v>200</v>
      </c>
      <c r="F327" s="522">
        <v>200</v>
      </c>
      <c r="G327" s="333">
        <f t="shared" si="9"/>
        <v>-529.19000000001574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46150</v>
      </c>
      <c r="D328" s="299" t="s">
        <v>473</v>
      </c>
      <c r="E328" s="522">
        <v>52.78</v>
      </c>
      <c r="F328" s="522"/>
      <c r="G328" s="333">
        <f t="shared" si="9"/>
        <v>-529.19000000001574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46150</v>
      </c>
      <c r="D329" s="299" t="s">
        <v>848</v>
      </c>
      <c r="E329" s="522">
        <v>137.07</v>
      </c>
      <c r="F329" s="522">
        <v>137.07</v>
      </c>
      <c r="G329" s="333">
        <f t="shared" si="9"/>
        <v>-476.41000000001571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46150</v>
      </c>
      <c r="D330" s="299" t="s">
        <v>358</v>
      </c>
      <c r="E330" s="522">
        <v>17.440000000000001</v>
      </c>
      <c r="F330" s="522"/>
      <c r="G330" s="333">
        <f t="shared" si="9"/>
        <v>-476.41000000001566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46150</v>
      </c>
      <c r="D331" s="299" t="s">
        <v>849</v>
      </c>
      <c r="E331" s="522">
        <v>359.81</v>
      </c>
      <c r="F331" s="522">
        <v>359.81</v>
      </c>
      <c r="G331" s="333">
        <f t="shared" si="9"/>
        <v>-458.97000000001566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46149</v>
      </c>
      <c r="D332" s="299" t="s">
        <v>846</v>
      </c>
      <c r="E332" s="522">
        <v>23.7</v>
      </c>
      <c r="F332" s="522"/>
      <c r="G332" s="333">
        <f t="shared" si="9"/>
        <v>-458.97000000001566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46149</v>
      </c>
      <c r="D333" s="299" t="s">
        <v>371</v>
      </c>
      <c r="E333" s="522">
        <v>13.43</v>
      </c>
      <c r="F333" s="522"/>
      <c r="G333" s="333">
        <f t="shared" si="9"/>
        <v>-435.27000000001567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13</v>
      </c>
      <c r="C334" s="298">
        <v>46149</v>
      </c>
      <c r="D334" s="299" t="s">
        <v>182</v>
      </c>
      <c r="E334" s="522">
        <v>122.18</v>
      </c>
      <c r="F334" s="522"/>
      <c r="G334" s="333">
        <f t="shared" si="9"/>
        <v>-421.84000000001566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335</v>
      </c>
      <c r="B335" s="330" t="s">
        <v>335</v>
      </c>
      <c r="C335" s="298">
        <v>46149</v>
      </c>
      <c r="D335" s="299" t="s">
        <v>447</v>
      </c>
      <c r="E335" s="522">
        <v>43.62</v>
      </c>
      <c r="F335" s="522"/>
      <c r="G335" s="333">
        <f t="shared" si="9"/>
        <v>-299.66000000001566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9</v>
      </c>
      <c r="C336" s="298">
        <v>46149</v>
      </c>
      <c r="D336" s="299" t="s">
        <v>58</v>
      </c>
      <c r="E336" s="522">
        <v>1231.68</v>
      </c>
      <c r="F336" s="522"/>
      <c r="G336" s="333">
        <f t="shared" si="9"/>
        <v>-256.04000000001565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3</v>
      </c>
      <c r="C337" s="298">
        <v>46149</v>
      </c>
      <c r="D337" s="299" t="s">
        <v>309</v>
      </c>
      <c r="E337" s="522">
        <v>4.49</v>
      </c>
      <c r="F337" s="522"/>
      <c r="G337" s="333">
        <f t="shared" si="9"/>
        <v>975.63999999998441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46149</v>
      </c>
      <c r="D338" s="299" t="s">
        <v>846</v>
      </c>
      <c r="E338" s="522">
        <v>19.2</v>
      </c>
      <c r="F338" s="522"/>
      <c r="G338" s="333">
        <f t="shared" si="9"/>
        <v>980.12999999998442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46149</v>
      </c>
      <c r="D339" s="299" t="s">
        <v>846</v>
      </c>
      <c r="E339" s="522">
        <v>35</v>
      </c>
      <c r="F339" s="522"/>
      <c r="G339" s="333">
        <f t="shared" si="9"/>
        <v>999.32999999998447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46149</v>
      </c>
      <c r="D340" s="299" t="s">
        <v>319</v>
      </c>
      <c r="E340" s="522">
        <v>15.93</v>
      </c>
      <c r="F340" s="522"/>
      <c r="G340" s="333">
        <f t="shared" si="9"/>
        <v>1034.3299999999845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46149</v>
      </c>
      <c r="D341" s="299" t="s">
        <v>296</v>
      </c>
      <c r="E341" s="522">
        <v>11.18</v>
      </c>
      <c r="F341" s="522"/>
      <c r="G341" s="333">
        <f t="shared" si="9"/>
        <v>1050.2599999999845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46149</v>
      </c>
      <c r="D342" s="299" t="s">
        <v>301</v>
      </c>
      <c r="E342" s="522">
        <v>16.05</v>
      </c>
      <c r="F342" s="522"/>
      <c r="G342" s="333">
        <f t="shared" ref="G342:G381" si="10">G343-E342+F342</f>
        <v>1061.4399999999846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5</v>
      </c>
      <c r="C343" s="298">
        <v>46148</v>
      </c>
      <c r="D343" s="299" t="s">
        <v>340</v>
      </c>
      <c r="E343" s="522">
        <v>47.93</v>
      </c>
      <c r="F343" s="522"/>
      <c r="G343" s="333">
        <f t="shared" si="10"/>
        <v>1077.4899999999845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14</v>
      </c>
      <c r="C344" s="298">
        <v>46148</v>
      </c>
      <c r="D344" s="299" t="s">
        <v>366</v>
      </c>
      <c r="E344" s="522">
        <v>66.67</v>
      </c>
      <c r="F344" s="522"/>
      <c r="G344" s="333">
        <f t="shared" si="10"/>
        <v>1125.4199999999846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46148</v>
      </c>
      <c r="D345" s="299" t="s">
        <v>319</v>
      </c>
      <c r="E345" s="522">
        <v>19.14</v>
      </c>
      <c r="F345" s="522"/>
      <c r="G345" s="333">
        <f t="shared" si="10"/>
        <v>1192.0899999999847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46148</v>
      </c>
      <c r="D346" s="299" t="s">
        <v>310</v>
      </c>
      <c r="E346" s="522">
        <v>103.69</v>
      </c>
      <c r="F346" s="522"/>
      <c r="G346" s="333">
        <f t="shared" si="10"/>
        <v>1211.2299999999848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46148</v>
      </c>
      <c r="D347" s="299" t="s">
        <v>843</v>
      </c>
      <c r="E347" s="522">
        <v>513.29999999999995</v>
      </c>
      <c r="F347" s="522">
        <v>513.29999999999995</v>
      </c>
      <c r="G347" s="333">
        <f t="shared" si="10"/>
        <v>1314.9199999999848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46148</v>
      </c>
      <c r="D348" s="299" t="s">
        <v>300</v>
      </c>
      <c r="E348" s="522">
        <v>41.52</v>
      </c>
      <c r="F348" s="522"/>
      <c r="G348" s="333">
        <f t="shared" si="10"/>
        <v>1314.9199999999848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287</v>
      </c>
      <c r="B349" s="330" t="s">
        <v>287</v>
      </c>
      <c r="C349" s="298">
        <v>46148</v>
      </c>
      <c r="D349" s="299" t="s">
        <v>844</v>
      </c>
      <c r="E349" s="522">
        <v>500.5</v>
      </c>
      <c r="F349" s="522">
        <v>500.5</v>
      </c>
      <c r="G349" s="333">
        <f t="shared" si="10"/>
        <v>1356.4399999999848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287</v>
      </c>
      <c r="B350" s="330" t="s">
        <v>287</v>
      </c>
      <c r="C350" s="298">
        <v>46148</v>
      </c>
      <c r="D350" s="299" t="s">
        <v>845</v>
      </c>
      <c r="E350" s="522">
        <v>457.94</v>
      </c>
      <c r="F350" s="522">
        <v>457.94</v>
      </c>
      <c r="G350" s="333">
        <f t="shared" si="10"/>
        <v>1356.4399999999848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1</v>
      </c>
      <c r="C351" s="298">
        <v>46148</v>
      </c>
      <c r="D351" s="299" t="s">
        <v>306</v>
      </c>
      <c r="E351" s="522">
        <v>23.48</v>
      </c>
      <c r="F351" s="522"/>
      <c r="G351" s="333">
        <f t="shared" si="10"/>
        <v>1356.4399999999848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46147</v>
      </c>
      <c r="D352" s="299" t="s">
        <v>384</v>
      </c>
      <c r="E352" s="522">
        <v>59.03</v>
      </c>
      <c r="F352" s="522"/>
      <c r="G352" s="333">
        <f t="shared" si="10"/>
        <v>1379.9199999999848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46147</v>
      </c>
      <c r="D353" s="299" t="s">
        <v>334</v>
      </c>
      <c r="E353" s="522">
        <v>11.06</v>
      </c>
      <c r="F353" s="522"/>
      <c r="G353" s="333">
        <f t="shared" si="10"/>
        <v>1438.9499999999848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46147</v>
      </c>
      <c r="D354" s="299" t="s">
        <v>296</v>
      </c>
      <c r="E354" s="522">
        <v>8.7200000000000006</v>
      </c>
      <c r="F354" s="522"/>
      <c r="G354" s="333">
        <f t="shared" si="10"/>
        <v>1450.0099999999848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4</v>
      </c>
      <c r="C355" s="298">
        <v>46147</v>
      </c>
      <c r="D355" s="299" t="s">
        <v>296</v>
      </c>
      <c r="E355" s="522">
        <v>42.88</v>
      </c>
      <c r="F355" s="522"/>
      <c r="G355" s="333">
        <f t="shared" si="10"/>
        <v>1458.7299999999848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6</v>
      </c>
      <c r="C356" s="298">
        <v>46147</v>
      </c>
      <c r="D356" s="299" t="s">
        <v>300</v>
      </c>
      <c r="E356" s="522">
        <v>17.03</v>
      </c>
      <c r="F356" s="522"/>
      <c r="G356" s="333">
        <f t="shared" si="10"/>
        <v>1501.6099999999849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46146</v>
      </c>
      <c r="D357" s="299" t="s">
        <v>835</v>
      </c>
      <c r="E357" s="522">
        <v>13.83</v>
      </c>
      <c r="F357" s="522"/>
      <c r="G357" s="333">
        <f t="shared" si="10"/>
        <v>1518.6399999999849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46146</v>
      </c>
      <c r="D358" s="299" t="s">
        <v>340</v>
      </c>
      <c r="E358" s="522">
        <v>47.93</v>
      </c>
      <c r="F358" s="522"/>
      <c r="G358" s="333">
        <f t="shared" si="10"/>
        <v>1532.4699999999848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46146</v>
      </c>
      <c r="D359" s="299" t="s">
        <v>334</v>
      </c>
      <c r="E359" s="522">
        <v>11.06</v>
      </c>
      <c r="F359" s="522"/>
      <c r="G359" s="333">
        <f t="shared" si="10"/>
        <v>1580.3999999999849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14</v>
      </c>
      <c r="C360" s="298">
        <v>46146</v>
      </c>
      <c r="D360" s="299" t="s">
        <v>367</v>
      </c>
      <c r="E360" s="522">
        <v>70.25</v>
      </c>
      <c r="F360" s="522"/>
      <c r="G360" s="333">
        <f t="shared" si="10"/>
        <v>1591.4599999999848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284</v>
      </c>
      <c r="B361" s="330">
        <v>36</v>
      </c>
      <c r="C361" s="298">
        <v>46146</v>
      </c>
      <c r="D361" s="299" t="s">
        <v>374</v>
      </c>
      <c r="E361" s="522">
        <v>50</v>
      </c>
      <c r="F361" s="522"/>
      <c r="G361" s="333">
        <f t="shared" si="10"/>
        <v>1661.7099999999848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17</v>
      </c>
      <c r="C362" s="298">
        <v>46146</v>
      </c>
      <c r="D362" s="299" t="s">
        <v>370</v>
      </c>
      <c r="E362" s="522">
        <v>99</v>
      </c>
      <c r="F362" s="522"/>
      <c r="G362" s="333">
        <f t="shared" si="10"/>
        <v>1711.7099999999848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5</v>
      </c>
      <c r="C363" s="298">
        <v>46145</v>
      </c>
      <c r="D363" s="299" t="s">
        <v>834</v>
      </c>
      <c r="E363" s="522">
        <v>49.13</v>
      </c>
      <c r="F363" s="522"/>
      <c r="G363" s="333">
        <f t="shared" si="10"/>
        <v>1810.7099999999848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1</v>
      </c>
      <c r="C364" s="298">
        <v>46145</v>
      </c>
      <c r="D364" s="299" t="s">
        <v>831</v>
      </c>
      <c r="E364" s="522">
        <v>50</v>
      </c>
      <c r="F364" s="522"/>
      <c r="G364" s="333">
        <f t="shared" si="10"/>
        <v>1859.8399999999849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1</v>
      </c>
      <c r="C365" s="298">
        <v>46145</v>
      </c>
      <c r="D365" s="299" t="s">
        <v>311</v>
      </c>
      <c r="E365" s="522">
        <v>91.98</v>
      </c>
      <c r="F365" s="522"/>
      <c r="G365" s="333">
        <f t="shared" si="10"/>
        <v>1909.8399999999849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46145</v>
      </c>
      <c r="D366" s="299" t="s">
        <v>832</v>
      </c>
      <c r="E366" s="522">
        <v>24.68</v>
      </c>
      <c r="F366" s="522"/>
      <c r="G366" s="333">
        <f t="shared" si="10"/>
        <v>2001.8199999999849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46145</v>
      </c>
      <c r="D367" s="299" t="s">
        <v>358</v>
      </c>
      <c r="E367" s="522">
        <v>2.4900000000000002</v>
      </c>
      <c r="F367" s="522"/>
      <c r="G367" s="333">
        <f t="shared" si="10"/>
        <v>2026.499999999985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22</v>
      </c>
      <c r="C368" s="298">
        <v>46145</v>
      </c>
      <c r="D368" s="299" t="s">
        <v>861</v>
      </c>
      <c r="E368" s="522">
        <v>12.77</v>
      </c>
      <c r="F368" s="522"/>
      <c r="G368" s="333">
        <f t="shared" si="10"/>
        <v>2028.989999999985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46145</v>
      </c>
      <c r="D369" s="299" t="s">
        <v>458</v>
      </c>
      <c r="E369" s="522">
        <v>192.97</v>
      </c>
      <c r="F369" s="522"/>
      <c r="G369" s="333">
        <f t="shared" si="10"/>
        <v>2041.759999999985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46145</v>
      </c>
      <c r="D370" s="299" t="s">
        <v>348</v>
      </c>
      <c r="E370" s="522">
        <v>9.35</v>
      </c>
      <c r="F370" s="522"/>
      <c r="G370" s="333">
        <f t="shared" si="10"/>
        <v>2234.729999999985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4</v>
      </c>
      <c r="C371" s="298">
        <v>46144</v>
      </c>
      <c r="D371" s="299" t="s">
        <v>310</v>
      </c>
      <c r="E371" s="522">
        <v>57.69</v>
      </c>
      <c r="F371" s="522"/>
      <c r="G371" s="333">
        <f t="shared" si="10"/>
        <v>2244.0799999999849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46144</v>
      </c>
      <c r="D372" s="299" t="s">
        <v>310</v>
      </c>
      <c r="E372" s="522">
        <v>6.37</v>
      </c>
      <c r="F372" s="522"/>
      <c r="G372" s="333">
        <f t="shared" si="10"/>
        <v>2301.769999999985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22</v>
      </c>
      <c r="C373" s="298">
        <v>46144</v>
      </c>
      <c r="D373" s="299" t="s">
        <v>375</v>
      </c>
      <c r="E373" s="522">
        <v>6.37</v>
      </c>
      <c r="F373" s="522"/>
      <c r="G373" s="333">
        <f t="shared" si="10"/>
        <v>2308.1399999999849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46144</v>
      </c>
      <c r="D374" s="299" t="s">
        <v>300</v>
      </c>
      <c r="E374" s="522">
        <v>41.51</v>
      </c>
      <c r="F374" s="522"/>
      <c r="G374" s="333">
        <f t="shared" si="10"/>
        <v>2314.5099999999848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7</v>
      </c>
      <c r="C375" s="298">
        <v>46144</v>
      </c>
      <c r="D375" s="299" t="s">
        <v>833</v>
      </c>
      <c r="E375" s="522">
        <v>74.53</v>
      </c>
      <c r="F375" s="522"/>
      <c r="G375" s="333">
        <f t="shared" si="10"/>
        <v>2356.019999999985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1</v>
      </c>
      <c r="C376" s="298">
        <v>46144</v>
      </c>
      <c r="D376" s="299" t="s">
        <v>306</v>
      </c>
      <c r="E376" s="522">
        <v>72.73</v>
      </c>
      <c r="F376" s="522"/>
      <c r="G376" s="333">
        <f t="shared" si="10"/>
        <v>2430.5499999999852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46144</v>
      </c>
      <c r="D377" s="299" t="s">
        <v>348</v>
      </c>
      <c r="E377" s="522">
        <v>25</v>
      </c>
      <c r="F377" s="522"/>
      <c r="G377" s="333">
        <f t="shared" si="10"/>
        <v>2503.2799999999852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46144</v>
      </c>
      <c r="D378" s="299" t="s">
        <v>485</v>
      </c>
      <c r="E378" s="522">
        <v>121.4</v>
      </c>
      <c r="F378" s="522">
        <v>121.4</v>
      </c>
      <c r="G378" s="333">
        <f t="shared" si="10"/>
        <v>2528.2799999999852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3</v>
      </c>
      <c r="C379" s="298">
        <v>46144</v>
      </c>
      <c r="D379" s="299" t="s">
        <v>348</v>
      </c>
      <c r="E379" s="522">
        <v>9.73</v>
      </c>
      <c r="F379" s="522"/>
      <c r="G379" s="333">
        <f t="shared" si="10"/>
        <v>2528.2799999999852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46143</v>
      </c>
      <c r="D380" s="299" t="s">
        <v>358</v>
      </c>
      <c r="E380" s="522">
        <v>8.9700000000000006</v>
      </c>
      <c r="F380" s="522"/>
      <c r="G380" s="333">
        <f t="shared" si="10"/>
        <v>2538.0099999999852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s="540" customFormat="1" ht="12" customHeight="1" x14ac:dyDescent="0.3">
      <c r="A381" s="530" t="s">
        <v>284</v>
      </c>
      <c r="B381" s="531">
        <v>37</v>
      </c>
      <c r="C381" s="532">
        <v>46142</v>
      </c>
      <c r="D381" s="533" t="s">
        <v>285</v>
      </c>
      <c r="E381" s="534">
        <v>5616.82</v>
      </c>
      <c r="F381" s="534"/>
      <c r="G381" s="535">
        <f t="shared" si="10"/>
        <v>2546.979999999985</v>
      </c>
      <c r="H381" s="536"/>
      <c r="I381" s="537"/>
      <c r="J381" s="538"/>
      <c r="K381" s="539"/>
      <c r="L381" s="538"/>
      <c r="M381" s="539"/>
      <c r="N381" s="538"/>
      <c r="O381" s="539"/>
      <c r="P381" s="538"/>
      <c r="Q381" s="539"/>
      <c r="R381" s="538"/>
      <c r="S381" s="539"/>
      <c r="T381" s="538"/>
    </row>
    <row r="382" spans="1:20" ht="12" customHeight="1" x14ac:dyDescent="0.3">
      <c r="A382" s="329" t="s">
        <v>286</v>
      </c>
      <c r="B382" s="330">
        <v>25</v>
      </c>
      <c r="C382" s="298">
        <v>46142</v>
      </c>
      <c r="D382" s="298" t="s">
        <v>204</v>
      </c>
      <c r="E382" s="331">
        <v>350</v>
      </c>
      <c r="F382" s="331"/>
      <c r="G382" s="333">
        <f t="shared" ref="G382:G383" si="11">G383-E382+F382</f>
        <v>8163.7999999999847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26</v>
      </c>
      <c r="C383" s="298">
        <v>46142</v>
      </c>
      <c r="D383" s="298" t="s">
        <v>205</v>
      </c>
      <c r="E383" s="331">
        <v>320</v>
      </c>
      <c r="F383" s="331"/>
      <c r="G383" s="333">
        <f t="shared" si="11"/>
        <v>8513.7999999999847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286</v>
      </c>
      <c r="B384" s="330">
        <v>27</v>
      </c>
      <c r="C384" s="298">
        <v>46142</v>
      </c>
      <c r="D384" s="298" t="s">
        <v>206</v>
      </c>
      <c r="E384" s="331">
        <v>25</v>
      </c>
      <c r="F384" s="331"/>
      <c r="G384" s="333">
        <f t="shared" ref="G384:G635" si="12">G385-E384+F384</f>
        <v>8833.7999999999847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28</v>
      </c>
      <c r="C385" s="298">
        <v>46142</v>
      </c>
      <c r="D385" s="298" t="s">
        <v>207</v>
      </c>
      <c r="E385" s="331">
        <v>25</v>
      </c>
      <c r="F385" s="331"/>
      <c r="G385" s="333">
        <f t="shared" si="12"/>
        <v>8858.7999999999847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29</v>
      </c>
      <c r="C386" s="298">
        <v>46142</v>
      </c>
      <c r="D386" s="298" t="s">
        <v>208</v>
      </c>
      <c r="E386" s="331">
        <v>45</v>
      </c>
      <c r="F386" s="331"/>
      <c r="G386" s="333">
        <f t="shared" si="12"/>
        <v>8883.7999999999847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30</v>
      </c>
      <c r="C387" s="298">
        <v>46142</v>
      </c>
      <c r="D387" s="298" t="s">
        <v>209</v>
      </c>
      <c r="E387" s="331">
        <v>400</v>
      </c>
      <c r="F387" s="331"/>
      <c r="G387" s="333">
        <f t="shared" si="12"/>
        <v>8928.7999999999847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31</v>
      </c>
      <c r="C388" s="298">
        <v>46142</v>
      </c>
      <c r="D388" s="298" t="s">
        <v>210</v>
      </c>
      <c r="E388" s="331">
        <v>375</v>
      </c>
      <c r="F388" s="331"/>
      <c r="G388" s="333">
        <f t="shared" si="12"/>
        <v>9328.7999999999847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32</v>
      </c>
      <c r="C389" s="298">
        <v>46142</v>
      </c>
      <c r="D389" s="298" t="s">
        <v>211</v>
      </c>
      <c r="E389" s="331">
        <v>100</v>
      </c>
      <c r="F389" s="331"/>
      <c r="G389" s="333">
        <f t="shared" si="12"/>
        <v>9703.7999999999847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33</v>
      </c>
      <c r="C390" s="298">
        <v>46142</v>
      </c>
      <c r="D390" s="298" t="s">
        <v>212</v>
      </c>
      <c r="E390" s="331">
        <v>85</v>
      </c>
      <c r="F390" s="331"/>
      <c r="G390" s="333">
        <f t="shared" si="12"/>
        <v>9803.7999999999847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34</v>
      </c>
      <c r="C391" s="298">
        <v>46142</v>
      </c>
      <c r="D391" s="298" t="s">
        <v>213</v>
      </c>
      <c r="E391" s="331">
        <v>230</v>
      </c>
      <c r="F391" s="331"/>
      <c r="G391" s="333">
        <f t="shared" si="12"/>
        <v>9888.7999999999847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286</v>
      </c>
      <c r="B392" s="330">
        <v>35</v>
      </c>
      <c r="C392" s="298">
        <v>46142</v>
      </c>
      <c r="D392" s="298" t="s">
        <v>214</v>
      </c>
      <c r="E392" s="331">
        <v>45</v>
      </c>
      <c r="F392" s="331"/>
      <c r="G392" s="333">
        <f t="shared" si="12"/>
        <v>10118.799999999985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46142</v>
      </c>
      <c r="D393" s="299" t="s">
        <v>288</v>
      </c>
      <c r="E393" s="331">
        <v>185.64</v>
      </c>
      <c r="F393" s="331">
        <v>185.64</v>
      </c>
      <c r="G393" s="333">
        <f t="shared" si="12"/>
        <v>10163.799999999985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46142</v>
      </c>
      <c r="D394" s="299" t="s">
        <v>290</v>
      </c>
      <c r="E394" s="331">
        <v>30</v>
      </c>
      <c r="F394" s="331"/>
      <c r="G394" s="333">
        <f t="shared" si="12"/>
        <v>10163.799999999985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291</v>
      </c>
      <c r="B395" s="330">
        <v>39</v>
      </c>
      <c r="C395" s="298">
        <v>46142</v>
      </c>
      <c r="D395" s="299" t="s">
        <v>292</v>
      </c>
      <c r="E395" s="331"/>
      <c r="F395" s="331">
        <v>2763.78</v>
      </c>
      <c r="G395" s="333">
        <f t="shared" si="12"/>
        <v>10193.799999999985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291</v>
      </c>
      <c r="B396" s="330">
        <v>38</v>
      </c>
      <c r="C396" s="298">
        <v>46142</v>
      </c>
      <c r="D396" s="299" t="s">
        <v>293</v>
      </c>
      <c r="E396" s="331"/>
      <c r="F396" s="331">
        <v>4597.82</v>
      </c>
      <c r="G396" s="333">
        <f t="shared" si="12"/>
        <v>7430.019999999985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42</v>
      </c>
      <c r="C397" s="298">
        <v>46142</v>
      </c>
      <c r="D397" s="299" t="s">
        <v>200</v>
      </c>
      <c r="E397" s="331">
        <v>50.92</v>
      </c>
      <c r="F397" s="331"/>
      <c r="G397" s="333">
        <f t="shared" si="12"/>
        <v>2832.1999999999853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43</v>
      </c>
      <c r="C398" s="298">
        <v>46142</v>
      </c>
      <c r="D398" s="299" t="s">
        <v>201</v>
      </c>
      <c r="E398" s="331">
        <v>50.92</v>
      </c>
      <c r="F398" s="331"/>
      <c r="G398" s="333">
        <f t="shared" si="12"/>
        <v>2883.1199999999853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46142</v>
      </c>
      <c r="D399" s="299" t="s">
        <v>295</v>
      </c>
      <c r="E399" s="331">
        <v>35.799999999999997</v>
      </c>
      <c r="F399" s="331"/>
      <c r="G399" s="333">
        <f t="shared" si="12"/>
        <v>2934.0399999999854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10</v>
      </c>
      <c r="C400" s="298">
        <v>46142</v>
      </c>
      <c r="D400" s="299" t="s">
        <v>176</v>
      </c>
      <c r="E400" s="331">
        <v>17.899999999999999</v>
      </c>
      <c r="F400" s="331"/>
      <c r="G400" s="333">
        <f t="shared" si="12"/>
        <v>2969.8399999999856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46142</v>
      </c>
      <c r="D401" s="299" t="s">
        <v>296</v>
      </c>
      <c r="E401" s="331">
        <v>8.7200000000000006</v>
      </c>
      <c r="F401" s="331"/>
      <c r="G401" s="333">
        <f t="shared" si="12"/>
        <v>2987.7399999999857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46142</v>
      </c>
      <c r="D402" s="299" t="s">
        <v>297</v>
      </c>
      <c r="E402" s="331">
        <v>100</v>
      </c>
      <c r="F402" s="331"/>
      <c r="G402" s="333">
        <f t="shared" si="12"/>
        <v>2996.4599999999855</v>
      </c>
      <c r="H402" s="334" t="s">
        <v>298</v>
      </c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5</v>
      </c>
      <c r="C403" s="298">
        <v>46142</v>
      </c>
      <c r="D403" s="299" t="s">
        <v>297</v>
      </c>
      <c r="E403" s="331">
        <v>100</v>
      </c>
      <c r="F403" s="331"/>
      <c r="G403" s="333">
        <f t="shared" si="12"/>
        <v>3096.4599999999855</v>
      </c>
      <c r="H403" s="334" t="s">
        <v>298</v>
      </c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46142</v>
      </c>
      <c r="D404" s="299" t="s">
        <v>297</v>
      </c>
      <c r="E404" s="331">
        <v>100</v>
      </c>
      <c r="F404" s="331"/>
      <c r="G404" s="333">
        <f t="shared" si="12"/>
        <v>3196.4599999999855</v>
      </c>
      <c r="H404" s="334" t="s">
        <v>298</v>
      </c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8</v>
      </c>
      <c r="C405" s="298">
        <v>46142</v>
      </c>
      <c r="D405" s="299" t="s">
        <v>297</v>
      </c>
      <c r="E405" s="331">
        <v>100</v>
      </c>
      <c r="F405" s="331"/>
      <c r="G405" s="333">
        <f t="shared" si="12"/>
        <v>3296.4599999999855</v>
      </c>
      <c r="H405" s="334" t="s">
        <v>298</v>
      </c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291</v>
      </c>
      <c r="B406" s="330">
        <v>41</v>
      </c>
      <c r="C406" s="298">
        <v>46142</v>
      </c>
      <c r="D406" s="299" t="s">
        <v>299</v>
      </c>
      <c r="E406" s="331"/>
      <c r="F406" s="331">
        <v>250</v>
      </c>
      <c r="G406" s="333">
        <f t="shared" si="12"/>
        <v>3396.4599999999855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46142</v>
      </c>
      <c r="D407" s="299" t="s">
        <v>300</v>
      </c>
      <c r="E407" s="331">
        <v>42.44</v>
      </c>
      <c r="F407" s="331"/>
      <c r="G407" s="333">
        <f t="shared" si="12"/>
        <v>3146.4599999999855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46142</v>
      </c>
      <c r="D408" s="299" t="s">
        <v>300</v>
      </c>
      <c r="E408" s="331">
        <v>24.05</v>
      </c>
      <c r="F408" s="331"/>
      <c r="G408" s="333">
        <f t="shared" si="12"/>
        <v>3188.8999999999855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46141</v>
      </c>
      <c r="D409" s="299" t="s">
        <v>301</v>
      </c>
      <c r="E409" s="331">
        <v>31.8</v>
      </c>
      <c r="F409" s="331"/>
      <c r="G409" s="333">
        <f t="shared" si="12"/>
        <v>3212.9499999999857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46141</v>
      </c>
      <c r="D410" s="299" t="s">
        <v>302</v>
      </c>
      <c r="E410" s="331">
        <v>100</v>
      </c>
      <c r="F410" s="331"/>
      <c r="G410" s="333">
        <f t="shared" si="12"/>
        <v>3244.7499999999859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46141</v>
      </c>
      <c r="D411" s="299" t="s">
        <v>303</v>
      </c>
      <c r="E411" s="331">
        <v>75</v>
      </c>
      <c r="F411" s="331"/>
      <c r="G411" s="333">
        <f t="shared" si="12"/>
        <v>3344.7499999999859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1</v>
      </c>
      <c r="C412" s="298">
        <v>46141</v>
      </c>
      <c r="D412" s="299" t="s">
        <v>304</v>
      </c>
      <c r="E412" s="331">
        <v>52.5</v>
      </c>
      <c r="F412" s="331"/>
      <c r="G412" s="333">
        <f t="shared" si="12"/>
        <v>3419.7499999999859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46141</v>
      </c>
      <c r="D413" s="299" t="s">
        <v>305</v>
      </c>
      <c r="E413" s="331">
        <v>-256</v>
      </c>
      <c r="F413" s="331"/>
      <c r="G413" s="333">
        <f t="shared" si="12"/>
        <v>3472.2499999999859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6</v>
      </c>
      <c r="C414" s="298">
        <v>46140</v>
      </c>
      <c r="D414" s="299" t="s">
        <v>300</v>
      </c>
      <c r="E414" s="331">
        <v>20.38</v>
      </c>
      <c r="F414" s="331"/>
      <c r="G414" s="333">
        <f t="shared" si="12"/>
        <v>3216.2499999999859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46140</v>
      </c>
      <c r="D415" s="299" t="s">
        <v>296</v>
      </c>
      <c r="E415" s="331">
        <v>15.41</v>
      </c>
      <c r="F415" s="331"/>
      <c r="G415" s="333">
        <f t="shared" si="12"/>
        <v>3236.629999999986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46140</v>
      </c>
      <c r="D416" s="299" t="s">
        <v>296</v>
      </c>
      <c r="E416" s="331">
        <v>33.840000000000003</v>
      </c>
      <c r="F416" s="331"/>
      <c r="G416" s="333">
        <f t="shared" si="12"/>
        <v>3252.0399999999859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1</v>
      </c>
      <c r="C417" s="298">
        <v>46140</v>
      </c>
      <c r="D417" s="299" t="s">
        <v>306</v>
      </c>
      <c r="E417" s="331">
        <v>5.3</v>
      </c>
      <c r="F417" s="331"/>
      <c r="G417" s="333">
        <f t="shared" si="12"/>
        <v>3285.879999999986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46140</v>
      </c>
      <c r="D418" s="299" t="s">
        <v>307</v>
      </c>
      <c r="E418" s="331">
        <v>500</v>
      </c>
      <c r="F418" s="331"/>
      <c r="G418" s="333">
        <f t="shared" si="12"/>
        <v>3291.1799999999862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46140</v>
      </c>
      <c r="D419" s="299" t="s">
        <v>308</v>
      </c>
      <c r="E419" s="331">
        <v>47.99</v>
      </c>
      <c r="F419" s="331"/>
      <c r="G419" s="333">
        <f t="shared" si="12"/>
        <v>3791.1799999999862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46139</v>
      </c>
      <c r="D420" s="299" t="s">
        <v>309</v>
      </c>
      <c r="E420" s="331">
        <v>13.11</v>
      </c>
      <c r="F420" s="331"/>
      <c r="G420" s="333">
        <f t="shared" si="12"/>
        <v>3839.169999999986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4</v>
      </c>
      <c r="C421" s="298">
        <v>46139</v>
      </c>
      <c r="D421" s="299" t="s">
        <v>310</v>
      </c>
      <c r="E421" s="331">
        <v>30.54</v>
      </c>
      <c r="F421" s="331"/>
      <c r="G421" s="333">
        <f t="shared" si="12"/>
        <v>3852.2799999999861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1</v>
      </c>
      <c r="C422" s="298">
        <v>46139</v>
      </c>
      <c r="D422" s="299" t="s">
        <v>311</v>
      </c>
      <c r="E422" s="331">
        <v>163.01</v>
      </c>
      <c r="F422" s="331"/>
      <c r="G422" s="333">
        <f t="shared" si="12"/>
        <v>3882.8199999999861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6</v>
      </c>
      <c r="C423" s="298">
        <v>46139</v>
      </c>
      <c r="D423" s="299" t="s">
        <v>312</v>
      </c>
      <c r="E423" s="331">
        <v>54.97</v>
      </c>
      <c r="F423" s="331"/>
      <c r="G423" s="333">
        <f t="shared" si="12"/>
        <v>4045.8299999999858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1</v>
      </c>
      <c r="C424" s="298">
        <v>46139</v>
      </c>
      <c r="D424" s="299" t="s">
        <v>306</v>
      </c>
      <c r="E424" s="331">
        <v>51.28</v>
      </c>
      <c r="F424" s="331"/>
      <c r="G424" s="333">
        <f t="shared" si="12"/>
        <v>4100.7999999999856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46138</v>
      </c>
      <c r="D425" s="299" t="s">
        <v>312</v>
      </c>
      <c r="E425" s="331">
        <v>38.979999999999997</v>
      </c>
      <c r="F425" s="331"/>
      <c r="G425" s="333">
        <f t="shared" si="12"/>
        <v>4152.0799999999854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46138</v>
      </c>
      <c r="D426" s="299" t="s">
        <v>313</v>
      </c>
      <c r="E426" s="331">
        <v>39.83</v>
      </c>
      <c r="F426" s="331"/>
      <c r="G426" s="333">
        <f t="shared" si="12"/>
        <v>4191.0599999999849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46138</v>
      </c>
      <c r="D427" s="299" t="s">
        <v>313</v>
      </c>
      <c r="E427" s="331">
        <v>51.24</v>
      </c>
      <c r="F427" s="331"/>
      <c r="G427" s="333">
        <f t="shared" si="12"/>
        <v>4230.8899999999849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12</v>
      </c>
      <c r="C428" s="298">
        <v>46137</v>
      </c>
      <c r="D428" s="299" t="s">
        <v>314</v>
      </c>
      <c r="E428" s="331">
        <v>214.74</v>
      </c>
      <c r="F428" s="331"/>
      <c r="G428" s="333">
        <f t="shared" si="12"/>
        <v>4282.1299999999846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46136</v>
      </c>
      <c r="D429" s="299" t="s">
        <v>315</v>
      </c>
      <c r="E429" s="331">
        <v>127.68</v>
      </c>
      <c r="F429" s="331">
        <v>127.68</v>
      </c>
      <c r="G429" s="333">
        <f t="shared" si="12"/>
        <v>4496.8699999999844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8</v>
      </c>
      <c r="C430" s="298">
        <v>46135</v>
      </c>
      <c r="D430" s="299" t="s">
        <v>863</v>
      </c>
      <c r="E430" s="331">
        <v>65</v>
      </c>
      <c r="F430" s="331"/>
      <c r="G430" s="333">
        <f t="shared" si="12"/>
        <v>4496.8699999999844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291</v>
      </c>
      <c r="B431" s="330">
        <v>40</v>
      </c>
      <c r="C431" s="298">
        <v>46134</v>
      </c>
      <c r="D431" s="299" t="s">
        <v>316</v>
      </c>
      <c r="E431" s="331"/>
      <c r="F431" s="331">
        <v>838.69</v>
      </c>
      <c r="G431" s="333">
        <f t="shared" si="12"/>
        <v>4561.8699999999844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46134</v>
      </c>
      <c r="D432" s="299" t="s">
        <v>317</v>
      </c>
      <c r="E432" s="331">
        <v>17.03</v>
      </c>
      <c r="F432" s="331"/>
      <c r="G432" s="333">
        <f t="shared" si="12"/>
        <v>3723.1799999999848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46134</v>
      </c>
      <c r="D433" s="299" t="s">
        <v>312</v>
      </c>
      <c r="E433" s="331">
        <v>51.94</v>
      </c>
      <c r="F433" s="331"/>
      <c r="G433" s="333">
        <f t="shared" si="12"/>
        <v>3740.209999999985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46134</v>
      </c>
      <c r="D434" s="299" t="s">
        <v>306</v>
      </c>
      <c r="E434" s="331">
        <v>226.7</v>
      </c>
      <c r="F434" s="331"/>
      <c r="G434" s="333">
        <f t="shared" si="12"/>
        <v>3792.1499999999851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46133</v>
      </c>
      <c r="D435" s="299" t="s">
        <v>318</v>
      </c>
      <c r="E435" s="331">
        <v>70</v>
      </c>
      <c r="F435" s="331"/>
      <c r="G435" s="333">
        <f t="shared" si="12"/>
        <v>4018.8499999999849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46133</v>
      </c>
      <c r="D436" s="299" t="s">
        <v>319</v>
      </c>
      <c r="E436" s="331">
        <v>14.26</v>
      </c>
      <c r="F436" s="331"/>
      <c r="G436" s="333">
        <f t="shared" si="12"/>
        <v>4088.8499999999849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46133</v>
      </c>
      <c r="D437" s="299" t="s">
        <v>320</v>
      </c>
      <c r="E437" s="331">
        <v>8.51</v>
      </c>
      <c r="F437" s="331"/>
      <c r="G437" s="333">
        <f t="shared" si="12"/>
        <v>4103.1099999999851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46133</v>
      </c>
      <c r="D438" s="299" t="s">
        <v>321</v>
      </c>
      <c r="E438" s="331">
        <v>20</v>
      </c>
      <c r="F438" s="331"/>
      <c r="G438" s="333">
        <f t="shared" si="12"/>
        <v>4111.6199999999853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23</v>
      </c>
      <c r="C439" s="298">
        <v>46133</v>
      </c>
      <c r="D439" s="299" t="s">
        <v>67</v>
      </c>
      <c r="E439" s="331">
        <v>650.88</v>
      </c>
      <c r="F439" s="331"/>
      <c r="G439" s="333">
        <f t="shared" si="12"/>
        <v>4131.6199999999853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46133</v>
      </c>
      <c r="D440" s="299" t="s">
        <v>322</v>
      </c>
      <c r="E440" s="331">
        <v>15</v>
      </c>
      <c r="F440" s="331"/>
      <c r="G440" s="333">
        <f t="shared" si="12"/>
        <v>4782.4999999999854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46133</v>
      </c>
      <c r="D441" s="299" t="s">
        <v>322</v>
      </c>
      <c r="E441" s="331">
        <v>250</v>
      </c>
      <c r="F441" s="331"/>
      <c r="G441" s="333">
        <f t="shared" si="12"/>
        <v>4797.4999999999854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22</v>
      </c>
      <c r="C442" s="298">
        <v>46132</v>
      </c>
      <c r="D442" s="299" t="s">
        <v>323</v>
      </c>
      <c r="E442" s="331">
        <v>20.22</v>
      </c>
      <c r="F442" s="331"/>
      <c r="G442" s="333">
        <f t="shared" si="12"/>
        <v>5047.4999999999854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46132</v>
      </c>
      <c r="D443" s="299" t="s">
        <v>403</v>
      </c>
      <c r="E443" s="331">
        <v>44</v>
      </c>
      <c r="F443" s="331"/>
      <c r="G443" s="333">
        <f t="shared" si="12"/>
        <v>5067.7199999999857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2</v>
      </c>
      <c r="C444" s="298">
        <v>46132</v>
      </c>
      <c r="D444" s="299" t="s">
        <v>324</v>
      </c>
      <c r="E444" s="331">
        <v>12.01</v>
      </c>
      <c r="F444" s="331"/>
      <c r="G444" s="333">
        <f t="shared" si="12"/>
        <v>5111.7199999999857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46132</v>
      </c>
      <c r="D445" s="299" t="s">
        <v>296</v>
      </c>
      <c r="E445" s="331">
        <v>12.21</v>
      </c>
      <c r="F445" s="331"/>
      <c r="G445" s="333">
        <f t="shared" si="12"/>
        <v>5123.7299999999859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46132</v>
      </c>
      <c r="D446" s="299" t="s">
        <v>325</v>
      </c>
      <c r="E446" s="331">
        <v>46.4</v>
      </c>
      <c r="F446" s="331"/>
      <c r="G446" s="333">
        <f t="shared" si="12"/>
        <v>5135.939999999986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46131</v>
      </c>
      <c r="D447" s="299" t="s">
        <v>326</v>
      </c>
      <c r="E447" s="331">
        <v>31.7</v>
      </c>
      <c r="F447" s="331"/>
      <c r="G447" s="333">
        <f t="shared" si="12"/>
        <v>5182.3399999999856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46131</v>
      </c>
      <c r="D448" s="299" t="s">
        <v>327</v>
      </c>
      <c r="E448" s="331">
        <v>11.11</v>
      </c>
      <c r="F448" s="331"/>
      <c r="G448" s="333">
        <f t="shared" si="12"/>
        <v>5214.0399999999854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46131</v>
      </c>
      <c r="D449" s="299" t="s">
        <v>306</v>
      </c>
      <c r="E449" s="331">
        <v>79.16</v>
      </c>
      <c r="F449" s="331"/>
      <c r="G449" s="333">
        <f t="shared" si="12"/>
        <v>5225.1499999999851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22</v>
      </c>
      <c r="C450" s="298">
        <v>46131</v>
      </c>
      <c r="D450" s="299" t="s">
        <v>328</v>
      </c>
      <c r="E450" s="331">
        <v>7.46</v>
      </c>
      <c r="F450" s="331"/>
      <c r="G450" s="333">
        <f t="shared" si="12"/>
        <v>5304.3099999999849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46131</v>
      </c>
      <c r="D451" s="299" t="s">
        <v>300</v>
      </c>
      <c r="E451" s="331">
        <v>13.83</v>
      </c>
      <c r="F451" s="331"/>
      <c r="G451" s="333">
        <f t="shared" si="12"/>
        <v>5311.769999999985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46131</v>
      </c>
      <c r="D452" s="299" t="s">
        <v>300</v>
      </c>
      <c r="E452" s="331">
        <v>30</v>
      </c>
      <c r="F452" s="331"/>
      <c r="G452" s="333">
        <f t="shared" si="12"/>
        <v>5325.5999999999849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6</v>
      </c>
      <c r="C453" s="298">
        <v>46131</v>
      </c>
      <c r="D453" s="299" t="s">
        <v>300</v>
      </c>
      <c r="E453" s="331">
        <v>15.17</v>
      </c>
      <c r="F453" s="331"/>
      <c r="G453" s="333">
        <f t="shared" si="12"/>
        <v>5355.5999999999849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46130</v>
      </c>
      <c r="D454" s="299" t="s">
        <v>329</v>
      </c>
      <c r="E454" s="331">
        <v>75.55</v>
      </c>
      <c r="F454" s="331"/>
      <c r="G454" s="333">
        <f t="shared" si="12"/>
        <v>5370.769999999985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46130</v>
      </c>
      <c r="D455" s="299" t="s">
        <v>330</v>
      </c>
      <c r="E455" s="331">
        <v>26</v>
      </c>
      <c r="F455" s="331"/>
      <c r="G455" s="333">
        <f t="shared" si="12"/>
        <v>5446.3199999999852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46130</v>
      </c>
      <c r="D456" s="299" t="s">
        <v>311</v>
      </c>
      <c r="E456" s="331">
        <v>25.28</v>
      </c>
      <c r="F456" s="331"/>
      <c r="G456" s="333">
        <f t="shared" si="12"/>
        <v>5472.3199999999852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46130</v>
      </c>
      <c r="D457" s="299" t="s">
        <v>296</v>
      </c>
      <c r="E457" s="331">
        <v>7.76</v>
      </c>
      <c r="F457" s="331"/>
      <c r="G457" s="333">
        <f t="shared" si="12"/>
        <v>5497.5999999999849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294</v>
      </c>
      <c r="B458" s="330">
        <v>22</v>
      </c>
      <c r="C458" s="298">
        <v>46130</v>
      </c>
      <c r="D458" s="299" t="s">
        <v>401</v>
      </c>
      <c r="E458" s="331">
        <v>13.84</v>
      </c>
      <c r="F458" s="331"/>
      <c r="G458" s="333">
        <f t="shared" si="12"/>
        <v>5505.3599999999851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46130</v>
      </c>
      <c r="D459" s="299" t="s">
        <v>331</v>
      </c>
      <c r="E459" s="331">
        <v>578.57000000000005</v>
      </c>
      <c r="F459" s="331">
        <v>578.57000000000005</v>
      </c>
      <c r="G459" s="333">
        <f t="shared" si="12"/>
        <v>5519.1999999999853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46129</v>
      </c>
      <c r="D460" s="299" t="s">
        <v>324</v>
      </c>
      <c r="E460" s="331">
        <v>12.84</v>
      </c>
      <c r="F460" s="331"/>
      <c r="G460" s="333">
        <f t="shared" si="12"/>
        <v>5519.1999999999853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46129</v>
      </c>
      <c r="D461" s="299" t="s">
        <v>332</v>
      </c>
      <c r="E461" s="331">
        <v>59.71</v>
      </c>
      <c r="F461" s="331"/>
      <c r="G461" s="333">
        <f t="shared" si="12"/>
        <v>5532.0399999999854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21</v>
      </c>
      <c r="C462" s="298">
        <v>46129</v>
      </c>
      <c r="D462" s="299" t="s">
        <v>194</v>
      </c>
      <c r="E462" s="331">
        <v>75.599999999999994</v>
      </c>
      <c r="F462" s="331"/>
      <c r="G462" s="333">
        <f t="shared" si="12"/>
        <v>5591.7499999999854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43</v>
      </c>
      <c r="C463" s="298">
        <v>46129</v>
      </c>
      <c r="D463" s="299" t="s">
        <v>333</v>
      </c>
      <c r="E463" s="331">
        <v>22.35</v>
      </c>
      <c r="F463" s="331"/>
      <c r="G463" s="333">
        <f t="shared" si="12"/>
        <v>5667.3499999999858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42</v>
      </c>
      <c r="C464" s="298">
        <v>46129</v>
      </c>
      <c r="D464" s="299" t="s">
        <v>333</v>
      </c>
      <c r="E464" s="331">
        <v>37.25</v>
      </c>
      <c r="F464" s="331"/>
      <c r="G464" s="333">
        <f t="shared" si="12"/>
        <v>5689.6999999999862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46129</v>
      </c>
      <c r="D465" s="299" t="s">
        <v>319</v>
      </c>
      <c r="E465" s="331">
        <v>35.119999999999997</v>
      </c>
      <c r="F465" s="331"/>
      <c r="G465" s="333">
        <f t="shared" si="12"/>
        <v>5726.9499999999862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3</v>
      </c>
      <c r="C466" s="298">
        <v>46129</v>
      </c>
      <c r="D466" s="299" t="s">
        <v>296</v>
      </c>
      <c r="E466" s="331">
        <v>8.7200000000000006</v>
      </c>
      <c r="F466" s="331"/>
      <c r="G466" s="333">
        <f t="shared" si="12"/>
        <v>5762.0699999999861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46129</v>
      </c>
      <c r="D467" s="299" t="s">
        <v>334</v>
      </c>
      <c r="E467" s="331">
        <v>13.21</v>
      </c>
      <c r="F467" s="331"/>
      <c r="G467" s="333">
        <f t="shared" si="12"/>
        <v>5770.7899999999863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17</v>
      </c>
      <c r="C468" s="298">
        <v>46129</v>
      </c>
      <c r="D468" s="299" t="s">
        <v>188</v>
      </c>
      <c r="E468" s="331">
        <v>42.65</v>
      </c>
      <c r="F468" s="331"/>
      <c r="G468" s="333">
        <f t="shared" si="12"/>
        <v>5783.9999999999864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335</v>
      </c>
      <c r="B469" s="330" t="s">
        <v>335</v>
      </c>
      <c r="C469" s="298">
        <v>46129</v>
      </c>
      <c r="D469" s="299" t="s">
        <v>336</v>
      </c>
      <c r="E469" s="331">
        <v>130.31</v>
      </c>
      <c r="F469" s="331"/>
      <c r="G469" s="333">
        <f t="shared" si="12"/>
        <v>5826.649999999986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15</v>
      </c>
      <c r="C470" s="298">
        <v>46129</v>
      </c>
      <c r="D470" s="299" t="s">
        <v>185</v>
      </c>
      <c r="E470" s="331">
        <v>131.22999999999999</v>
      </c>
      <c r="F470" s="331"/>
      <c r="G470" s="333">
        <f t="shared" si="12"/>
        <v>5956.9599999999864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46129</v>
      </c>
      <c r="D471" s="299" t="s">
        <v>337</v>
      </c>
      <c r="E471" s="331">
        <v>210</v>
      </c>
      <c r="F471" s="331"/>
      <c r="G471" s="333">
        <f t="shared" si="12"/>
        <v>6088.189999999986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23</v>
      </c>
      <c r="C472" s="298">
        <v>46129</v>
      </c>
      <c r="D472" s="299" t="s">
        <v>63</v>
      </c>
      <c r="E472" s="331">
        <v>529.46</v>
      </c>
      <c r="F472" s="331"/>
      <c r="G472" s="333">
        <f t="shared" si="12"/>
        <v>6298.189999999986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7</v>
      </c>
      <c r="C473" s="298">
        <v>46129</v>
      </c>
      <c r="D473" s="299" t="s">
        <v>338</v>
      </c>
      <c r="E473" s="331">
        <v>32.78</v>
      </c>
      <c r="F473" s="331"/>
      <c r="G473" s="333">
        <f t="shared" si="12"/>
        <v>6827.649999999986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4</v>
      </c>
      <c r="C474" s="298">
        <v>46128</v>
      </c>
      <c r="D474" s="299" t="s">
        <v>310</v>
      </c>
      <c r="E474" s="331">
        <v>44.41</v>
      </c>
      <c r="F474" s="331"/>
      <c r="G474" s="333">
        <f t="shared" si="12"/>
        <v>6860.4299999999857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16</v>
      </c>
      <c r="C475" s="298">
        <v>46128</v>
      </c>
      <c r="D475" s="299" t="s">
        <v>339</v>
      </c>
      <c r="E475" s="331">
        <v>15</v>
      </c>
      <c r="F475" s="331"/>
      <c r="G475" s="333">
        <f t="shared" si="12"/>
        <v>6904.8399999999856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46128</v>
      </c>
      <c r="D476" s="299" t="s">
        <v>301</v>
      </c>
      <c r="E476" s="331">
        <v>41.95</v>
      </c>
      <c r="F476" s="331"/>
      <c r="G476" s="333">
        <f t="shared" si="12"/>
        <v>6919.8399999999856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46128</v>
      </c>
      <c r="D477" s="299" t="s">
        <v>340</v>
      </c>
      <c r="E477" s="331">
        <v>21.3</v>
      </c>
      <c r="F477" s="331"/>
      <c r="G477" s="333">
        <f t="shared" si="12"/>
        <v>6961.7899999999854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46128</v>
      </c>
      <c r="D478" s="299" t="s">
        <v>296</v>
      </c>
      <c r="E478" s="331">
        <v>70.03</v>
      </c>
      <c r="F478" s="331"/>
      <c r="G478" s="333">
        <f t="shared" si="12"/>
        <v>6983.0899999999856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46128</v>
      </c>
      <c r="D479" s="299" t="s">
        <v>296</v>
      </c>
      <c r="E479" s="331">
        <v>11.48</v>
      </c>
      <c r="F479" s="331"/>
      <c r="G479" s="333">
        <f t="shared" si="12"/>
        <v>7053.1199999999853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6</v>
      </c>
      <c r="C480" s="298">
        <v>46128</v>
      </c>
      <c r="D480" s="299" t="s">
        <v>341</v>
      </c>
      <c r="E480" s="331">
        <v>26.61</v>
      </c>
      <c r="F480" s="331"/>
      <c r="G480" s="333">
        <f t="shared" si="12"/>
        <v>7064.5999999999849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6</v>
      </c>
      <c r="C481" s="298">
        <v>46128</v>
      </c>
      <c r="D481" s="299" t="s">
        <v>342</v>
      </c>
      <c r="E481" s="331">
        <v>42.59</v>
      </c>
      <c r="F481" s="331"/>
      <c r="G481" s="333">
        <f t="shared" si="12"/>
        <v>7091.2099999999846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46128</v>
      </c>
      <c r="D482" s="299" t="s">
        <v>300</v>
      </c>
      <c r="E482" s="331">
        <v>20.58</v>
      </c>
      <c r="F482" s="331"/>
      <c r="G482" s="333">
        <f t="shared" si="12"/>
        <v>7133.7999999999847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11</v>
      </c>
      <c r="C483" s="298">
        <v>46128</v>
      </c>
      <c r="D483" s="299" t="s">
        <v>178</v>
      </c>
      <c r="E483" s="331">
        <v>267.91000000000003</v>
      </c>
      <c r="F483" s="331"/>
      <c r="G483" s="333">
        <f t="shared" si="12"/>
        <v>7154.3799999999846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291</v>
      </c>
      <c r="B484" s="330">
        <v>41</v>
      </c>
      <c r="C484" s="298">
        <v>46128</v>
      </c>
      <c r="D484" s="299" t="s">
        <v>299</v>
      </c>
      <c r="E484" s="331"/>
      <c r="F484" s="331">
        <v>300</v>
      </c>
      <c r="G484" s="333">
        <f t="shared" si="12"/>
        <v>7422.2899999999845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291</v>
      </c>
      <c r="B485" s="330">
        <v>39</v>
      </c>
      <c r="C485" s="298">
        <v>46128</v>
      </c>
      <c r="D485" s="299" t="s">
        <v>292</v>
      </c>
      <c r="E485" s="331"/>
      <c r="F485" s="331">
        <v>2763.78</v>
      </c>
      <c r="G485" s="333">
        <f t="shared" si="12"/>
        <v>7122.2899999999845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46127</v>
      </c>
      <c r="D486" s="299" t="s">
        <v>343</v>
      </c>
      <c r="E486" s="331">
        <v>93.71</v>
      </c>
      <c r="F486" s="331">
        <v>93.71</v>
      </c>
      <c r="G486" s="333">
        <f t="shared" si="12"/>
        <v>4358.5099999999848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46127</v>
      </c>
      <c r="D487" s="299" t="s">
        <v>344</v>
      </c>
      <c r="E487" s="331">
        <v>27</v>
      </c>
      <c r="F487" s="331"/>
      <c r="G487" s="333">
        <f t="shared" si="12"/>
        <v>4358.5099999999848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291</v>
      </c>
      <c r="B488" s="330">
        <v>38</v>
      </c>
      <c r="C488" s="298">
        <v>46127</v>
      </c>
      <c r="D488" s="299" t="s">
        <v>293</v>
      </c>
      <c r="E488" s="331"/>
      <c r="F488" s="331">
        <v>4597.82</v>
      </c>
      <c r="G488" s="333">
        <f t="shared" si="12"/>
        <v>4385.5099999999848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46127</v>
      </c>
      <c r="D489" s="299" t="s">
        <v>296</v>
      </c>
      <c r="E489" s="331">
        <v>14.67</v>
      </c>
      <c r="F489" s="331"/>
      <c r="G489" s="333">
        <f t="shared" si="12"/>
        <v>-212.31000000001481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46127</v>
      </c>
      <c r="D490" s="299" t="s">
        <v>345</v>
      </c>
      <c r="E490" s="331">
        <v>102.2</v>
      </c>
      <c r="F490" s="331"/>
      <c r="G490" s="333">
        <f t="shared" si="12"/>
        <v>-197.64000000001482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46126</v>
      </c>
      <c r="D491" s="299" t="s">
        <v>319</v>
      </c>
      <c r="E491" s="331">
        <v>15.53</v>
      </c>
      <c r="F491" s="331"/>
      <c r="G491" s="333">
        <f t="shared" si="12"/>
        <v>-95.440000000014805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24</v>
      </c>
      <c r="C492" s="298">
        <v>46126</v>
      </c>
      <c r="D492" s="299" t="s">
        <v>860</v>
      </c>
      <c r="E492" s="331">
        <v>105.33</v>
      </c>
      <c r="F492" s="331"/>
      <c r="G492" s="333">
        <f t="shared" si="12"/>
        <v>-79.910000000014804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46125</v>
      </c>
      <c r="D493" s="299" t="s">
        <v>346</v>
      </c>
      <c r="E493" s="331">
        <v>11.64</v>
      </c>
      <c r="F493" s="331"/>
      <c r="G493" s="333">
        <f t="shared" si="12"/>
        <v>25.419999999985201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46125</v>
      </c>
      <c r="D494" s="299" t="s">
        <v>306</v>
      </c>
      <c r="E494" s="331">
        <v>50.71</v>
      </c>
      <c r="F494" s="331"/>
      <c r="G494" s="333">
        <f t="shared" si="12"/>
        <v>37.059999999985202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46125</v>
      </c>
      <c r="D495" s="299" t="s">
        <v>334</v>
      </c>
      <c r="E495" s="331">
        <v>11.06</v>
      </c>
      <c r="F495" s="331"/>
      <c r="G495" s="333">
        <f t="shared" si="12"/>
        <v>87.769999999985203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4</v>
      </c>
      <c r="C496" s="298">
        <v>46125</v>
      </c>
      <c r="D496" s="299" t="s">
        <v>295</v>
      </c>
      <c r="E496" s="331">
        <v>35.979999999999997</v>
      </c>
      <c r="F496" s="331"/>
      <c r="G496" s="333">
        <f t="shared" si="12"/>
        <v>98.829999999985205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46125</v>
      </c>
      <c r="D497" s="299" t="s">
        <v>347</v>
      </c>
      <c r="E497" s="331">
        <v>7.83</v>
      </c>
      <c r="F497" s="331"/>
      <c r="G497" s="333">
        <f t="shared" si="12"/>
        <v>134.80999999998519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46125</v>
      </c>
      <c r="D498" s="299" t="s">
        <v>348</v>
      </c>
      <c r="E498" s="331">
        <v>4.1900000000000004</v>
      </c>
      <c r="F498" s="331"/>
      <c r="G498" s="333">
        <f t="shared" si="12"/>
        <v>142.63999999998521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46125</v>
      </c>
      <c r="D499" s="299" t="s">
        <v>349</v>
      </c>
      <c r="E499" s="331">
        <v>39.25</v>
      </c>
      <c r="F499" s="331"/>
      <c r="G499" s="333">
        <f t="shared" si="12"/>
        <v>146.8299999999852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46125</v>
      </c>
      <c r="D500" s="299" t="s">
        <v>350</v>
      </c>
      <c r="E500" s="331">
        <v>318.36</v>
      </c>
      <c r="F500" s="331">
        <v>318.36</v>
      </c>
      <c r="G500" s="333">
        <f t="shared" si="12"/>
        <v>186.0799999999852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19</v>
      </c>
      <c r="C501" s="298">
        <v>46125</v>
      </c>
      <c r="D501" s="299" t="s">
        <v>191</v>
      </c>
      <c r="E501" s="331">
        <v>200</v>
      </c>
      <c r="F501" s="331"/>
      <c r="G501" s="333">
        <f t="shared" si="12"/>
        <v>186.0799999999852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1</v>
      </c>
      <c r="C502" s="298">
        <v>46124</v>
      </c>
      <c r="D502" s="299" t="s">
        <v>304</v>
      </c>
      <c r="E502" s="331">
        <v>136.05000000000001</v>
      </c>
      <c r="F502" s="331"/>
      <c r="G502" s="333">
        <f t="shared" si="12"/>
        <v>386.0799999999852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46124</v>
      </c>
      <c r="D503" s="299" t="s">
        <v>348</v>
      </c>
      <c r="E503" s="331">
        <v>13.09</v>
      </c>
      <c r="F503" s="331"/>
      <c r="G503" s="333">
        <f t="shared" si="12"/>
        <v>522.12999999998522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46124</v>
      </c>
      <c r="D504" s="299" t="s">
        <v>319</v>
      </c>
      <c r="E504" s="331">
        <v>24.47</v>
      </c>
      <c r="F504" s="331"/>
      <c r="G504" s="333">
        <f t="shared" si="12"/>
        <v>535.21999999998525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46124</v>
      </c>
      <c r="D505" s="299" t="s">
        <v>319</v>
      </c>
      <c r="E505" s="331">
        <v>14.29</v>
      </c>
      <c r="F505" s="331"/>
      <c r="G505" s="333">
        <f t="shared" si="12"/>
        <v>559.68999999998528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22</v>
      </c>
      <c r="C506" s="298">
        <v>46124</v>
      </c>
      <c r="D506" s="299" t="s">
        <v>835</v>
      </c>
      <c r="E506" s="331">
        <v>9.57</v>
      </c>
      <c r="F506" s="331"/>
      <c r="G506" s="333">
        <f t="shared" si="12"/>
        <v>573.97999999998524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3</v>
      </c>
      <c r="C507" s="298">
        <v>46124</v>
      </c>
      <c r="D507" s="299" t="s">
        <v>351</v>
      </c>
      <c r="E507" s="331">
        <v>25</v>
      </c>
      <c r="F507" s="331"/>
      <c r="G507" s="333">
        <f t="shared" si="12"/>
        <v>583.54999999998529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22</v>
      </c>
      <c r="C508" s="298">
        <v>46123</v>
      </c>
      <c r="D508" s="299" t="s">
        <v>352</v>
      </c>
      <c r="E508" s="331">
        <v>19.16</v>
      </c>
      <c r="F508" s="331"/>
      <c r="G508" s="333">
        <f t="shared" si="12"/>
        <v>608.54999999998529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46123</v>
      </c>
      <c r="D509" s="299" t="s">
        <v>301</v>
      </c>
      <c r="E509" s="331">
        <v>20.91</v>
      </c>
      <c r="F509" s="331"/>
      <c r="G509" s="333">
        <f t="shared" si="12"/>
        <v>627.70999999998526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46123</v>
      </c>
      <c r="D510" s="299" t="s">
        <v>296</v>
      </c>
      <c r="E510" s="331">
        <v>12.44</v>
      </c>
      <c r="F510" s="331"/>
      <c r="G510" s="333">
        <f t="shared" si="12"/>
        <v>648.61999999998523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46123</v>
      </c>
      <c r="D511" s="299" t="s">
        <v>353</v>
      </c>
      <c r="E511" s="331">
        <v>41.34</v>
      </c>
      <c r="F511" s="331"/>
      <c r="G511" s="333">
        <f t="shared" si="12"/>
        <v>661.05999999998528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46122</v>
      </c>
      <c r="D512" s="299" t="s">
        <v>446</v>
      </c>
      <c r="E512" s="331">
        <v>-0.04</v>
      </c>
      <c r="F512" s="331"/>
      <c r="G512" s="333">
        <f t="shared" si="12"/>
        <v>702.39999999998531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5</v>
      </c>
      <c r="C513" s="298">
        <v>46122</v>
      </c>
      <c r="D513" s="299" t="s">
        <v>354</v>
      </c>
      <c r="E513" s="331">
        <v>372</v>
      </c>
      <c r="F513" s="331"/>
      <c r="G513" s="333">
        <f t="shared" si="12"/>
        <v>702.35999999998535</v>
      </c>
      <c r="H513" s="334" t="s">
        <v>298</v>
      </c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46122</v>
      </c>
      <c r="D514" s="299" t="s">
        <v>355</v>
      </c>
      <c r="E514" s="331">
        <v>15.22</v>
      </c>
      <c r="F514" s="331"/>
      <c r="G514" s="333">
        <f t="shared" si="12"/>
        <v>1074.3599999999853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46122</v>
      </c>
      <c r="D515" s="299" t="s">
        <v>296</v>
      </c>
      <c r="E515" s="331">
        <v>9.5500000000000007</v>
      </c>
      <c r="F515" s="331"/>
      <c r="G515" s="333">
        <f t="shared" si="12"/>
        <v>1089.5799999999854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46122</v>
      </c>
      <c r="D516" s="299" t="s">
        <v>356</v>
      </c>
      <c r="E516" s="331">
        <v>52.65</v>
      </c>
      <c r="F516" s="331"/>
      <c r="G516" s="333">
        <f t="shared" si="12"/>
        <v>1099.1299999999853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46122</v>
      </c>
      <c r="D517" s="299" t="s">
        <v>311</v>
      </c>
      <c r="E517" s="331">
        <v>68.989999999999995</v>
      </c>
      <c r="F517" s="331"/>
      <c r="G517" s="333">
        <f t="shared" si="12"/>
        <v>1151.7799999999854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46122</v>
      </c>
      <c r="D518" s="299" t="s">
        <v>324</v>
      </c>
      <c r="E518" s="331">
        <v>17.37</v>
      </c>
      <c r="F518" s="331"/>
      <c r="G518" s="333">
        <f t="shared" si="12"/>
        <v>1220.7699999999854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46121</v>
      </c>
      <c r="D519" s="299" t="s">
        <v>357</v>
      </c>
      <c r="E519" s="331">
        <v>64.42</v>
      </c>
      <c r="F519" s="331"/>
      <c r="G519" s="333">
        <f t="shared" si="12"/>
        <v>1238.1399999999853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46121</v>
      </c>
      <c r="D520" s="299" t="s">
        <v>358</v>
      </c>
      <c r="E520" s="331">
        <v>9.4700000000000006</v>
      </c>
      <c r="F520" s="331"/>
      <c r="G520" s="333">
        <f t="shared" si="12"/>
        <v>1302.5599999999854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5</v>
      </c>
      <c r="C521" s="298">
        <v>46121</v>
      </c>
      <c r="D521" s="299" t="s">
        <v>854</v>
      </c>
      <c r="E521" s="331">
        <v>10.68</v>
      </c>
      <c r="F521" s="331"/>
      <c r="G521" s="333">
        <f t="shared" si="12"/>
        <v>1312.0299999999854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7</v>
      </c>
      <c r="C522" s="298">
        <v>46121</v>
      </c>
      <c r="D522" s="299" t="s">
        <v>359</v>
      </c>
      <c r="E522" s="331">
        <v>68.010000000000005</v>
      </c>
      <c r="F522" s="331"/>
      <c r="G522" s="333">
        <f t="shared" si="12"/>
        <v>1322.7099999999855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4</v>
      </c>
      <c r="C523" s="298">
        <v>46121</v>
      </c>
      <c r="D523" s="299" t="s">
        <v>310</v>
      </c>
      <c r="E523" s="331">
        <v>40.85</v>
      </c>
      <c r="F523" s="331"/>
      <c r="G523" s="333">
        <f t="shared" si="12"/>
        <v>1390.7199999999855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6</v>
      </c>
      <c r="C524" s="298">
        <v>46121</v>
      </c>
      <c r="D524" s="299" t="s">
        <v>360</v>
      </c>
      <c r="E524" s="331">
        <v>25</v>
      </c>
      <c r="F524" s="331"/>
      <c r="G524" s="333">
        <f t="shared" si="12"/>
        <v>1431.5699999999854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294</v>
      </c>
      <c r="B525" s="330">
        <v>18</v>
      </c>
      <c r="C525" s="298">
        <v>46120</v>
      </c>
      <c r="D525" s="299" t="s">
        <v>361</v>
      </c>
      <c r="E525" s="331">
        <v>400</v>
      </c>
      <c r="F525" s="331"/>
      <c r="G525" s="333">
        <f t="shared" si="12"/>
        <v>1456.5699999999854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335</v>
      </c>
      <c r="B526" s="330" t="s">
        <v>335</v>
      </c>
      <c r="C526" s="298">
        <v>46120</v>
      </c>
      <c r="D526" s="299" t="s">
        <v>447</v>
      </c>
      <c r="E526" s="331">
        <v>44.96</v>
      </c>
      <c r="F526" s="331"/>
      <c r="G526" s="333">
        <f t="shared" si="12"/>
        <v>1856.5699999999854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13</v>
      </c>
      <c r="C527" s="298">
        <v>46120</v>
      </c>
      <c r="D527" s="299" t="s">
        <v>182</v>
      </c>
      <c r="E527" s="331">
        <v>104.98</v>
      </c>
      <c r="F527" s="331"/>
      <c r="G527" s="333">
        <f t="shared" si="12"/>
        <v>1901.5299999999854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46120</v>
      </c>
      <c r="D528" s="299" t="s">
        <v>296</v>
      </c>
      <c r="E528" s="331">
        <v>13.8</v>
      </c>
      <c r="F528" s="331"/>
      <c r="G528" s="333">
        <f t="shared" si="12"/>
        <v>2006.5099999999854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46120</v>
      </c>
      <c r="D529" s="299" t="s">
        <v>295</v>
      </c>
      <c r="E529" s="331">
        <v>37.92</v>
      </c>
      <c r="F529" s="331"/>
      <c r="G529" s="333">
        <f t="shared" si="12"/>
        <v>2020.3099999999854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46120</v>
      </c>
      <c r="D530" s="299" t="s">
        <v>300</v>
      </c>
      <c r="E530" s="331">
        <v>56.68</v>
      </c>
      <c r="F530" s="331"/>
      <c r="G530" s="333">
        <f t="shared" si="12"/>
        <v>2058.2299999999855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6</v>
      </c>
      <c r="C531" s="298">
        <v>46120</v>
      </c>
      <c r="D531" s="299" t="s">
        <v>362</v>
      </c>
      <c r="E531" s="331">
        <v>29.26</v>
      </c>
      <c r="F531" s="331"/>
      <c r="G531" s="333">
        <f t="shared" si="12"/>
        <v>2114.9099999999853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9</v>
      </c>
      <c r="C532" s="298">
        <v>46119</v>
      </c>
      <c r="D532" s="299" t="s">
        <v>58</v>
      </c>
      <c r="E532" s="331">
        <v>1281.53</v>
      </c>
      <c r="F532" s="331"/>
      <c r="G532" s="333">
        <f t="shared" si="12"/>
        <v>2144.1699999999855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46119</v>
      </c>
      <c r="D533" s="299" t="s">
        <v>363</v>
      </c>
      <c r="E533" s="331">
        <v>25.84</v>
      </c>
      <c r="F533" s="331"/>
      <c r="G533" s="333">
        <f t="shared" si="12"/>
        <v>3425.6999999999853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46119</v>
      </c>
      <c r="D534" s="299" t="s">
        <v>319</v>
      </c>
      <c r="E534" s="331">
        <v>12.05</v>
      </c>
      <c r="F534" s="331"/>
      <c r="G534" s="333">
        <f t="shared" si="12"/>
        <v>3451.5399999999854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46119</v>
      </c>
      <c r="D535" s="299" t="s">
        <v>334</v>
      </c>
      <c r="E535" s="331">
        <v>82.04</v>
      </c>
      <c r="F535" s="331"/>
      <c r="G535" s="333">
        <f t="shared" si="12"/>
        <v>3463.5899999999856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46119</v>
      </c>
      <c r="D536" s="299" t="s">
        <v>364</v>
      </c>
      <c r="E536" s="331">
        <v>22.92</v>
      </c>
      <c r="F536" s="331"/>
      <c r="G536" s="333">
        <f t="shared" si="12"/>
        <v>3545.6299999999856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5</v>
      </c>
      <c r="C537" s="298">
        <v>46118</v>
      </c>
      <c r="D537" s="299" t="s">
        <v>365</v>
      </c>
      <c r="E537" s="331">
        <v>400</v>
      </c>
      <c r="F537" s="331"/>
      <c r="G537" s="333">
        <f t="shared" si="12"/>
        <v>3568.5499999999856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14</v>
      </c>
      <c r="C538" s="298">
        <v>46118</v>
      </c>
      <c r="D538" s="299" t="s">
        <v>366</v>
      </c>
      <c r="E538" s="331">
        <v>66.67</v>
      </c>
      <c r="F538" s="331"/>
      <c r="G538" s="333">
        <f t="shared" si="12"/>
        <v>3968.5499999999856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14</v>
      </c>
      <c r="C539" s="298">
        <v>46118</v>
      </c>
      <c r="D539" s="299" t="s">
        <v>367</v>
      </c>
      <c r="E539" s="331">
        <v>70.25</v>
      </c>
      <c r="F539" s="331"/>
      <c r="G539" s="333">
        <f t="shared" si="12"/>
        <v>4035.2199999999857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46117</v>
      </c>
      <c r="D540" s="299" t="s">
        <v>368</v>
      </c>
      <c r="E540" s="331">
        <v>25.6</v>
      </c>
      <c r="F540" s="331"/>
      <c r="G540" s="333">
        <f t="shared" si="12"/>
        <v>4105.4699999999857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46117</v>
      </c>
      <c r="D541" s="299" t="s">
        <v>319</v>
      </c>
      <c r="E541" s="331">
        <v>8.56</v>
      </c>
      <c r="F541" s="331"/>
      <c r="G541" s="333">
        <f t="shared" si="12"/>
        <v>4131.0699999999861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6</v>
      </c>
      <c r="C542" s="298">
        <v>46117</v>
      </c>
      <c r="D542" s="299" t="s">
        <v>369</v>
      </c>
      <c r="E542" s="331">
        <v>301.67</v>
      </c>
      <c r="F542" s="331"/>
      <c r="G542" s="333">
        <f t="shared" si="12"/>
        <v>4139.6299999999865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46116</v>
      </c>
      <c r="D543" s="299" t="s">
        <v>306</v>
      </c>
      <c r="E543" s="331">
        <v>176.85</v>
      </c>
      <c r="F543" s="331"/>
      <c r="G543" s="333">
        <f t="shared" si="12"/>
        <v>4441.2999999999865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46116</v>
      </c>
      <c r="D544" s="299" t="s">
        <v>311</v>
      </c>
      <c r="E544" s="331">
        <v>139.34</v>
      </c>
      <c r="F544" s="331"/>
      <c r="G544" s="333">
        <f t="shared" si="12"/>
        <v>4618.1499999999869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17</v>
      </c>
      <c r="C545" s="298">
        <v>46116</v>
      </c>
      <c r="D545" s="299" t="s">
        <v>370</v>
      </c>
      <c r="E545" s="331">
        <v>99</v>
      </c>
      <c r="F545" s="331"/>
      <c r="G545" s="333">
        <f t="shared" si="12"/>
        <v>4757.489999999987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46116</v>
      </c>
      <c r="D546" s="299" t="s">
        <v>371</v>
      </c>
      <c r="E546" s="331">
        <v>34</v>
      </c>
      <c r="F546" s="331"/>
      <c r="G546" s="333">
        <f t="shared" si="12"/>
        <v>4856.489999999987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46116</v>
      </c>
      <c r="D547" s="299" t="s">
        <v>348</v>
      </c>
      <c r="E547" s="331">
        <v>10.24</v>
      </c>
      <c r="F547" s="331"/>
      <c r="G547" s="333">
        <f t="shared" si="12"/>
        <v>4890.489999999987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7</v>
      </c>
      <c r="C548" s="298">
        <v>46115</v>
      </c>
      <c r="D548" s="299" t="s">
        <v>372</v>
      </c>
      <c r="E548" s="331">
        <v>100</v>
      </c>
      <c r="F548" s="331"/>
      <c r="G548" s="333">
        <f t="shared" si="12"/>
        <v>4900.7299999999868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46115</v>
      </c>
      <c r="D549" s="299" t="s">
        <v>300</v>
      </c>
      <c r="E549" s="331">
        <v>7.68</v>
      </c>
      <c r="F549" s="331"/>
      <c r="G549" s="333">
        <f t="shared" si="12"/>
        <v>5000.7299999999868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46115</v>
      </c>
      <c r="D550" s="299" t="s">
        <v>296</v>
      </c>
      <c r="E550" s="331">
        <v>8.7200000000000006</v>
      </c>
      <c r="F550" s="331"/>
      <c r="G550" s="333">
        <f t="shared" si="12"/>
        <v>5008.4099999999871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46114</v>
      </c>
      <c r="D551" s="299" t="s">
        <v>373</v>
      </c>
      <c r="E551" s="331">
        <v>81.739999999999995</v>
      </c>
      <c r="F551" s="331"/>
      <c r="G551" s="333">
        <f t="shared" si="12"/>
        <v>5017.1299999999874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284</v>
      </c>
      <c r="B552" s="330">
        <v>36</v>
      </c>
      <c r="C552" s="298">
        <v>46114</v>
      </c>
      <c r="D552" s="299" t="s">
        <v>374</v>
      </c>
      <c r="E552" s="331">
        <v>50</v>
      </c>
      <c r="F552" s="331"/>
      <c r="G552" s="333">
        <f t="shared" si="12"/>
        <v>5098.8699999999872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22</v>
      </c>
      <c r="C553" s="298">
        <v>46114</v>
      </c>
      <c r="D553" s="299" t="s">
        <v>375</v>
      </c>
      <c r="E553" s="331">
        <v>6.37</v>
      </c>
      <c r="F553" s="331"/>
      <c r="G553" s="333">
        <f t="shared" si="12"/>
        <v>5148.8699999999872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46114</v>
      </c>
      <c r="D554" s="299" t="s">
        <v>326</v>
      </c>
      <c r="E554" s="331">
        <v>55.22</v>
      </c>
      <c r="F554" s="331"/>
      <c r="G554" s="333">
        <f t="shared" si="12"/>
        <v>5155.239999999987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46114</v>
      </c>
      <c r="D555" s="299" t="s">
        <v>319</v>
      </c>
      <c r="E555" s="331">
        <v>8.5</v>
      </c>
      <c r="F555" s="331"/>
      <c r="G555" s="333">
        <f t="shared" si="12"/>
        <v>5210.4599999999873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46114</v>
      </c>
      <c r="D556" s="299" t="s">
        <v>334</v>
      </c>
      <c r="E556" s="331">
        <v>38.99</v>
      </c>
      <c r="F556" s="331"/>
      <c r="G556" s="333">
        <f t="shared" si="12"/>
        <v>5218.9599999999873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291</v>
      </c>
      <c r="B557" s="330">
        <v>39</v>
      </c>
      <c r="C557" s="298">
        <v>46113</v>
      </c>
      <c r="D557" s="299" t="s">
        <v>292</v>
      </c>
      <c r="E557" s="331"/>
      <c r="F557" s="331">
        <v>2763.78</v>
      </c>
      <c r="G557" s="333">
        <f t="shared" si="12"/>
        <v>5257.9499999999871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4</v>
      </c>
      <c r="C558" s="298">
        <v>46113</v>
      </c>
      <c r="D558" s="299" t="s">
        <v>296</v>
      </c>
      <c r="E558" s="331">
        <v>36.090000000000003</v>
      </c>
      <c r="F558" s="331"/>
      <c r="G558" s="333">
        <f t="shared" si="12"/>
        <v>2494.1699999999869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46113</v>
      </c>
      <c r="D559" s="299" t="s">
        <v>310</v>
      </c>
      <c r="E559" s="331">
        <v>80</v>
      </c>
      <c r="F559" s="331"/>
      <c r="G559" s="333">
        <f t="shared" si="12"/>
        <v>2530.259999999987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7</v>
      </c>
      <c r="C560" s="298">
        <v>46113</v>
      </c>
      <c r="D560" s="299" t="s">
        <v>320</v>
      </c>
      <c r="E560" s="331">
        <v>47.84</v>
      </c>
      <c r="F560" s="331"/>
      <c r="G560" s="333">
        <f t="shared" si="12"/>
        <v>2610.259999999987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7</v>
      </c>
      <c r="C561" s="298">
        <v>46113</v>
      </c>
      <c r="D561" s="299" t="s">
        <v>320</v>
      </c>
      <c r="E561" s="331">
        <v>21.25</v>
      </c>
      <c r="F561" s="331"/>
      <c r="G561" s="333">
        <f t="shared" si="12"/>
        <v>2658.0999999999872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46113</v>
      </c>
      <c r="D562" s="299" t="s">
        <v>376</v>
      </c>
      <c r="E562" s="331">
        <v>42.9</v>
      </c>
      <c r="F562" s="331"/>
      <c r="G562" s="333">
        <f t="shared" si="12"/>
        <v>2679.3499999999872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284</v>
      </c>
      <c r="B563" s="330">
        <v>37</v>
      </c>
      <c r="C563" s="298">
        <v>46112</v>
      </c>
      <c r="D563" s="299" t="s">
        <v>377</v>
      </c>
      <c r="E563" s="331">
        <v>4309.58</v>
      </c>
      <c r="F563" s="331"/>
      <c r="G563" s="333">
        <f t="shared" si="12"/>
        <v>2722.2499999999873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286</v>
      </c>
      <c r="B564" s="330">
        <v>25</v>
      </c>
      <c r="C564" s="298">
        <v>46112</v>
      </c>
      <c r="D564" s="298" t="s">
        <v>204</v>
      </c>
      <c r="E564" s="331">
        <v>350</v>
      </c>
      <c r="F564" s="331"/>
      <c r="G564" s="333">
        <f t="shared" si="12"/>
        <v>7031.8299999999872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26</v>
      </c>
      <c r="C565" s="298">
        <v>46112</v>
      </c>
      <c r="D565" s="298" t="s">
        <v>205</v>
      </c>
      <c r="E565" s="331">
        <v>320</v>
      </c>
      <c r="F565" s="331"/>
      <c r="G565" s="333">
        <f t="shared" si="12"/>
        <v>7381.8299999999872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27</v>
      </c>
      <c r="C566" s="298">
        <v>46112</v>
      </c>
      <c r="D566" s="298" t="s">
        <v>206</v>
      </c>
      <c r="E566" s="331">
        <v>25</v>
      </c>
      <c r="F566" s="331"/>
      <c r="G566" s="333">
        <f t="shared" si="12"/>
        <v>7701.8299999999872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28</v>
      </c>
      <c r="C567" s="298">
        <v>46112</v>
      </c>
      <c r="D567" s="298" t="s">
        <v>207</v>
      </c>
      <c r="E567" s="331">
        <v>25</v>
      </c>
      <c r="F567" s="331"/>
      <c r="G567" s="333">
        <f t="shared" si="12"/>
        <v>7726.8299999999872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29</v>
      </c>
      <c r="C568" s="298">
        <v>46112</v>
      </c>
      <c r="D568" s="298" t="s">
        <v>208</v>
      </c>
      <c r="E568" s="331">
        <v>45</v>
      </c>
      <c r="F568" s="331"/>
      <c r="G568" s="333">
        <f t="shared" si="12"/>
        <v>7751.8299999999872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30</v>
      </c>
      <c r="C569" s="298">
        <v>46112</v>
      </c>
      <c r="D569" s="298" t="s">
        <v>209</v>
      </c>
      <c r="E569" s="331">
        <v>400</v>
      </c>
      <c r="F569" s="331"/>
      <c r="G569" s="333">
        <f t="shared" si="12"/>
        <v>7796.8299999999872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31</v>
      </c>
      <c r="C570" s="298">
        <v>46112</v>
      </c>
      <c r="D570" s="298" t="s">
        <v>210</v>
      </c>
      <c r="E570" s="331">
        <v>375</v>
      </c>
      <c r="F570" s="331"/>
      <c r="G570" s="333">
        <f t="shared" si="12"/>
        <v>8196.8299999999872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32</v>
      </c>
      <c r="C571" s="298">
        <v>46112</v>
      </c>
      <c r="D571" s="298" t="s">
        <v>211</v>
      </c>
      <c r="E571" s="331">
        <v>100</v>
      </c>
      <c r="F571" s="331"/>
      <c r="G571" s="333">
        <f t="shared" si="12"/>
        <v>8571.8299999999872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33</v>
      </c>
      <c r="C572" s="298">
        <v>46112</v>
      </c>
      <c r="D572" s="298" t="s">
        <v>212</v>
      </c>
      <c r="E572" s="331">
        <v>85</v>
      </c>
      <c r="F572" s="331"/>
      <c r="G572" s="333">
        <f t="shared" si="12"/>
        <v>8671.8299999999872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34</v>
      </c>
      <c r="C573" s="298">
        <v>46112</v>
      </c>
      <c r="D573" s="298" t="s">
        <v>213</v>
      </c>
      <c r="E573" s="331">
        <v>230</v>
      </c>
      <c r="F573" s="331"/>
      <c r="G573" s="333">
        <f t="shared" si="12"/>
        <v>8756.8299999999872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286</v>
      </c>
      <c r="B574" s="330">
        <v>35</v>
      </c>
      <c r="C574" s="298">
        <v>46112</v>
      </c>
      <c r="D574" s="298" t="s">
        <v>214</v>
      </c>
      <c r="E574" s="331">
        <v>45</v>
      </c>
      <c r="F574" s="331"/>
      <c r="G574" s="333">
        <f t="shared" si="12"/>
        <v>8986.8299999999872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46112</v>
      </c>
      <c r="D575" s="298" t="s">
        <v>378</v>
      </c>
      <c r="E575" s="331">
        <v>40</v>
      </c>
      <c r="F575" s="331"/>
      <c r="G575" s="333">
        <f t="shared" si="12"/>
        <v>9031.8299999999872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42</v>
      </c>
      <c r="C576" s="298">
        <v>46112</v>
      </c>
      <c r="D576" s="298" t="s">
        <v>200</v>
      </c>
      <c r="E576" s="331">
        <v>59</v>
      </c>
      <c r="F576" s="331"/>
      <c r="G576" s="333">
        <f t="shared" si="12"/>
        <v>9071.8299999999872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43</v>
      </c>
      <c r="C577" s="298">
        <v>46112</v>
      </c>
      <c r="D577" s="298" t="s">
        <v>201</v>
      </c>
      <c r="E577" s="331">
        <v>42.84</v>
      </c>
      <c r="F577" s="331"/>
      <c r="G577" s="333">
        <f t="shared" si="12"/>
        <v>9130.8299999999872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46112</v>
      </c>
      <c r="D578" s="298" t="s">
        <v>300</v>
      </c>
      <c r="E578" s="331">
        <v>57.21</v>
      </c>
      <c r="F578" s="331"/>
      <c r="G578" s="333">
        <f t="shared" si="12"/>
        <v>9173.6699999999873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46112</v>
      </c>
      <c r="D579" s="298" t="s">
        <v>296</v>
      </c>
      <c r="E579" s="331">
        <v>11.18</v>
      </c>
      <c r="F579" s="331"/>
      <c r="G579" s="333">
        <f t="shared" si="12"/>
        <v>9230.8799999999865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10</v>
      </c>
      <c r="C580" s="298">
        <v>46112</v>
      </c>
      <c r="D580" s="298" t="s">
        <v>176</v>
      </c>
      <c r="E580" s="331">
        <v>17.899999999999999</v>
      </c>
      <c r="F580" s="331"/>
      <c r="G580" s="333">
        <f t="shared" si="12"/>
        <v>9242.0599999999868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46111</v>
      </c>
      <c r="D581" s="298" t="s">
        <v>334</v>
      </c>
      <c r="E581" s="331">
        <v>23.83</v>
      </c>
      <c r="F581" s="331"/>
      <c r="G581" s="333">
        <f t="shared" si="12"/>
        <v>9259.9599999999864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291</v>
      </c>
      <c r="B582" s="330">
        <v>38</v>
      </c>
      <c r="C582" s="298">
        <v>46111</v>
      </c>
      <c r="D582" s="299" t="s">
        <v>293</v>
      </c>
      <c r="E582" s="331"/>
      <c r="F582" s="331">
        <v>4278.1400000000003</v>
      </c>
      <c r="G582" s="333">
        <f t="shared" si="12"/>
        <v>9283.7899999999863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46111</v>
      </c>
      <c r="D583" s="299" t="s">
        <v>351</v>
      </c>
      <c r="E583" s="331">
        <v>30</v>
      </c>
      <c r="F583" s="331"/>
      <c r="G583" s="333">
        <f t="shared" si="12"/>
        <v>5005.649999999986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46111</v>
      </c>
      <c r="D584" s="299" t="s">
        <v>300</v>
      </c>
      <c r="E584" s="331">
        <v>15.96</v>
      </c>
      <c r="F584" s="331"/>
      <c r="G584" s="333">
        <f t="shared" si="12"/>
        <v>5035.649999999986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46111</v>
      </c>
      <c r="D585" s="299" t="s">
        <v>379</v>
      </c>
      <c r="E585" s="331">
        <v>18.96</v>
      </c>
      <c r="F585" s="331"/>
      <c r="G585" s="333">
        <f t="shared" si="12"/>
        <v>5051.609999999986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1</v>
      </c>
      <c r="C586" s="298">
        <v>46110</v>
      </c>
      <c r="D586" s="299" t="s">
        <v>311</v>
      </c>
      <c r="E586" s="331">
        <v>144.22</v>
      </c>
      <c r="F586" s="331"/>
      <c r="G586" s="333">
        <f t="shared" si="12"/>
        <v>5070.5699999999861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7</v>
      </c>
      <c r="C587" s="298">
        <v>46110</v>
      </c>
      <c r="D587" s="299" t="s">
        <v>380</v>
      </c>
      <c r="E587" s="331">
        <v>181.04</v>
      </c>
      <c r="F587" s="331"/>
      <c r="G587" s="333">
        <f t="shared" si="12"/>
        <v>5214.7899999999863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46110</v>
      </c>
      <c r="D588" s="299" t="s">
        <v>381</v>
      </c>
      <c r="E588" s="331">
        <v>196.9</v>
      </c>
      <c r="F588" s="331"/>
      <c r="G588" s="333">
        <f t="shared" si="12"/>
        <v>5395.8299999999863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46110</v>
      </c>
      <c r="D589" s="299" t="s">
        <v>382</v>
      </c>
      <c r="E589" s="331">
        <v>7.5</v>
      </c>
      <c r="F589" s="331"/>
      <c r="G589" s="333">
        <f t="shared" si="12"/>
        <v>5592.7299999999859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46109</v>
      </c>
      <c r="D590" s="299" t="s">
        <v>319</v>
      </c>
      <c r="E590" s="331">
        <v>11.7</v>
      </c>
      <c r="F590" s="331"/>
      <c r="G590" s="333">
        <f t="shared" si="12"/>
        <v>5600.2299999999859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46109</v>
      </c>
      <c r="D591" s="299" t="s">
        <v>308</v>
      </c>
      <c r="E591" s="331">
        <v>210.76</v>
      </c>
      <c r="F591" s="331"/>
      <c r="G591" s="333">
        <f t="shared" si="12"/>
        <v>5611.9299999999857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46109</v>
      </c>
      <c r="D592" s="299" t="s">
        <v>310</v>
      </c>
      <c r="E592" s="331">
        <v>46.9</v>
      </c>
      <c r="F592" s="331"/>
      <c r="G592" s="333">
        <f t="shared" si="12"/>
        <v>5822.689999999986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46109</v>
      </c>
      <c r="D593" s="299" t="s">
        <v>329</v>
      </c>
      <c r="E593" s="331">
        <v>179.1</v>
      </c>
      <c r="F593" s="331"/>
      <c r="G593" s="333">
        <f t="shared" si="12"/>
        <v>5869.5899999999856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46109</v>
      </c>
      <c r="D594" s="299" t="s">
        <v>308</v>
      </c>
      <c r="E594" s="331">
        <v>31.97</v>
      </c>
      <c r="F594" s="331"/>
      <c r="G594" s="333">
        <f t="shared" si="12"/>
        <v>6048.689999999986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46109</v>
      </c>
      <c r="D595" s="299" t="s">
        <v>308</v>
      </c>
      <c r="E595" s="331">
        <v>12.19</v>
      </c>
      <c r="F595" s="331"/>
      <c r="G595" s="333">
        <f t="shared" si="12"/>
        <v>6080.6599999999862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291</v>
      </c>
      <c r="B596" s="330">
        <v>41</v>
      </c>
      <c r="C596" s="298">
        <v>46108</v>
      </c>
      <c r="D596" s="299" t="s">
        <v>383</v>
      </c>
      <c r="E596" s="331"/>
      <c r="F596" s="331">
        <v>400</v>
      </c>
      <c r="G596" s="333">
        <f t="shared" si="12"/>
        <v>6092.8499999999858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46108</v>
      </c>
      <c r="D597" s="299" t="s">
        <v>301</v>
      </c>
      <c r="E597" s="331">
        <v>19.5</v>
      </c>
      <c r="F597" s="331"/>
      <c r="G597" s="333">
        <f t="shared" si="12"/>
        <v>5692.8499999999858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2</v>
      </c>
      <c r="C598" s="298">
        <v>46108</v>
      </c>
      <c r="D598" s="299" t="s">
        <v>296</v>
      </c>
      <c r="E598" s="331">
        <v>11.48</v>
      </c>
      <c r="F598" s="331"/>
      <c r="G598" s="333">
        <f t="shared" si="12"/>
        <v>5712.3499999999858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46108</v>
      </c>
      <c r="D599" s="299" t="s">
        <v>334</v>
      </c>
      <c r="E599" s="331">
        <v>11.46</v>
      </c>
      <c r="F599" s="331"/>
      <c r="G599" s="333">
        <f t="shared" si="12"/>
        <v>5723.8299999999854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46108</v>
      </c>
      <c r="D600" s="299" t="s">
        <v>334</v>
      </c>
      <c r="E600" s="331">
        <v>38.21</v>
      </c>
      <c r="F600" s="331"/>
      <c r="G600" s="333">
        <f t="shared" si="12"/>
        <v>5735.2899999999854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46108</v>
      </c>
      <c r="D601" s="299" t="s">
        <v>384</v>
      </c>
      <c r="E601" s="331">
        <v>69.95</v>
      </c>
      <c r="F601" s="331"/>
      <c r="G601" s="333">
        <f t="shared" si="12"/>
        <v>5773.4999999999854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3</v>
      </c>
      <c r="C602" s="298">
        <v>46108</v>
      </c>
      <c r="D602" s="299" t="s">
        <v>348</v>
      </c>
      <c r="E602" s="331">
        <v>10.78</v>
      </c>
      <c r="F602" s="331"/>
      <c r="G602" s="333">
        <f t="shared" si="12"/>
        <v>5843.4499999999853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46108</v>
      </c>
      <c r="D603" s="299" t="s">
        <v>300</v>
      </c>
      <c r="E603" s="331">
        <v>15.84</v>
      </c>
      <c r="F603" s="331"/>
      <c r="G603" s="333">
        <f t="shared" si="12"/>
        <v>5854.229999999985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46108</v>
      </c>
      <c r="D604" s="299" t="s">
        <v>385</v>
      </c>
      <c r="E604" s="331">
        <v>22.48</v>
      </c>
      <c r="F604" s="331"/>
      <c r="G604" s="333">
        <f t="shared" si="12"/>
        <v>5870.0699999999852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46107</v>
      </c>
      <c r="D605" s="299" t="s">
        <v>358</v>
      </c>
      <c r="E605" s="331">
        <v>11.17</v>
      </c>
      <c r="F605" s="331"/>
      <c r="G605" s="333">
        <f t="shared" si="12"/>
        <v>5892.5499999999847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46107</v>
      </c>
      <c r="D606" s="299" t="s">
        <v>386</v>
      </c>
      <c r="E606" s="331">
        <v>14.38</v>
      </c>
      <c r="F606" s="331"/>
      <c r="G606" s="333">
        <f t="shared" si="12"/>
        <v>5903.7199999999848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46107</v>
      </c>
      <c r="D607" s="299" t="s">
        <v>387</v>
      </c>
      <c r="E607" s="331">
        <v>45</v>
      </c>
      <c r="F607" s="331"/>
      <c r="G607" s="333">
        <f t="shared" si="12"/>
        <v>5918.0999999999849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46107</v>
      </c>
      <c r="D608" s="299" t="s">
        <v>324</v>
      </c>
      <c r="E608" s="331">
        <v>9.0299999999999994</v>
      </c>
      <c r="F608" s="331"/>
      <c r="G608" s="333">
        <f t="shared" si="12"/>
        <v>5963.0999999999849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46107</v>
      </c>
      <c r="D609" s="299" t="s">
        <v>301</v>
      </c>
      <c r="E609" s="331">
        <v>30</v>
      </c>
      <c r="F609" s="331"/>
      <c r="G609" s="333">
        <f t="shared" si="12"/>
        <v>5972.1299999999846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46106</v>
      </c>
      <c r="D610" s="299" t="s">
        <v>388</v>
      </c>
      <c r="E610" s="331">
        <v>12</v>
      </c>
      <c r="F610" s="331"/>
      <c r="G610" s="333">
        <f t="shared" si="12"/>
        <v>6002.1299999999846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46106</v>
      </c>
      <c r="D611" s="299" t="s">
        <v>389</v>
      </c>
      <c r="E611" s="331">
        <v>20</v>
      </c>
      <c r="F611" s="331"/>
      <c r="G611" s="333">
        <f t="shared" si="12"/>
        <v>6014.1299999999846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46106</v>
      </c>
      <c r="D612" s="299" t="s">
        <v>296</v>
      </c>
      <c r="E612" s="331">
        <v>21.05</v>
      </c>
      <c r="F612" s="331"/>
      <c r="G612" s="333">
        <f t="shared" si="12"/>
        <v>6034.1299999999846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46106</v>
      </c>
      <c r="D613" s="299" t="s">
        <v>296</v>
      </c>
      <c r="E613" s="331">
        <v>38.58</v>
      </c>
      <c r="F613" s="331"/>
      <c r="G613" s="333">
        <f t="shared" si="12"/>
        <v>6055.1799999999848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12</v>
      </c>
      <c r="C614" s="298">
        <v>46106</v>
      </c>
      <c r="D614" s="299" t="s">
        <v>314</v>
      </c>
      <c r="E614" s="331">
        <v>204.47</v>
      </c>
      <c r="F614" s="331"/>
      <c r="G614" s="333">
        <f t="shared" si="12"/>
        <v>6093.7599999999848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24</v>
      </c>
      <c r="C615" s="298">
        <v>46105</v>
      </c>
      <c r="D615" s="299" t="s">
        <v>860</v>
      </c>
      <c r="E615" s="331">
        <v>86.58</v>
      </c>
      <c r="F615" s="331"/>
      <c r="G615" s="333">
        <f t="shared" si="12"/>
        <v>6298.229999999985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46105</v>
      </c>
      <c r="D616" s="299" t="s">
        <v>389</v>
      </c>
      <c r="E616" s="331">
        <v>20</v>
      </c>
      <c r="F616" s="331"/>
      <c r="G616" s="333">
        <f t="shared" si="12"/>
        <v>6384.8099999999849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46105</v>
      </c>
      <c r="D617" s="299" t="s">
        <v>390</v>
      </c>
      <c r="E617" s="331">
        <v>15.29</v>
      </c>
      <c r="F617" s="331"/>
      <c r="G617" s="333">
        <f t="shared" si="12"/>
        <v>6404.8099999999849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46105</v>
      </c>
      <c r="D618" s="299" t="s">
        <v>308</v>
      </c>
      <c r="E618" s="331">
        <v>47.99</v>
      </c>
      <c r="F618" s="331"/>
      <c r="G618" s="333">
        <f t="shared" si="12"/>
        <v>6420.0999999999849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23</v>
      </c>
      <c r="C619" s="298">
        <v>46104</v>
      </c>
      <c r="D619" s="299" t="s">
        <v>67</v>
      </c>
      <c r="E619" s="331">
        <v>650.88</v>
      </c>
      <c r="F619" s="331"/>
      <c r="G619" s="333">
        <f t="shared" si="12"/>
        <v>6468.0899999999847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46104</v>
      </c>
      <c r="D620" s="299" t="s">
        <v>391</v>
      </c>
      <c r="E620" s="331">
        <v>46</v>
      </c>
      <c r="F620" s="331"/>
      <c r="G620" s="333">
        <f t="shared" si="12"/>
        <v>7118.9699999999848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46103</v>
      </c>
      <c r="D621" s="299" t="s">
        <v>392</v>
      </c>
      <c r="E621" s="331">
        <v>24.81</v>
      </c>
      <c r="F621" s="331"/>
      <c r="G621" s="333">
        <f t="shared" si="12"/>
        <v>7164.9699999999848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46103</v>
      </c>
      <c r="D622" s="299" t="s">
        <v>296</v>
      </c>
      <c r="E622" s="331">
        <v>28.77</v>
      </c>
      <c r="F622" s="331"/>
      <c r="G622" s="333">
        <f t="shared" si="12"/>
        <v>7189.7799999999852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46103</v>
      </c>
      <c r="D623" s="299" t="s">
        <v>296</v>
      </c>
      <c r="E623" s="331">
        <v>11.9</v>
      </c>
      <c r="F623" s="331"/>
      <c r="G623" s="333">
        <f t="shared" si="12"/>
        <v>7218.5499999999856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46103</v>
      </c>
      <c r="D624" s="299" t="s">
        <v>300</v>
      </c>
      <c r="E624" s="331">
        <v>42.59</v>
      </c>
      <c r="F624" s="331"/>
      <c r="G624" s="333">
        <f t="shared" si="12"/>
        <v>7230.4499999999853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46103</v>
      </c>
      <c r="D625" s="299" t="s">
        <v>300</v>
      </c>
      <c r="E625" s="331">
        <v>17.579999999999998</v>
      </c>
      <c r="F625" s="331"/>
      <c r="G625" s="333">
        <f t="shared" si="12"/>
        <v>7273.0399999999854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46103</v>
      </c>
      <c r="D626" s="299" t="s">
        <v>300</v>
      </c>
      <c r="E626" s="331">
        <v>11.99</v>
      </c>
      <c r="F626" s="331"/>
      <c r="G626" s="333">
        <f t="shared" si="12"/>
        <v>7290.6199999999853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1</v>
      </c>
      <c r="C627" s="298">
        <v>46103</v>
      </c>
      <c r="D627" s="299" t="s">
        <v>311</v>
      </c>
      <c r="E627" s="331">
        <v>81.31</v>
      </c>
      <c r="F627" s="331"/>
      <c r="G627" s="333">
        <f t="shared" si="12"/>
        <v>7302.6099999999851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46103</v>
      </c>
      <c r="D628" s="299" t="s">
        <v>393</v>
      </c>
      <c r="E628" s="331">
        <v>38.44</v>
      </c>
      <c r="F628" s="331"/>
      <c r="G628" s="333">
        <f t="shared" si="12"/>
        <v>7383.9199999999855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46103</v>
      </c>
      <c r="D629" s="299" t="s">
        <v>394</v>
      </c>
      <c r="E629" s="331">
        <v>35.700000000000003</v>
      </c>
      <c r="F629" s="331"/>
      <c r="G629" s="333">
        <f t="shared" si="12"/>
        <v>7422.3599999999851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46102</v>
      </c>
      <c r="D630" s="299" t="s">
        <v>300</v>
      </c>
      <c r="E630" s="331">
        <v>10.64</v>
      </c>
      <c r="F630" s="331"/>
      <c r="G630" s="333">
        <f t="shared" si="12"/>
        <v>7458.0599999999849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1</v>
      </c>
      <c r="C631" s="298">
        <v>46102</v>
      </c>
      <c r="D631" s="299" t="s">
        <v>300</v>
      </c>
      <c r="E631" s="331">
        <v>28.69</v>
      </c>
      <c r="F631" s="331"/>
      <c r="G631" s="333">
        <f t="shared" si="12"/>
        <v>7468.6999999999853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3</v>
      </c>
      <c r="C632" s="298">
        <v>46102</v>
      </c>
      <c r="D632" s="299" t="s">
        <v>348</v>
      </c>
      <c r="E632" s="331">
        <v>11.59</v>
      </c>
      <c r="F632" s="331"/>
      <c r="G632" s="333">
        <f t="shared" si="12"/>
        <v>7497.3899999999849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291</v>
      </c>
      <c r="B633" s="330">
        <v>41</v>
      </c>
      <c r="C633" s="298">
        <v>46102</v>
      </c>
      <c r="D633" s="299" t="s">
        <v>383</v>
      </c>
      <c r="E633" s="331"/>
      <c r="F633" s="331">
        <v>400</v>
      </c>
      <c r="G633" s="333">
        <f t="shared" si="12"/>
        <v>7508.979999999985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5</v>
      </c>
      <c r="C634" s="298">
        <v>46102</v>
      </c>
      <c r="D634" s="299" t="s">
        <v>395</v>
      </c>
      <c r="E634" s="331">
        <v>170</v>
      </c>
      <c r="F634" s="331"/>
      <c r="G634" s="333">
        <f t="shared" si="12"/>
        <v>7108.979999999985</v>
      </c>
      <c r="H634" s="334" t="s">
        <v>298</v>
      </c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5</v>
      </c>
      <c r="C635" s="298">
        <v>46102</v>
      </c>
      <c r="D635" s="299" t="s">
        <v>354</v>
      </c>
      <c r="E635" s="331">
        <v>70</v>
      </c>
      <c r="F635" s="331"/>
      <c r="G635" s="333">
        <f t="shared" si="12"/>
        <v>7278.979999999985</v>
      </c>
      <c r="H635" s="334" t="s">
        <v>298</v>
      </c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5</v>
      </c>
      <c r="C636" s="298">
        <v>46102</v>
      </c>
      <c r="D636" s="299" t="s">
        <v>396</v>
      </c>
      <c r="E636" s="331">
        <v>40</v>
      </c>
      <c r="F636" s="331"/>
      <c r="G636" s="333">
        <f t="shared" ref="G636:G890" si="13">G637-E636+F636</f>
        <v>7348.979999999985</v>
      </c>
      <c r="H636" s="334" t="s">
        <v>298</v>
      </c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46102</v>
      </c>
      <c r="D637" s="299" t="s">
        <v>348</v>
      </c>
      <c r="E637" s="331">
        <v>25</v>
      </c>
      <c r="F637" s="331"/>
      <c r="G637" s="333">
        <f t="shared" si="13"/>
        <v>7388.979999999985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46102</v>
      </c>
      <c r="D638" s="299" t="s">
        <v>304</v>
      </c>
      <c r="E638" s="331">
        <v>65.19</v>
      </c>
      <c r="F638" s="331"/>
      <c r="G638" s="333">
        <f t="shared" si="13"/>
        <v>7413.979999999985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46102</v>
      </c>
      <c r="D639" s="299" t="s">
        <v>310</v>
      </c>
      <c r="E639" s="331">
        <v>37.450000000000003</v>
      </c>
      <c r="F639" s="331"/>
      <c r="G639" s="333">
        <f t="shared" si="13"/>
        <v>7479.1699999999846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46101</v>
      </c>
      <c r="D640" s="299" t="s">
        <v>356</v>
      </c>
      <c r="E640" s="331">
        <v>65.099999999999994</v>
      </c>
      <c r="F640" s="331"/>
      <c r="G640" s="333">
        <f t="shared" si="13"/>
        <v>7516.6199999999844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22</v>
      </c>
      <c r="C641" s="298">
        <v>46101</v>
      </c>
      <c r="D641" s="299" t="s">
        <v>323</v>
      </c>
      <c r="E641" s="331">
        <v>20.22</v>
      </c>
      <c r="F641" s="331"/>
      <c r="G641" s="333">
        <f t="shared" si="13"/>
        <v>7581.7199999999848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46101</v>
      </c>
      <c r="D642" s="299" t="s">
        <v>433</v>
      </c>
      <c r="E642" s="331">
        <v>-73</v>
      </c>
      <c r="F642" s="331"/>
      <c r="G642" s="333">
        <f t="shared" si="13"/>
        <v>7601.939999999985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46101</v>
      </c>
      <c r="D643" s="299" t="s">
        <v>300</v>
      </c>
      <c r="E643" s="331">
        <v>34.68</v>
      </c>
      <c r="F643" s="331"/>
      <c r="G643" s="333">
        <f t="shared" si="13"/>
        <v>7528.939999999985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46101</v>
      </c>
      <c r="D644" s="299" t="s">
        <v>397</v>
      </c>
      <c r="E644" s="331">
        <v>10.63</v>
      </c>
      <c r="F644" s="331"/>
      <c r="G644" s="333">
        <f t="shared" si="13"/>
        <v>7563.6199999999853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5</v>
      </c>
      <c r="C645" s="298">
        <v>46101</v>
      </c>
      <c r="D645" s="299" t="s">
        <v>398</v>
      </c>
      <c r="E645" s="331">
        <v>106.49</v>
      </c>
      <c r="F645" s="331"/>
      <c r="G645" s="333">
        <f t="shared" si="13"/>
        <v>7574.2499999999854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46100</v>
      </c>
      <c r="D646" s="299" t="s">
        <v>357</v>
      </c>
      <c r="E646" s="331">
        <v>16.739999999999998</v>
      </c>
      <c r="F646" s="331"/>
      <c r="G646" s="333">
        <f t="shared" si="13"/>
        <v>7680.7399999999852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46100</v>
      </c>
      <c r="D647" s="299" t="s">
        <v>399</v>
      </c>
      <c r="E647" s="331">
        <v>108.54</v>
      </c>
      <c r="F647" s="331"/>
      <c r="G647" s="333">
        <f t="shared" si="13"/>
        <v>7697.479999999985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22</v>
      </c>
      <c r="C648" s="298">
        <v>46100</v>
      </c>
      <c r="D648" s="299" t="s">
        <v>835</v>
      </c>
      <c r="E648" s="331">
        <v>12.77</v>
      </c>
      <c r="F648" s="331"/>
      <c r="G648" s="333">
        <f t="shared" si="13"/>
        <v>7806.019999999985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46100</v>
      </c>
      <c r="D649" s="299" t="s">
        <v>334</v>
      </c>
      <c r="E649" s="331">
        <v>28.33</v>
      </c>
      <c r="F649" s="331"/>
      <c r="G649" s="333">
        <f t="shared" si="13"/>
        <v>7818.7899999999854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46100</v>
      </c>
      <c r="D650" s="299" t="s">
        <v>358</v>
      </c>
      <c r="E650" s="331">
        <v>17.45</v>
      </c>
      <c r="F650" s="331"/>
      <c r="G650" s="333">
        <f t="shared" si="13"/>
        <v>7847.1199999999853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22</v>
      </c>
      <c r="C651" s="298">
        <v>46100</v>
      </c>
      <c r="D651" s="299" t="s">
        <v>328</v>
      </c>
      <c r="E651" s="331">
        <v>7.46</v>
      </c>
      <c r="F651" s="331"/>
      <c r="G651" s="333">
        <f t="shared" si="13"/>
        <v>7864.5699999999852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335</v>
      </c>
      <c r="B652" s="330" t="s">
        <v>335</v>
      </c>
      <c r="C652" s="298">
        <v>46100</v>
      </c>
      <c r="D652" s="299" t="s">
        <v>336</v>
      </c>
      <c r="E652" s="331">
        <v>172.29</v>
      </c>
      <c r="F652" s="331"/>
      <c r="G652" s="333">
        <f t="shared" si="13"/>
        <v>7872.0299999999852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15</v>
      </c>
      <c r="C653" s="298">
        <v>46100</v>
      </c>
      <c r="D653" s="299" t="s">
        <v>185</v>
      </c>
      <c r="E653" s="331">
        <v>175.09</v>
      </c>
      <c r="F653" s="331"/>
      <c r="G653" s="333">
        <f t="shared" si="13"/>
        <v>8044.3199999999852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39</v>
      </c>
      <c r="C654" s="298">
        <v>46100</v>
      </c>
      <c r="D654" s="299" t="s">
        <v>292</v>
      </c>
      <c r="E654" s="331"/>
      <c r="F654" s="331">
        <v>2763.78</v>
      </c>
      <c r="G654" s="333">
        <f t="shared" si="13"/>
        <v>8219.4099999999853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46099</v>
      </c>
      <c r="D655" s="299" t="s">
        <v>400</v>
      </c>
      <c r="E655" s="331">
        <v>47.46</v>
      </c>
      <c r="F655" s="331"/>
      <c r="G655" s="333">
        <f t="shared" si="13"/>
        <v>5455.6299999999856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46099</v>
      </c>
      <c r="D656" s="299" t="s">
        <v>400</v>
      </c>
      <c r="E656" s="331">
        <v>15.01</v>
      </c>
      <c r="F656" s="331"/>
      <c r="G656" s="333">
        <f t="shared" si="13"/>
        <v>5503.0899999999856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291</v>
      </c>
      <c r="B657" s="330">
        <v>40</v>
      </c>
      <c r="C657" s="298">
        <v>46099</v>
      </c>
      <c r="D657" s="299" t="s">
        <v>316</v>
      </c>
      <c r="E657" s="331"/>
      <c r="F657" s="331">
        <v>838.67</v>
      </c>
      <c r="G657" s="333">
        <f t="shared" si="13"/>
        <v>5518.0999999999858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46099</v>
      </c>
      <c r="D658" s="299" t="s">
        <v>296</v>
      </c>
      <c r="E658" s="331">
        <v>14.67</v>
      </c>
      <c r="F658" s="331"/>
      <c r="G658" s="333">
        <f t="shared" si="13"/>
        <v>4679.4299999999857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46099</v>
      </c>
      <c r="D659" s="299" t="s">
        <v>296</v>
      </c>
      <c r="E659" s="331">
        <v>40.22</v>
      </c>
      <c r="F659" s="331"/>
      <c r="G659" s="333">
        <f t="shared" si="13"/>
        <v>4694.0999999999858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46099</v>
      </c>
      <c r="D660" s="299" t="s">
        <v>295</v>
      </c>
      <c r="E660" s="331">
        <v>3.49</v>
      </c>
      <c r="F660" s="331"/>
      <c r="G660" s="333">
        <f t="shared" si="13"/>
        <v>4734.3199999999861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22</v>
      </c>
      <c r="C661" s="298">
        <v>46099</v>
      </c>
      <c r="D661" s="299" t="s">
        <v>401</v>
      </c>
      <c r="E661" s="331">
        <v>13.84</v>
      </c>
      <c r="F661" s="331"/>
      <c r="G661" s="333">
        <f t="shared" si="13"/>
        <v>4737.8099999999858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17</v>
      </c>
      <c r="C662" s="298">
        <v>46098</v>
      </c>
      <c r="D662" s="299" t="s">
        <v>188</v>
      </c>
      <c r="E662" s="331">
        <v>42.65</v>
      </c>
      <c r="F662" s="331"/>
      <c r="G662" s="333">
        <f t="shared" si="13"/>
        <v>4751.649999999986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23</v>
      </c>
      <c r="C663" s="298">
        <v>46098</v>
      </c>
      <c r="D663" s="299" t="s">
        <v>402</v>
      </c>
      <c r="E663" s="331">
        <v>529.46</v>
      </c>
      <c r="F663" s="331"/>
      <c r="G663" s="333">
        <f t="shared" si="13"/>
        <v>4794.2999999999856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43</v>
      </c>
      <c r="C664" s="298">
        <v>46098</v>
      </c>
      <c r="D664" s="299" t="s">
        <v>333</v>
      </c>
      <c r="E664" s="331">
        <v>22.35</v>
      </c>
      <c r="F664" s="331"/>
      <c r="G664" s="333">
        <f t="shared" si="13"/>
        <v>5323.7599999999857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42</v>
      </c>
      <c r="C665" s="298">
        <v>46098</v>
      </c>
      <c r="D665" s="299" t="s">
        <v>333</v>
      </c>
      <c r="E665" s="331">
        <v>37.25</v>
      </c>
      <c r="F665" s="331"/>
      <c r="G665" s="333">
        <f t="shared" si="13"/>
        <v>5346.109999999986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46098</v>
      </c>
      <c r="D666" s="299" t="s">
        <v>319</v>
      </c>
      <c r="E666" s="331">
        <v>3.99</v>
      </c>
      <c r="F666" s="331"/>
      <c r="G666" s="333">
        <f t="shared" si="13"/>
        <v>5383.359999999986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46098</v>
      </c>
      <c r="D667" s="299" t="s">
        <v>319</v>
      </c>
      <c r="E667" s="331">
        <v>24.47</v>
      </c>
      <c r="F667" s="331"/>
      <c r="G667" s="333">
        <f t="shared" si="13"/>
        <v>5387.3499999999858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21</v>
      </c>
      <c r="C668" s="298">
        <v>46098</v>
      </c>
      <c r="D668" s="299" t="s">
        <v>194</v>
      </c>
      <c r="E668" s="331">
        <v>75.599999999999994</v>
      </c>
      <c r="F668" s="331"/>
      <c r="G668" s="333">
        <f t="shared" si="13"/>
        <v>5411.8199999999861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5</v>
      </c>
      <c r="C669" s="298">
        <v>46097</v>
      </c>
      <c r="D669" s="299" t="s">
        <v>340</v>
      </c>
      <c r="E669" s="331">
        <v>21.3</v>
      </c>
      <c r="F669" s="331"/>
      <c r="G669" s="333">
        <f t="shared" si="13"/>
        <v>5487.4199999999864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11</v>
      </c>
      <c r="C670" s="298">
        <v>46097</v>
      </c>
      <c r="D670" s="299" t="s">
        <v>178</v>
      </c>
      <c r="E670" s="331">
        <v>267.91000000000003</v>
      </c>
      <c r="F670" s="331"/>
      <c r="G670" s="333">
        <f t="shared" si="13"/>
        <v>5508.7199999999866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46097</v>
      </c>
      <c r="D671" s="299" t="s">
        <v>403</v>
      </c>
      <c r="E671" s="331"/>
      <c r="F671" s="331">
        <v>80</v>
      </c>
      <c r="G671" s="333">
        <f t="shared" si="13"/>
        <v>5776.6299999999865</v>
      </c>
      <c r="H671" s="334" t="s">
        <v>298</v>
      </c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46097</v>
      </c>
      <c r="D672" s="299" t="s">
        <v>302</v>
      </c>
      <c r="E672" s="331">
        <v>80</v>
      </c>
      <c r="F672" s="331"/>
      <c r="G672" s="333">
        <f t="shared" si="13"/>
        <v>5696.6299999999865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4</v>
      </c>
      <c r="C673" s="298">
        <v>46097</v>
      </c>
      <c r="D673" s="299" t="s">
        <v>310</v>
      </c>
      <c r="E673" s="331">
        <v>42.47</v>
      </c>
      <c r="F673" s="331"/>
      <c r="G673" s="333">
        <f t="shared" si="13"/>
        <v>5776.6299999999865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46097</v>
      </c>
      <c r="D674" s="299" t="s">
        <v>296</v>
      </c>
      <c r="E674" s="331">
        <v>11.18</v>
      </c>
      <c r="F674" s="331"/>
      <c r="G674" s="333">
        <f t="shared" si="13"/>
        <v>5819.0999999999867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46096</v>
      </c>
      <c r="D675" s="299" t="s">
        <v>404</v>
      </c>
      <c r="E675" s="331">
        <v>38.67</v>
      </c>
      <c r="F675" s="331"/>
      <c r="G675" s="333">
        <f t="shared" si="13"/>
        <v>5830.279999999987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3</v>
      </c>
      <c r="C676" s="298">
        <v>46096</v>
      </c>
      <c r="D676" s="299" t="s">
        <v>348</v>
      </c>
      <c r="E676" s="331">
        <v>7.11</v>
      </c>
      <c r="F676" s="331"/>
      <c r="G676" s="333">
        <f t="shared" si="13"/>
        <v>5868.9499999999871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46096</v>
      </c>
      <c r="D677" s="299" t="s">
        <v>304</v>
      </c>
      <c r="E677" s="331">
        <v>126.64</v>
      </c>
      <c r="F677" s="331"/>
      <c r="G677" s="333">
        <f t="shared" si="13"/>
        <v>5876.0599999999868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46096</v>
      </c>
      <c r="D678" s="299" t="s">
        <v>311</v>
      </c>
      <c r="E678" s="331">
        <v>125.2</v>
      </c>
      <c r="F678" s="331"/>
      <c r="G678" s="333">
        <f t="shared" si="13"/>
        <v>6002.6999999999871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46096</v>
      </c>
      <c r="D679" s="299" t="s">
        <v>306</v>
      </c>
      <c r="E679" s="331">
        <v>37.159999999999997</v>
      </c>
      <c r="F679" s="331"/>
      <c r="G679" s="333">
        <f t="shared" si="13"/>
        <v>6127.8999999999869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16</v>
      </c>
      <c r="C680" s="298">
        <v>46096</v>
      </c>
      <c r="D680" s="299" t="s">
        <v>405</v>
      </c>
      <c r="E680" s="331">
        <v>713.06</v>
      </c>
      <c r="F680" s="331"/>
      <c r="G680" s="333">
        <f t="shared" si="13"/>
        <v>6165.0599999999868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46095</v>
      </c>
      <c r="D681" s="299" t="s">
        <v>406</v>
      </c>
      <c r="E681" s="331">
        <v>24</v>
      </c>
      <c r="F681" s="331"/>
      <c r="G681" s="333">
        <f t="shared" si="13"/>
        <v>6878.1199999999862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3</v>
      </c>
      <c r="C682" s="298">
        <v>46095</v>
      </c>
      <c r="D682" s="299" t="s">
        <v>348</v>
      </c>
      <c r="E682" s="331">
        <v>14.58</v>
      </c>
      <c r="F682" s="331"/>
      <c r="G682" s="333">
        <f t="shared" si="13"/>
        <v>6902.1199999999862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291</v>
      </c>
      <c r="B683" s="330">
        <v>41</v>
      </c>
      <c r="C683" s="298">
        <v>46094</v>
      </c>
      <c r="D683" s="299" t="s">
        <v>407</v>
      </c>
      <c r="E683" s="331"/>
      <c r="F683" s="331">
        <v>300</v>
      </c>
      <c r="G683" s="333">
        <f t="shared" si="13"/>
        <v>6916.6999999999862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46094</v>
      </c>
      <c r="D684" s="299" t="s">
        <v>311</v>
      </c>
      <c r="E684" s="331">
        <v>17.71</v>
      </c>
      <c r="F684" s="331"/>
      <c r="G684" s="333">
        <f t="shared" si="13"/>
        <v>6616.6999999999862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46094</v>
      </c>
      <c r="D685" s="299" t="s">
        <v>296</v>
      </c>
      <c r="E685" s="331">
        <v>31.56</v>
      </c>
      <c r="F685" s="331"/>
      <c r="G685" s="333">
        <f t="shared" si="13"/>
        <v>6634.4099999999862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46094</v>
      </c>
      <c r="D686" s="299" t="s">
        <v>296</v>
      </c>
      <c r="E686" s="331">
        <v>34.79</v>
      </c>
      <c r="F686" s="331"/>
      <c r="G686" s="333">
        <f t="shared" si="13"/>
        <v>6665.9699999999866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46094</v>
      </c>
      <c r="D687" s="299" t="s">
        <v>408</v>
      </c>
      <c r="E687" s="331">
        <v>23.9</v>
      </c>
      <c r="F687" s="331"/>
      <c r="G687" s="333">
        <f t="shared" si="13"/>
        <v>6700.7599999999866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3</v>
      </c>
      <c r="C688" s="298">
        <v>46094</v>
      </c>
      <c r="D688" s="299" t="s">
        <v>348</v>
      </c>
      <c r="E688" s="331">
        <v>7.26</v>
      </c>
      <c r="F688" s="331"/>
      <c r="G688" s="333">
        <f t="shared" si="13"/>
        <v>6724.6599999999862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46094</v>
      </c>
      <c r="D689" s="299" t="s">
        <v>354</v>
      </c>
      <c r="E689" s="331">
        <v>85</v>
      </c>
      <c r="F689" s="331"/>
      <c r="G689" s="333">
        <f t="shared" si="13"/>
        <v>6731.9199999999864</v>
      </c>
      <c r="H689" s="334" t="s">
        <v>298</v>
      </c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46093</v>
      </c>
      <c r="D690" s="299" t="s">
        <v>409</v>
      </c>
      <c r="E690" s="331">
        <v>51.22</v>
      </c>
      <c r="F690" s="331"/>
      <c r="G690" s="333">
        <f t="shared" si="13"/>
        <v>6816.9199999999864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46093</v>
      </c>
      <c r="D691" s="299" t="s">
        <v>410</v>
      </c>
      <c r="E691" s="331">
        <v>57.43</v>
      </c>
      <c r="F691" s="331"/>
      <c r="G691" s="333">
        <f t="shared" si="13"/>
        <v>6868.1399999999867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46093</v>
      </c>
      <c r="D692" s="299" t="s">
        <v>358</v>
      </c>
      <c r="E692" s="331">
        <v>17.45</v>
      </c>
      <c r="F692" s="331"/>
      <c r="G692" s="333">
        <f t="shared" si="13"/>
        <v>6925.569999999987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46093</v>
      </c>
      <c r="D693" s="299" t="s">
        <v>319</v>
      </c>
      <c r="E693" s="331">
        <v>7.92</v>
      </c>
      <c r="F693" s="331"/>
      <c r="G693" s="333">
        <f t="shared" si="13"/>
        <v>6943.0199999999868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291</v>
      </c>
      <c r="B694" s="330">
        <v>38</v>
      </c>
      <c r="C694" s="298">
        <v>46093</v>
      </c>
      <c r="D694" s="299" t="s">
        <v>293</v>
      </c>
      <c r="E694" s="331"/>
      <c r="F694" s="331">
        <v>4726.92</v>
      </c>
      <c r="G694" s="333">
        <f t="shared" si="13"/>
        <v>6950.9399999999869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46093</v>
      </c>
      <c r="D695" s="299" t="s">
        <v>386</v>
      </c>
      <c r="E695" s="331">
        <v>15</v>
      </c>
      <c r="F695" s="331"/>
      <c r="G695" s="333">
        <f t="shared" si="13"/>
        <v>2224.0199999999868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46093</v>
      </c>
      <c r="D696" s="299" t="s">
        <v>411</v>
      </c>
      <c r="E696" s="331">
        <v>12</v>
      </c>
      <c r="F696" s="331"/>
      <c r="G696" s="333">
        <f t="shared" si="13"/>
        <v>2239.0199999999868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19</v>
      </c>
      <c r="C697" s="298">
        <v>46093</v>
      </c>
      <c r="D697" s="299" t="s">
        <v>191</v>
      </c>
      <c r="E697" s="331">
        <v>200</v>
      </c>
      <c r="F697" s="331"/>
      <c r="G697" s="333">
        <f t="shared" si="13"/>
        <v>2251.0199999999868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46092</v>
      </c>
      <c r="D698" s="299" t="s">
        <v>412</v>
      </c>
      <c r="E698" s="331">
        <v>-10.050000000000001</v>
      </c>
      <c r="F698" s="331"/>
      <c r="G698" s="333">
        <f t="shared" si="13"/>
        <v>2451.0199999999868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6</v>
      </c>
      <c r="C699" s="298">
        <v>46092</v>
      </c>
      <c r="D699" s="299" t="s">
        <v>413</v>
      </c>
      <c r="E699" s="331">
        <v>25</v>
      </c>
      <c r="F699" s="331"/>
      <c r="G699" s="333">
        <f t="shared" si="13"/>
        <v>2440.9699999999866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46092</v>
      </c>
      <c r="D700" s="299" t="s">
        <v>301</v>
      </c>
      <c r="E700" s="331">
        <v>-9</v>
      </c>
      <c r="F700" s="331"/>
      <c r="G700" s="333">
        <f t="shared" si="13"/>
        <v>2465.9699999999866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291</v>
      </c>
      <c r="B701" s="330">
        <v>41</v>
      </c>
      <c r="C701" s="298">
        <v>46092</v>
      </c>
      <c r="D701" s="299" t="s">
        <v>407</v>
      </c>
      <c r="E701" s="331"/>
      <c r="F701" s="331">
        <v>500</v>
      </c>
      <c r="G701" s="333">
        <f t="shared" si="13"/>
        <v>2456.9699999999866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46092</v>
      </c>
      <c r="D702" s="299" t="s">
        <v>296</v>
      </c>
      <c r="E702" s="331">
        <v>16.170000000000002</v>
      </c>
      <c r="F702" s="331"/>
      <c r="G702" s="333">
        <f t="shared" si="13"/>
        <v>1956.9699999999864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22</v>
      </c>
      <c r="C703" s="298">
        <v>46092</v>
      </c>
      <c r="D703" s="299" t="s">
        <v>352</v>
      </c>
      <c r="E703" s="331">
        <v>19.16</v>
      </c>
      <c r="F703" s="331"/>
      <c r="G703" s="333">
        <f t="shared" si="13"/>
        <v>1973.1399999999865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335</v>
      </c>
      <c r="B704" s="330" t="s">
        <v>335</v>
      </c>
      <c r="C704" s="298">
        <v>46091</v>
      </c>
      <c r="D704" s="299" t="s">
        <v>447</v>
      </c>
      <c r="E704" s="331">
        <v>47.28</v>
      </c>
      <c r="F704" s="331"/>
      <c r="G704" s="333">
        <f t="shared" si="13"/>
        <v>1992.2999999999865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13</v>
      </c>
      <c r="C705" s="298">
        <v>46091</v>
      </c>
      <c r="D705" s="299" t="s">
        <v>182</v>
      </c>
      <c r="E705" s="331">
        <v>134.93</v>
      </c>
      <c r="F705" s="331"/>
      <c r="G705" s="333">
        <f t="shared" si="13"/>
        <v>2039.5799999999865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46091</v>
      </c>
      <c r="D706" s="299" t="s">
        <v>295</v>
      </c>
      <c r="E706" s="331">
        <v>7.44</v>
      </c>
      <c r="F706" s="331"/>
      <c r="G706" s="333">
        <f t="shared" si="13"/>
        <v>2174.5099999999866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4</v>
      </c>
      <c r="C707" s="298">
        <v>46091</v>
      </c>
      <c r="D707" s="299" t="s">
        <v>295</v>
      </c>
      <c r="E707" s="331">
        <v>29.53</v>
      </c>
      <c r="F707" s="331"/>
      <c r="G707" s="333">
        <f t="shared" si="13"/>
        <v>2181.9499999999866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46091</v>
      </c>
      <c r="D708" s="299" t="s">
        <v>310</v>
      </c>
      <c r="E708" s="331">
        <v>34.119999999999997</v>
      </c>
      <c r="F708" s="331"/>
      <c r="G708" s="333">
        <f t="shared" si="13"/>
        <v>2211.4799999999868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46091</v>
      </c>
      <c r="D709" s="299" t="s">
        <v>414</v>
      </c>
      <c r="E709" s="331">
        <v>18.57</v>
      </c>
      <c r="F709" s="331"/>
      <c r="G709" s="333">
        <f t="shared" si="13"/>
        <v>2245.5999999999867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16</v>
      </c>
      <c r="C710" s="298">
        <v>46091</v>
      </c>
      <c r="D710" s="299" t="s">
        <v>415</v>
      </c>
      <c r="E710" s="331">
        <v>107</v>
      </c>
      <c r="F710" s="331"/>
      <c r="G710" s="333">
        <f t="shared" si="13"/>
        <v>2264.1699999999869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18</v>
      </c>
      <c r="C711" s="298">
        <v>46090</v>
      </c>
      <c r="D711" s="299" t="s">
        <v>361</v>
      </c>
      <c r="E711" s="331">
        <v>400</v>
      </c>
      <c r="F711" s="331"/>
      <c r="G711" s="333">
        <f t="shared" si="13"/>
        <v>2371.1699999999869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4</v>
      </c>
      <c r="C712" s="298">
        <v>46090</v>
      </c>
      <c r="D712" s="299" t="s">
        <v>296</v>
      </c>
      <c r="E712" s="331">
        <v>24.69</v>
      </c>
      <c r="F712" s="331"/>
      <c r="G712" s="333">
        <f t="shared" si="13"/>
        <v>2771.1699999999869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3</v>
      </c>
      <c r="C713" s="298">
        <v>46090</v>
      </c>
      <c r="D713" s="299" t="s">
        <v>416</v>
      </c>
      <c r="E713" s="331">
        <v>4.59</v>
      </c>
      <c r="F713" s="331"/>
      <c r="G713" s="333">
        <f t="shared" si="13"/>
        <v>2795.8599999999869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9</v>
      </c>
      <c r="C714" s="298">
        <v>46090</v>
      </c>
      <c r="D714" s="299" t="s">
        <v>58</v>
      </c>
      <c r="E714" s="331">
        <v>1281.53</v>
      </c>
      <c r="F714" s="331"/>
      <c r="G714" s="333">
        <f t="shared" si="13"/>
        <v>2800.4499999999871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7</v>
      </c>
      <c r="C715" s="298">
        <v>46090</v>
      </c>
      <c r="D715" s="299" t="s">
        <v>338</v>
      </c>
      <c r="E715" s="331">
        <v>40.61</v>
      </c>
      <c r="F715" s="331"/>
      <c r="G715" s="333">
        <f t="shared" si="13"/>
        <v>4081.9799999999873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287</v>
      </c>
      <c r="B716" s="330" t="s">
        <v>287</v>
      </c>
      <c r="C716" s="298">
        <v>46090</v>
      </c>
      <c r="D716" s="299" t="s">
        <v>417</v>
      </c>
      <c r="E716" s="331">
        <v>380</v>
      </c>
      <c r="F716" s="331">
        <v>380</v>
      </c>
      <c r="G716" s="333">
        <f t="shared" si="13"/>
        <v>4122.5899999999874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46090</v>
      </c>
      <c r="D717" s="299" t="s">
        <v>418</v>
      </c>
      <c r="E717" s="331">
        <v>15</v>
      </c>
      <c r="F717" s="331"/>
      <c r="G717" s="333">
        <f t="shared" si="13"/>
        <v>4122.5899999999874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46090</v>
      </c>
      <c r="D718" s="299" t="s">
        <v>386</v>
      </c>
      <c r="E718" s="331">
        <v>15</v>
      </c>
      <c r="F718" s="331"/>
      <c r="G718" s="333">
        <f t="shared" si="13"/>
        <v>4137.5899999999874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46090</v>
      </c>
      <c r="D719" s="299" t="s">
        <v>300</v>
      </c>
      <c r="E719" s="331">
        <v>70.66</v>
      </c>
      <c r="F719" s="331"/>
      <c r="G719" s="333">
        <f t="shared" si="13"/>
        <v>4152.5899999999874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46089</v>
      </c>
      <c r="D720" s="299" t="s">
        <v>311</v>
      </c>
      <c r="E720" s="331">
        <v>109.77</v>
      </c>
      <c r="F720" s="331"/>
      <c r="G720" s="333">
        <f t="shared" si="13"/>
        <v>4223.2499999999873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46089</v>
      </c>
      <c r="D721" s="299" t="s">
        <v>306</v>
      </c>
      <c r="E721" s="331">
        <v>9.3800000000000008</v>
      </c>
      <c r="F721" s="331"/>
      <c r="G721" s="333">
        <f t="shared" si="13"/>
        <v>4333.0199999999877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3</v>
      </c>
      <c r="C722" s="298">
        <v>46089</v>
      </c>
      <c r="D722" s="299" t="s">
        <v>419</v>
      </c>
      <c r="E722" s="331">
        <v>3.85</v>
      </c>
      <c r="F722" s="331"/>
      <c r="G722" s="333">
        <f t="shared" si="13"/>
        <v>4342.3999999999878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46089</v>
      </c>
      <c r="D723" s="299" t="s">
        <v>404</v>
      </c>
      <c r="E723" s="331">
        <v>88.54</v>
      </c>
      <c r="F723" s="331"/>
      <c r="G723" s="333">
        <f t="shared" si="13"/>
        <v>4346.2499999999882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46089</v>
      </c>
      <c r="D724" s="299" t="s">
        <v>358</v>
      </c>
      <c r="E724" s="331">
        <v>8.3800000000000008</v>
      </c>
      <c r="F724" s="331"/>
      <c r="G724" s="333">
        <f t="shared" si="13"/>
        <v>4434.7899999999881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46089</v>
      </c>
      <c r="D725" s="299" t="s">
        <v>301</v>
      </c>
      <c r="E725" s="331">
        <v>39.549999999999997</v>
      </c>
      <c r="F725" s="331"/>
      <c r="G725" s="333">
        <f t="shared" si="13"/>
        <v>4443.1699999999882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46089</v>
      </c>
      <c r="D726" s="299" t="s">
        <v>420</v>
      </c>
      <c r="E726" s="331">
        <v>31.68</v>
      </c>
      <c r="F726" s="331"/>
      <c r="G726" s="333">
        <f t="shared" si="13"/>
        <v>4482.7199999999884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46088</v>
      </c>
      <c r="D727" s="299" t="s">
        <v>308</v>
      </c>
      <c r="E727" s="331">
        <v>24.65</v>
      </c>
      <c r="F727" s="331"/>
      <c r="G727" s="333">
        <f t="shared" si="13"/>
        <v>4514.3999999999887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46088</v>
      </c>
      <c r="D728" s="299" t="s">
        <v>346</v>
      </c>
      <c r="E728" s="331">
        <v>11.04</v>
      </c>
      <c r="F728" s="331"/>
      <c r="G728" s="333">
        <f t="shared" si="13"/>
        <v>4539.0499999999884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46088</v>
      </c>
      <c r="D729" s="299" t="s">
        <v>319</v>
      </c>
      <c r="E729" s="331">
        <v>11.5</v>
      </c>
      <c r="F729" s="331"/>
      <c r="G729" s="333">
        <f t="shared" si="13"/>
        <v>4550.0899999999883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46088</v>
      </c>
      <c r="D730" s="299" t="s">
        <v>296</v>
      </c>
      <c r="E730" s="331">
        <v>12.44</v>
      </c>
      <c r="F730" s="331"/>
      <c r="G730" s="333">
        <f t="shared" si="13"/>
        <v>4561.5899999999883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4</v>
      </c>
      <c r="C731" s="298">
        <v>46088</v>
      </c>
      <c r="D731" s="299" t="s">
        <v>296</v>
      </c>
      <c r="E731" s="331">
        <v>23.62</v>
      </c>
      <c r="F731" s="331"/>
      <c r="G731" s="333">
        <f t="shared" si="13"/>
        <v>4574.0299999999879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46088</v>
      </c>
      <c r="D732" s="299" t="s">
        <v>301</v>
      </c>
      <c r="E732" s="331">
        <v>36.049999999999997</v>
      </c>
      <c r="F732" s="331"/>
      <c r="G732" s="333">
        <f t="shared" si="13"/>
        <v>4597.6499999999878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14</v>
      </c>
      <c r="C733" s="298">
        <v>46087</v>
      </c>
      <c r="D733" s="299" t="s">
        <v>366</v>
      </c>
      <c r="E733" s="331">
        <v>66.67</v>
      </c>
      <c r="F733" s="331"/>
      <c r="G733" s="333">
        <f t="shared" si="13"/>
        <v>4633.699999999988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46087</v>
      </c>
      <c r="D734" s="299" t="s">
        <v>296</v>
      </c>
      <c r="E734" s="331">
        <v>17.850000000000001</v>
      </c>
      <c r="F734" s="331"/>
      <c r="G734" s="333">
        <f t="shared" si="13"/>
        <v>4700.3699999999881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46087</v>
      </c>
      <c r="D735" s="299" t="s">
        <v>304</v>
      </c>
      <c r="E735" s="331">
        <v>112.13</v>
      </c>
      <c r="F735" s="331"/>
      <c r="G735" s="333">
        <f t="shared" si="13"/>
        <v>4718.2199999999884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46087</v>
      </c>
      <c r="D736" s="299" t="s">
        <v>324</v>
      </c>
      <c r="E736" s="331">
        <v>7.31</v>
      </c>
      <c r="F736" s="331"/>
      <c r="G736" s="333">
        <f t="shared" si="13"/>
        <v>4830.3499999999885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39</v>
      </c>
      <c r="C737" s="298">
        <v>46086</v>
      </c>
      <c r="D737" s="299" t="s">
        <v>292</v>
      </c>
      <c r="E737" s="331"/>
      <c r="F737" s="331">
        <v>2763.78</v>
      </c>
      <c r="G737" s="333">
        <f t="shared" si="13"/>
        <v>4837.6599999999889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46086</v>
      </c>
      <c r="D738" s="299" t="s">
        <v>295</v>
      </c>
      <c r="E738" s="331">
        <v>31.52</v>
      </c>
      <c r="F738" s="331"/>
      <c r="G738" s="333">
        <f t="shared" si="13"/>
        <v>2073.8799999999892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46086</v>
      </c>
      <c r="D739" s="299" t="s">
        <v>358</v>
      </c>
      <c r="E739" s="331">
        <v>14.86</v>
      </c>
      <c r="F739" s="331"/>
      <c r="G739" s="333">
        <f t="shared" si="13"/>
        <v>2105.3999999999892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46086</v>
      </c>
      <c r="D740" s="299" t="s">
        <v>409</v>
      </c>
      <c r="E740" s="331">
        <v>44.99</v>
      </c>
      <c r="F740" s="331"/>
      <c r="G740" s="333">
        <f t="shared" si="13"/>
        <v>2120.2599999999893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46085</v>
      </c>
      <c r="D741" s="299" t="s">
        <v>421</v>
      </c>
      <c r="E741" s="331">
        <v>15</v>
      </c>
      <c r="F741" s="331"/>
      <c r="G741" s="333">
        <f t="shared" si="13"/>
        <v>2165.2499999999891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46085</v>
      </c>
      <c r="D742" s="299" t="s">
        <v>296</v>
      </c>
      <c r="E742" s="331">
        <v>10.84</v>
      </c>
      <c r="F742" s="331"/>
      <c r="G742" s="333">
        <f t="shared" si="13"/>
        <v>2180.2499999999891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14</v>
      </c>
      <c r="C743" s="298">
        <v>46085</v>
      </c>
      <c r="D743" s="299" t="s">
        <v>367</v>
      </c>
      <c r="E743" s="331">
        <v>68.739999999999995</v>
      </c>
      <c r="F743" s="331"/>
      <c r="G743" s="333">
        <f t="shared" si="13"/>
        <v>2191.0899999999892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46085</v>
      </c>
      <c r="D744" s="299" t="s">
        <v>310</v>
      </c>
      <c r="E744" s="331">
        <v>30.67</v>
      </c>
      <c r="F744" s="331"/>
      <c r="G744" s="333">
        <f t="shared" si="13"/>
        <v>2259.829999999989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17</v>
      </c>
      <c r="C745" s="298">
        <v>46085</v>
      </c>
      <c r="D745" s="299" t="s">
        <v>370</v>
      </c>
      <c r="E745" s="331">
        <v>99</v>
      </c>
      <c r="F745" s="331"/>
      <c r="G745" s="333">
        <f t="shared" si="13"/>
        <v>2290.4999999999891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21</v>
      </c>
      <c r="C746" s="298">
        <v>46084</v>
      </c>
      <c r="D746" s="299" t="s">
        <v>194</v>
      </c>
      <c r="E746" s="331">
        <v>40.72</v>
      </c>
      <c r="F746" s="331"/>
      <c r="G746" s="333">
        <f t="shared" si="13"/>
        <v>2389.4999999999891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284</v>
      </c>
      <c r="B747" s="330">
        <v>36</v>
      </c>
      <c r="C747" s="298">
        <v>46084</v>
      </c>
      <c r="D747" s="299" t="s">
        <v>374</v>
      </c>
      <c r="E747" s="331">
        <v>50</v>
      </c>
      <c r="F747" s="331"/>
      <c r="G747" s="333">
        <f t="shared" si="13"/>
        <v>2430.2199999999889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46084</v>
      </c>
      <c r="D748" s="299" t="s">
        <v>296</v>
      </c>
      <c r="E748" s="331">
        <v>14.67</v>
      </c>
      <c r="F748" s="331"/>
      <c r="G748" s="333">
        <f t="shared" si="13"/>
        <v>2480.2199999999889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46084</v>
      </c>
      <c r="D749" s="299" t="s">
        <v>296</v>
      </c>
      <c r="E749" s="331">
        <v>27.42</v>
      </c>
      <c r="F749" s="331"/>
      <c r="G749" s="333">
        <f t="shared" si="13"/>
        <v>2494.889999999989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6</v>
      </c>
      <c r="C750" s="298">
        <v>46084</v>
      </c>
      <c r="D750" s="299" t="s">
        <v>422</v>
      </c>
      <c r="E750" s="331">
        <v>106.27</v>
      </c>
      <c r="F750" s="331"/>
      <c r="G750" s="333">
        <f t="shared" si="13"/>
        <v>2522.309999999989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46084</v>
      </c>
      <c r="D751" s="299" t="s">
        <v>422</v>
      </c>
      <c r="E751" s="331">
        <v>-107</v>
      </c>
      <c r="F751" s="331"/>
      <c r="G751" s="333">
        <f t="shared" si="13"/>
        <v>2628.579999999989</v>
      </c>
      <c r="H751" s="334" t="s">
        <v>298</v>
      </c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2</v>
      </c>
      <c r="C752" s="298">
        <v>46083</v>
      </c>
      <c r="D752" s="299" t="s">
        <v>301</v>
      </c>
      <c r="E752" s="331">
        <v>20</v>
      </c>
      <c r="F752" s="331"/>
      <c r="G752" s="333">
        <f t="shared" si="13"/>
        <v>2521.579999999989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46083</v>
      </c>
      <c r="D753" s="299" t="s">
        <v>288</v>
      </c>
      <c r="E753" s="331">
        <v>185.64</v>
      </c>
      <c r="F753" s="331">
        <v>185.64</v>
      </c>
      <c r="G753" s="333">
        <f t="shared" si="13"/>
        <v>2541.579999999989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46083</v>
      </c>
      <c r="D754" s="299" t="s">
        <v>424</v>
      </c>
      <c r="E754" s="331">
        <v>70.12</v>
      </c>
      <c r="F754" s="331"/>
      <c r="G754" s="333">
        <f t="shared" si="13"/>
        <v>2541.579999999989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17</v>
      </c>
      <c r="C755" s="298">
        <v>46083</v>
      </c>
      <c r="D755" s="299" t="s">
        <v>188</v>
      </c>
      <c r="E755" s="331">
        <v>41.44</v>
      </c>
      <c r="F755" s="331"/>
      <c r="G755" s="333">
        <f t="shared" si="13"/>
        <v>2611.6999999999889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46083</v>
      </c>
      <c r="D756" s="299" t="s">
        <v>296</v>
      </c>
      <c r="E756" s="331">
        <v>8.7200000000000006</v>
      </c>
      <c r="F756" s="331"/>
      <c r="G756" s="333">
        <f t="shared" si="13"/>
        <v>2653.139999999989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22</v>
      </c>
      <c r="C757" s="298">
        <v>46082</v>
      </c>
      <c r="D757" s="299" t="s">
        <v>375</v>
      </c>
      <c r="E757" s="331">
        <v>6.37</v>
      </c>
      <c r="F757" s="331"/>
      <c r="G757" s="333">
        <f t="shared" si="13"/>
        <v>2661.8599999999888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46082</v>
      </c>
      <c r="D758" s="299" t="s">
        <v>296</v>
      </c>
      <c r="E758" s="331">
        <v>9.8699999999999992</v>
      </c>
      <c r="F758" s="331"/>
      <c r="G758" s="333">
        <f t="shared" si="13"/>
        <v>2668.2299999999886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46082</v>
      </c>
      <c r="D759" s="299" t="s">
        <v>311</v>
      </c>
      <c r="E759" s="331">
        <v>119.55</v>
      </c>
      <c r="F759" s="331"/>
      <c r="G759" s="333">
        <f t="shared" si="13"/>
        <v>2678.0999999999885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3</v>
      </c>
      <c r="C760" s="298">
        <v>46082</v>
      </c>
      <c r="D760" s="299" t="s">
        <v>348</v>
      </c>
      <c r="E760" s="331">
        <v>25</v>
      </c>
      <c r="F760" s="331"/>
      <c r="G760" s="333">
        <f t="shared" si="13"/>
        <v>2797.6499999999887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46082</v>
      </c>
      <c r="D761" s="299" t="s">
        <v>304</v>
      </c>
      <c r="E761" s="331">
        <v>119.17</v>
      </c>
      <c r="F761" s="331"/>
      <c r="G761" s="333">
        <f t="shared" si="13"/>
        <v>2822.6499999999887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284</v>
      </c>
      <c r="B762" s="330">
        <v>37</v>
      </c>
      <c r="C762" s="298">
        <v>46081</v>
      </c>
      <c r="D762" s="299" t="s">
        <v>425</v>
      </c>
      <c r="E762" s="331">
        <v>3764.91</v>
      </c>
      <c r="F762" s="331"/>
      <c r="G762" s="333">
        <f t="shared" si="13"/>
        <v>2941.8199999999888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25</v>
      </c>
      <c r="C763" s="298">
        <v>46081</v>
      </c>
      <c r="D763" s="298" t="s">
        <v>204</v>
      </c>
      <c r="E763" s="331">
        <v>350</v>
      </c>
      <c r="F763" s="331"/>
      <c r="G763" s="333">
        <f t="shared" si="13"/>
        <v>6706.7299999999886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26</v>
      </c>
      <c r="C764" s="298">
        <v>46081</v>
      </c>
      <c r="D764" s="298" t="s">
        <v>205</v>
      </c>
      <c r="E764" s="331">
        <v>320</v>
      </c>
      <c r="F764" s="331"/>
      <c r="G764" s="333">
        <f t="shared" si="13"/>
        <v>7056.7299999999886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27</v>
      </c>
      <c r="C765" s="298">
        <v>46081</v>
      </c>
      <c r="D765" s="298" t="s">
        <v>206</v>
      </c>
      <c r="E765" s="331">
        <v>25</v>
      </c>
      <c r="F765" s="331"/>
      <c r="G765" s="333">
        <f t="shared" si="13"/>
        <v>7376.7299999999886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286</v>
      </c>
      <c r="B766" s="330">
        <v>28</v>
      </c>
      <c r="C766" s="298">
        <v>46081</v>
      </c>
      <c r="D766" s="298" t="s">
        <v>207</v>
      </c>
      <c r="E766" s="331">
        <v>25</v>
      </c>
      <c r="F766" s="331"/>
      <c r="G766" s="333">
        <f t="shared" si="13"/>
        <v>7401.7299999999886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286</v>
      </c>
      <c r="B767" s="330">
        <v>29</v>
      </c>
      <c r="C767" s="298">
        <v>46081</v>
      </c>
      <c r="D767" s="298" t="s">
        <v>208</v>
      </c>
      <c r="E767" s="331">
        <v>45</v>
      </c>
      <c r="F767" s="331"/>
      <c r="G767" s="333">
        <f t="shared" si="13"/>
        <v>7426.7299999999886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286</v>
      </c>
      <c r="B768" s="330">
        <v>30</v>
      </c>
      <c r="C768" s="298">
        <v>46081</v>
      </c>
      <c r="D768" s="298" t="s">
        <v>209</v>
      </c>
      <c r="E768" s="331">
        <v>400</v>
      </c>
      <c r="F768" s="331"/>
      <c r="G768" s="333">
        <f t="shared" si="13"/>
        <v>7471.7299999999886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286</v>
      </c>
      <c r="B769" s="330">
        <v>31</v>
      </c>
      <c r="C769" s="298">
        <v>46081</v>
      </c>
      <c r="D769" s="298" t="s">
        <v>210</v>
      </c>
      <c r="E769" s="331">
        <v>375</v>
      </c>
      <c r="F769" s="331"/>
      <c r="G769" s="333">
        <f t="shared" si="13"/>
        <v>7871.7299999999886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286</v>
      </c>
      <c r="B770" s="330">
        <v>32</v>
      </c>
      <c r="C770" s="298">
        <v>46081</v>
      </c>
      <c r="D770" s="298" t="s">
        <v>211</v>
      </c>
      <c r="E770" s="331">
        <v>100</v>
      </c>
      <c r="F770" s="331"/>
      <c r="G770" s="333">
        <f t="shared" si="13"/>
        <v>8246.7299999999886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286</v>
      </c>
      <c r="B771" s="330">
        <v>33</v>
      </c>
      <c r="C771" s="298">
        <v>46081</v>
      </c>
      <c r="D771" s="298" t="s">
        <v>212</v>
      </c>
      <c r="E771" s="331">
        <v>85</v>
      </c>
      <c r="F771" s="331"/>
      <c r="G771" s="333">
        <f t="shared" si="13"/>
        <v>8346.7299999999886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286</v>
      </c>
      <c r="B772" s="330">
        <v>34</v>
      </c>
      <c r="C772" s="298">
        <v>46081</v>
      </c>
      <c r="D772" s="298" t="s">
        <v>213</v>
      </c>
      <c r="E772" s="331">
        <v>230</v>
      </c>
      <c r="F772" s="331"/>
      <c r="G772" s="333">
        <f t="shared" si="13"/>
        <v>8431.7299999999886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286</v>
      </c>
      <c r="B773" s="330">
        <v>35</v>
      </c>
      <c r="C773" s="298">
        <v>46081</v>
      </c>
      <c r="D773" s="298" t="s">
        <v>214</v>
      </c>
      <c r="E773" s="331">
        <v>45</v>
      </c>
      <c r="F773" s="331"/>
      <c r="G773" s="333">
        <f t="shared" si="13"/>
        <v>8661.7299999999886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42</v>
      </c>
      <c r="C774" s="298">
        <v>46081</v>
      </c>
      <c r="D774" s="298" t="s">
        <v>200</v>
      </c>
      <c r="E774" s="331">
        <v>51.19</v>
      </c>
      <c r="F774" s="331"/>
      <c r="G774" s="333">
        <f t="shared" si="13"/>
        <v>8706.7299999999886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43</v>
      </c>
      <c r="C775" s="298">
        <v>46081</v>
      </c>
      <c r="D775" s="298" t="s">
        <v>201</v>
      </c>
      <c r="E775" s="331">
        <v>37.17</v>
      </c>
      <c r="F775" s="331"/>
      <c r="G775" s="333">
        <f t="shared" si="13"/>
        <v>8757.9199999999892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10</v>
      </c>
      <c r="C776" s="298">
        <v>46081</v>
      </c>
      <c r="D776" s="298" t="s">
        <v>176</v>
      </c>
      <c r="E776" s="331">
        <v>17.899999999999999</v>
      </c>
      <c r="F776" s="331"/>
      <c r="G776" s="333">
        <f t="shared" si="13"/>
        <v>8795.0899999999892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46080</v>
      </c>
      <c r="D777" s="298" t="s">
        <v>358</v>
      </c>
      <c r="E777" s="331">
        <v>11.17</v>
      </c>
      <c r="F777" s="331"/>
      <c r="G777" s="333">
        <f t="shared" si="13"/>
        <v>8812.9899999999889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46080</v>
      </c>
      <c r="D778" s="299" t="s">
        <v>426</v>
      </c>
      <c r="E778" s="331">
        <v>25</v>
      </c>
      <c r="F778" s="331"/>
      <c r="G778" s="333">
        <f t="shared" si="13"/>
        <v>8824.1599999999889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46080</v>
      </c>
      <c r="D779" s="299" t="s">
        <v>358</v>
      </c>
      <c r="E779" s="331">
        <v>22.84</v>
      </c>
      <c r="F779" s="331"/>
      <c r="G779" s="333">
        <f t="shared" si="13"/>
        <v>8849.1599999999889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46080</v>
      </c>
      <c r="D780" s="299" t="s">
        <v>427</v>
      </c>
      <c r="E780" s="331">
        <v>-88</v>
      </c>
      <c r="F780" s="331"/>
      <c r="G780" s="333">
        <f t="shared" si="13"/>
        <v>8871.9999999999891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291</v>
      </c>
      <c r="B781" s="330">
        <v>38</v>
      </c>
      <c r="C781" s="298">
        <v>46080</v>
      </c>
      <c r="D781" s="299" t="s">
        <v>293</v>
      </c>
      <c r="E781" s="331"/>
      <c r="F781" s="331">
        <v>4278.1499999999996</v>
      </c>
      <c r="G781" s="333">
        <f t="shared" si="13"/>
        <v>8783.9999999999891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46080</v>
      </c>
      <c r="D782" s="299" t="s">
        <v>428</v>
      </c>
      <c r="E782" s="331">
        <v>25.93</v>
      </c>
      <c r="F782" s="331"/>
      <c r="G782" s="333">
        <f t="shared" si="13"/>
        <v>4505.8499999999904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46079</v>
      </c>
      <c r="D783" s="299" t="s">
        <v>310</v>
      </c>
      <c r="E783" s="331">
        <v>29.84</v>
      </c>
      <c r="F783" s="331"/>
      <c r="G783" s="333">
        <f t="shared" si="13"/>
        <v>4531.7799999999907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5</v>
      </c>
      <c r="C784" s="298">
        <v>46079</v>
      </c>
      <c r="D784" s="299" t="s">
        <v>429</v>
      </c>
      <c r="E784" s="331">
        <v>103.25</v>
      </c>
      <c r="F784" s="331"/>
      <c r="G784" s="333">
        <f t="shared" si="13"/>
        <v>4561.6199999999908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46079</v>
      </c>
      <c r="D785" s="299" t="s">
        <v>357</v>
      </c>
      <c r="E785" s="331">
        <v>26.02</v>
      </c>
      <c r="F785" s="331"/>
      <c r="G785" s="333">
        <f t="shared" si="13"/>
        <v>4664.8699999999908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24</v>
      </c>
      <c r="C786" s="298">
        <v>46079</v>
      </c>
      <c r="D786" s="299" t="s">
        <v>860</v>
      </c>
      <c r="E786" s="331">
        <v>84.83</v>
      </c>
      <c r="F786" s="331"/>
      <c r="G786" s="333">
        <f t="shared" si="13"/>
        <v>4690.8899999999912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46079</v>
      </c>
      <c r="D787" s="299" t="s">
        <v>296</v>
      </c>
      <c r="E787" s="331">
        <v>17.87</v>
      </c>
      <c r="F787" s="331"/>
      <c r="G787" s="333">
        <f t="shared" si="13"/>
        <v>4775.7199999999912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46079</v>
      </c>
      <c r="D788" s="299" t="s">
        <v>430</v>
      </c>
      <c r="E788" s="331">
        <v>123.64</v>
      </c>
      <c r="F788" s="331"/>
      <c r="G788" s="333">
        <f t="shared" si="13"/>
        <v>4793.5899999999911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46078</v>
      </c>
      <c r="D789" s="299" t="s">
        <v>319</v>
      </c>
      <c r="E789" s="331">
        <v>18.5</v>
      </c>
      <c r="F789" s="331"/>
      <c r="G789" s="333">
        <f t="shared" si="13"/>
        <v>4917.2299999999914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46078</v>
      </c>
      <c r="D790" s="299" t="s">
        <v>296</v>
      </c>
      <c r="E790" s="331">
        <v>50.96</v>
      </c>
      <c r="F790" s="331"/>
      <c r="G790" s="333">
        <f t="shared" si="13"/>
        <v>4935.7299999999914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46078</v>
      </c>
      <c r="D791" s="299" t="s">
        <v>296</v>
      </c>
      <c r="E791" s="331">
        <v>11.28</v>
      </c>
      <c r="F791" s="331"/>
      <c r="G791" s="333">
        <f t="shared" si="13"/>
        <v>4986.6899999999914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12</v>
      </c>
      <c r="C792" s="298">
        <v>46078</v>
      </c>
      <c r="D792" s="299" t="s">
        <v>314</v>
      </c>
      <c r="E792" s="331">
        <v>204.47</v>
      </c>
      <c r="F792" s="331"/>
      <c r="G792" s="333">
        <f t="shared" si="13"/>
        <v>4997.9699999999912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46078</v>
      </c>
      <c r="D793" s="299" t="s">
        <v>308</v>
      </c>
      <c r="E793" s="331">
        <v>47.99</v>
      </c>
      <c r="F793" s="331"/>
      <c r="G793" s="333">
        <f t="shared" si="13"/>
        <v>5202.4399999999914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46078</v>
      </c>
      <c r="D794" s="299" t="s">
        <v>304</v>
      </c>
      <c r="E794" s="331">
        <v>19.09</v>
      </c>
      <c r="F794" s="331"/>
      <c r="G794" s="333">
        <f t="shared" si="13"/>
        <v>5250.4299999999912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23</v>
      </c>
      <c r="C795" s="298">
        <v>46076</v>
      </c>
      <c r="D795" s="299" t="s">
        <v>67</v>
      </c>
      <c r="E795" s="331">
        <v>650.88</v>
      </c>
      <c r="F795" s="331"/>
      <c r="G795" s="333">
        <f t="shared" si="13"/>
        <v>5269.5199999999913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46076</v>
      </c>
      <c r="D796" s="299" t="s">
        <v>351</v>
      </c>
      <c r="E796" s="331">
        <v>35</v>
      </c>
      <c r="F796" s="331"/>
      <c r="G796" s="333">
        <f t="shared" si="13"/>
        <v>5920.3999999999915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46076</v>
      </c>
      <c r="D797" s="299" t="s">
        <v>306</v>
      </c>
      <c r="E797" s="331">
        <v>128.97999999999999</v>
      </c>
      <c r="F797" s="331"/>
      <c r="G797" s="333">
        <f t="shared" si="13"/>
        <v>5955.3999999999915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46076</v>
      </c>
      <c r="D798" s="299" t="s">
        <v>320</v>
      </c>
      <c r="E798" s="331">
        <v>52.55</v>
      </c>
      <c r="F798" s="331"/>
      <c r="G798" s="333">
        <f t="shared" si="13"/>
        <v>6084.379999999991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3</v>
      </c>
      <c r="C799" s="298">
        <v>46075</v>
      </c>
      <c r="D799" s="299" t="s">
        <v>348</v>
      </c>
      <c r="E799" s="331">
        <v>13.76</v>
      </c>
      <c r="F799" s="331"/>
      <c r="G799" s="333">
        <f t="shared" si="13"/>
        <v>6136.9299999999912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46075</v>
      </c>
      <c r="D800" s="299" t="s">
        <v>311</v>
      </c>
      <c r="E800" s="331">
        <v>187.64</v>
      </c>
      <c r="F800" s="331"/>
      <c r="G800" s="333">
        <f t="shared" si="13"/>
        <v>6150.6899999999914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46074</v>
      </c>
      <c r="D801" s="299" t="s">
        <v>393</v>
      </c>
      <c r="E801" s="331">
        <v>75.78</v>
      </c>
      <c r="F801" s="331"/>
      <c r="G801" s="333">
        <f t="shared" si="13"/>
        <v>6338.3299999999917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46074</v>
      </c>
      <c r="D802" s="299" t="s">
        <v>392</v>
      </c>
      <c r="E802" s="331">
        <v>27.41</v>
      </c>
      <c r="F802" s="331"/>
      <c r="G802" s="333">
        <f t="shared" si="13"/>
        <v>6414.1099999999915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46074</v>
      </c>
      <c r="D803" s="299" t="s">
        <v>431</v>
      </c>
      <c r="E803" s="331">
        <v>32.049999999999997</v>
      </c>
      <c r="F803" s="331"/>
      <c r="G803" s="333">
        <f t="shared" si="13"/>
        <v>6441.5199999999913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46074</v>
      </c>
      <c r="D804" s="299" t="s">
        <v>358</v>
      </c>
      <c r="E804" s="331">
        <v>9.4700000000000006</v>
      </c>
      <c r="F804" s="331"/>
      <c r="G804" s="333">
        <f t="shared" si="13"/>
        <v>6473.5699999999915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46073</v>
      </c>
      <c r="D805" s="299" t="s">
        <v>296</v>
      </c>
      <c r="E805" s="331">
        <v>14.47</v>
      </c>
      <c r="F805" s="331"/>
      <c r="G805" s="333">
        <f t="shared" si="13"/>
        <v>6483.0399999999918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3</v>
      </c>
      <c r="C806" s="298">
        <v>46073</v>
      </c>
      <c r="D806" s="299" t="s">
        <v>355</v>
      </c>
      <c r="E806" s="331">
        <v>11.97</v>
      </c>
      <c r="F806" s="331"/>
      <c r="G806" s="333">
        <f t="shared" si="13"/>
        <v>6497.509999999992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46073</v>
      </c>
      <c r="D807" s="299" t="s">
        <v>355</v>
      </c>
      <c r="E807" s="331">
        <v>59.88</v>
      </c>
      <c r="F807" s="331"/>
      <c r="G807" s="333">
        <f t="shared" si="13"/>
        <v>6509.4799999999923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46073</v>
      </c>
      <c r="D808" s="299" t="s">
        <v>418</v>
      </c>
      <c r="E808" s="331">
        <v>19.57</v>
      </c>
      <c r="F808" s="331"/>
      <c r="G808" s="333">
        <f t="shared" si="13"/>
        <v>6569.3599999999924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22</v>
      </c>
      <c r="C809" s="298">
        <v>46073</v>
      </c>
      <c r="D809" s="299" t="s">
        <v>323</v>
      </c>
      <c r="E809" s="331">
        <v>20.22</v>
      </c>
      <c r="F809" s="331"/>
      <c r="G809" s="333">
        <f t="shared" si="13"/>
        <v>6588.9299999999921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46073</v>
      </c>
      <c r="D810" s="299" t="s">
        <v>358</v>
      </c>
      <c r="E810" s="331">
        <v>5.3</v>
      </c>
      <c r="F810" s="331"/>
      <c r="G810" s="333">
        <f t="shared" si="13"/>
        <v>6609.1499999999924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3</v>
      </c>
      <c r="C811" s="298">
        <v>46073</v>
      </c>
      <c r="D811" s="299" t="s">
        <v>324</v>
      </c>
      <c r="E811" s="331">
        <v>8.1300000000000008</v>
      </c>
      <c r="F811" s="331"/>
      <c r="G811" s="333">
        <f t="shared" si="13"/>
        <v>6614.4499999999925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46073</v>
      </c>
      <c r="D812" s="299" t="s">
        <v>310</v>
      </c>
      <c r="E812" s="331">
        <v>32.43</v>
      </c>
      <c r="F812" s="331"/>
      <c r="G812" s="333">
        <f t="shared" si="13"/>
        <v>6622.5799999999927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46073</v>
      </c>
      <c r="D813" s="299" t="s">
        <v>432</v>
      </c>
      <c r="E813" s="331">
        <v>98.65</v>
      </c>
      <c r="F813" s="331"/>
      <c r="G813" s="333">
        <f t="shared" si="13"/>
        <v>6655.0099999999929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46072</v>
      </c>
      <c r="D814" s="299" t="s">
        <v>300</v>
      </c>
      <c r="E814" s="331">
        <v>30.87</v>
      </c>
      <c r="F814" s="331"/>
      <c r="G814" s="333">
        <f t="shared" si="13"/>
        <v>6753.6599999999926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46072</v>
      </c>
      <c r="D815" s="299" t="s">
        <v>300</v>
      </c>
      <c r="E815" s="331">
        <v>15.96</v>
      </c>
      <c r="F815" s="331"/>
      <c r="G815" s="333">
        <f t="shared" si="13"/>
        <v>6784.5299999999925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46072</v>
      </c>
      <c r="D816" s="299" t="s">
        <v>296</v>
      </c>
      <c r="E816" s="331">
        <v>17.36</v>
      </c>
      <c r="F816" s="331"/>
      <c r="G816" s="333">
        <f t="shared" si="13"/>
        <v>6800.4899999999925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22</v>
      </c>
      <c r="C817" s="298">
        <v>46072</v>
      </c>
      <c r="D817" s="299" t="s">
        <v>328</v>
      </c>
      <c r="E817" s="331">
        <v>7.46</v>
      </c>
      <c r="F817" s="331"/>
      <c r="G817" s="333">
        <f t="shared" si="13"/>
        <v>6817.8499999999922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291</v>
      </c>
      <c r="B818" s="330">
        <v>39</v>
      </c>
      <c r="C818" s="298">
        <v>46072</v>
      </c>
      <c r="D818" s="299" t="s">
        <v>292</v>
      </c>
      <c r="E818" s="331"/>
      <c r="F818" s="331">
        <v>2763.77</v>
      </c>
      <c r="G818" s="333">
        <f t="shared" si="13"/>
        <v>6825.3099999999922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335</v>
      </c>
      <c r="B819" s="330" t="s">
        <v>335</v>
      </c>
      <c r="C819" s="298">
        <v>46071</v>
      </c>
      <c r="D819" s="299" t="s">
        <v>336</v>
      </c>
      <c r="E819" s="331">
        <v>182.55</v>
      </c>
      <c r="F819" s="331"/>
      <c r="G819" s="333">
        <f t="shared" si="13"/>
        <v>4061.5399999999927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15</v>
      </c>
      <c r="C820" s="298">
        <v>46071</v>
      </c>
      <c r="D820" s="299" t="s">
        <v>185</v>
      </c>
      <c r="E820" s="331">
        <v>188.16</v>
      </c>
      <c r="F820" s="331"/>
      <c r="G820" s="333">
        <f t="shared" si="13"/>
        <v>4244.0899999999929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291</v>
      </c>
      <c r="B821" s="330">
        <v>40</v>
      </c>
      <c r="C821" s="298">
        <v>46071</v>
      </c>
      <c r="D821" s="299" t="s">
        <v>316</v>
      </c>
      <c r="E821" s="331"/>
      <c r="F821" s="331">
        <v>1281.58</v>
      </c>
      <c r="G821" s="333">
        <f t="shared" si="13"/>
        <v>4432.2499999999927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46071</v>
      </c>
      <c r="D822" s="299" t="s">
        <v>433</v>
      </c>
      <c r="E822" s="331">
        <v>-146</v>
      </c>
      <c r="F822" s="331"/>
      <c r="G822" s="333">
        <f t="shared" si="13"/>
        <v>3150.6699999999933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46071</v>
      </c>
      <c r="D823" s="299" t="s">
        <v>434</v>
      </c>
      <c r="E823" s="331">
        <v>-13</v>
      </c>
      <c r="F823" s="331"/>
      <c r="G823" s="333">
        <f t="shared" si="13"/>
        <v>3004.6699999999933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335</v>
      </c>
      <c r="B824" s="330" t="s">
        <v>335</v>
      </c>
      <c r="C824" s="298">
        <v>46071</v>
      </c>
      <c r="D824" s="299" t="s">
        <v>460</v>
      </c>
      <c r="E824" s="331"/>
      <c r="F824" s="331">
        <v>191</v>
      </c>
      <c r="G824" s="333">
        <f t="shared" si="13"/>
        <v>2991.6699999999933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46071</v>
      </c>
      <c r="D825" s="299" t="s">
        <v>300</v>
      </c>
      <c r="E825" s="331">
        <v>43.63</v>
      </c>
      <c r="F825" s="331"/>
      <c r="G825" s="333">
        <f t="shared" si="13"/>
        <v>2800.6699999999933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6</v>
      </c>
      <c r="C826" s="298">
        <v>46071</v>
      </c>
      <c r="D826" s="299" t="s">
        <v>300</v>
      </c>
      <c r="E826" s="331">
        <v>10.64</v>
      </c>
      <c r="F826" s="331"/>
      <c r="G826" s="333">
        <f t="shared" si="13"/>
        <v>2844.2999999999934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46071</v>
      </c>
      <c r="D827" s="299" t="s">
        <v>296</v>
      </c>
      <c r="E827" s="331">
        <v>14.87</v>
      </c>
      <c r="F827" s="331"/>
      <c r="G827" s="333">
        <f t="shared" si="13"/>
        <v>2854.9399999999932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46071</v>
      </c>
      <c r="D828" s="299" t="s">
        <v>295</v>
      </c>
      <c r="E828" s="331">
        <v>12.99</v>
      </c>
      <c r="F828" s="331"/>
      <c r="G828" s="333">
        <f t="shared" si="13"/>
        <v>2869.8099999999931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46071</v>
      </c>
      <c r="D829" s="299" t="s">
        <v>295</v>
      </c>
      <c r="E829" s="331">
        <v>29.47</v>
      </c>
      <c r="F829" s="331"/>
      <c r="G829" s="333">
        <f t="shared" si="13"/>
        <v>2882.7999999999929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22</v>
      </c>
      <c r="C830" s="298">
        <v>46071</v>
      </c>
      <c r="D830" s="299" t="s">
        <v>401</v>
      </c>
      <c r="E830" s="331">
        <v>13.84</v>
      </c>
      <c r="F830" s="331"/>
      <c r="G830" s="333">
        <f t="shared" si="13"/>
        <v>2912.2699999999927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46071</v>
      </c>
      <c r="D831" s="299" t="s">
        <v>435</v>
      </c>
      <c r="E831" s="331">
        <v>64.569999999999993</v>
      </c>
      <c r="F831" s="331"/>
      <c r="G831" s="333">
        <f t="shared" si="13"/>
        <v>2926.1099999999929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21</v>
      </c>
      <c r="C832" s="298">
        <v>46070</v>
      </c>
      <c r="D832" s="299" t="s">
        <v>194</v>
      </c>
      <c r="E832" s="331">
        <v>81</v>
      </c>
      <c r="F832" s="331"/>
      <c r="G832" s="333">
        <f t="shared" si="13"/>
        <v>2990.679999999993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46070</v>
      </c>
      <c r="D833" s="299" t="s">
        <v>384</v>
      </c>
      <c r="E833" s="331">
        <v>81.41</v>
      </c>
      <c r="F833" s="331"/>
      <c r="G833" s="333">
        <f t="shared" si="13"/>
        <v>3071.679999999993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46070</v>
      </c>
      <c r="D834" s="299" t="s">
        <v>300</v>
      </c>
      <c r="E834" s="331">
        <v>113.74</v>
      </c>
      <c r="F834" s="331"/>
      <c r="G834" s="333">
        <f t="shared" si="13"/>
        <v>3153.0899999999929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43</v>
      </c>
      <c r="C835" s="298">
        <v>46070</v>
      </c>
      <c r="D835" s="299" t="s">
        <v>333</v>
      </c>
      <c r="E835" s="331">
        <v>29.8</v>
      </c>
      <c r="F835" s="331"/>
      <c r="G835" s="333">
        <f t="shared" si="13"/>
        <v>3266.8299999999927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42</v>
      </c>
      <c r="C836" s="298">
        <v>46070</v>
      </c>
      <c r="D836" s="299" t="s">
        <v>333</v>
      </c>
      <c r="E836" s="331">
        <v>37.25</v>
      </c>
      <c r="F836" s="331"/>
      <c r="G836" s="333">
        <f t="shared" si="13"/>
        <v>3296.6299999999928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46070</v>
      </c>
      <c r="D837" s="299" t="s">
        <v>424</v>
      </c>
      <c r="E837" s="331">
        <v>7.97</v>
      </c>
      <c r="F837" s="331"/>
      <c r="G837" s="333">
        <f t="shared" si="13"/>
        <v>3333.8799999999928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17</v>
      </c>
      <c r="C838" s="298">
        <v>46070</v>
      </c>
      <c r="D838" s="299" t="s">
        <v>188</v>
      </c>
      <c r="E838" s="331">
        <v>42.65</v>
      </c>
      <c r="F838" s="331"/>
      <c r="G838" s="333">
        <f t="shared" si="13"/>
        <v>3341.8499999999926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46070</v>
      </c>
      <c r="D839" s="299" t="s">
        <v>436</v>
      </c>
      <c r="E839" s="331">
        <v>40</v>
      </c>
      <c r="F839" s="331"/>
      <c r="G839" s="333">
        <f t="shared" si="13"/>
        <v>3384.4999999999927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11</v>
      </c>
      <c r="C840" s="298">
        <v>46070</v>
      </c>
      <c r="D840" s="299" t="s">
        <v>178</v>
      </c>
      <c r="E840" s="331">
        <v>480.91</v>
      </c>
      <c r="F840" s="331"/>
      <c r="G840" s="333">
        <f t="shared" si="13"/>
        <v>3424.4999999999927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294</v>
      </c>
      <c r="B841" s="330">
        <v>23</v>
      </c>
      <c r="C841" s="298">
        <v>46070</v>
      </c>
      <c r="D841" s="299" t="s">
        <v>63</v>
      </c>
      <c r="E841" s="331">
        <v>529.46</v>
      </c>
      <c r="F841" s="331"/>
      <c r="G841" s="333">
        <f t="shared" si="13"/>
        <v>3905.4099999999926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46069</v>
      </c>
      <c r="D842" s="299" t="s">
        <v>324</v>
      </c>
      <c r="E842" s="331">
        <v>16.079999999999998</v>
      </c>
      <c r="F842" s="331"/>
      <c r="G842" s="333">
        <f t="shared" si="13"/>
        <v>4434.8699999999926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46069</v>
      </c>
      <c r="D843" s="299" t="s">
        <v>300</v>
      </c>
      <c r="E843" s="331">
        <v>21.17</v>
      </c>
      <c r="F843" s="331"/>
      <c r="G843" s="333">
        <f t="shared" si="13"/>
        <v>4450.9499999999925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46069</v>
      </c>
      <c r="D844" s="299" t="s">
        <v>300</v>
      </c>
      <c r="E844" s="331">
        <v>17.03</v>
      </c>
      <c r="F844" s="331"/>
      <c r="G844" s="333">
        <f t="shared" si="13"/>
        <v>4472.1199999999926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2</v>
      </c>
      <c r="C845" s="298">
        <v>46069</v>
      </c>
      <c r="D845" s="299" t="s">
        <v>296</v>
      </c>
      <c r="E845" s="331">
        <v>18.309999999999999</v>
      </c>
      <c r="F845" s="331"/>
      <c r="G845" s="333">
        <f t="shared" si="13"/>
        <v>4489.1499999999924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46069</v>
      </c>
      <c r="D846" s="299" t="s">
        <v>301</v>
      </c>
      <c r="E846" s="331">
        <v>19.3</v>
      </c>
      <c r="F846" s="331"/>
      <c r="G846" s="333">
        <f t="shared" si="13"/>
        <v>4507.4599999999928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46069</v>
      </c>
      <c r="D847" s="299" t="s">
        <v>397</v>
      </c>
      <c r="E847" s="331">
        <v>24.67</v>
      </c>
      <c r="F847" s="331"/>
      <c r="G847" s="333">
        <f t="shared" si="13"/>
        <v>4526.7599999999929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46069</v>
      </c>
      <c r="D848" s="299" t="s">
        <v>397</v>
      </c>
      <c r="E848" s="331">
        <v>152.41999999999999</v>
      </c>
      <c r="F848" s="331">
        <v>152.41999999999999</v>
      </c>
      <c r="G848" s="333">
        <f t="shared" si="13"/>
        <v>4551.429999999993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46068</v>
      </c>
      <c r="D849" s="299" t="s">
        <v>437</v>
      </c>
      <c r="E849" s="331">
        <v>233.83</v>
      </c>
      <c r="F849" s="331"/>
      <c r="G849" s="333">
        <f t="shared" si="13"/>
        <v>4551.429999999993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46068</v>
      </c>
      <c r="D850" s="299" t="s">
        <v>326</v>
      </c>
      <c r="E850" s="331">
        <v>50.87</v>
      </c>
      <c r="F850" s="331"/>
      <c r="G850" s="333">
        <f t="shared" si="13"/>
        <v>4785.2599999999929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46068</v>
      </c>
      <c r="D851" s="299" t="s">
        <v>438</v>
      </c>
      <c r="E851" s="331">
        <v>16</v>
      </c>
      <c r="F851" s="331"/>
      <c r="G851" s="333">
        <f t="shared" si="13"/>
        <v>4836.1299999999928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46068</v>
      </c>
      <c r="D852" s="299" t="s">
        <v>353</v>
      </c>
      <c r="E852" s="331">
        <v>30</v>
      </c>
      <c r="F852" s="331"/>
      <c r="G852" s="333">
        <f t="shared" si="13"/>
        <v>4852.1299999999928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46068</v>
      </c>
      <c r="D853" s="299" t="s">
        <v>306</v>
      </c>
      <c r="E853" s="331">
        <v>76</v>
      </c>
      <c r="F853" s="331"/>
      <c r="G853" s="333">
        <f t="shared" si="13"/>
        <v>4882.1299999999928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46068</v>
      </c>
      <c r="D854" s="299" t="s">
        <v>348</v>
      </c>
      <c r="E854" s="331">
        <v>3.59</v>
      </c>
      <c r="F854" s="331"/>
      <c r="G854" s="333">
        <f t="shared" si="13"/>
        <v>4958.1299999999928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46068</v>
      </c>
      <c r="D855" s="299" t="s">
        <v>439</v>
      </c>
      <c r="E855" s="331">
        <v>70</v>
      </c>
      <c r="F855" s="331"/>
      <c r="G855" s="333">
        <f t="shared" si="13"/>
        <v>4961.719999999993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46068</v>
      </c>
      <c r="D856" s="299" t="s">
        <v>440</v>
      </c>
      <c r="E856" s="331">
        <v>175</v>
      </c>
      <c r="F856" s="331"/>
      <c r="G856" s="333">
        <f t="shared" si="13"/>
        <v>5031.719999999993</v>
      </c>
      <c r="H856" s="334" t="s">
        <v>298</v>
      </c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46067</v>
      </c>
      <c r="D857" s="299" t="s">
        <v>319</v>
      </c>
      <c r="E857" s="331">
        <v>13.09</v>
      </c>
      <c r="F857" s="331"/>
      <c r="G857" s="333">
        <f t="shared" si="13"/>
        <v>5206.719999999993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3</v>
      </c>
      <c r="C858" s="298">
        <v>46067</v>
      </c>
      <c r="D858" s="299" t="s">
        <v>296</v>
      </c>
      <c r="E858" s="331">
        <v>7.56</v>
      </c>
      <c r="F858" s="331"/>
      <c r="G858" s="333">
        <f t="shared" si="13"/>
        <v>5219.8099999999931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4</v>
      </c>
      <c r="C859" s="298">
        <v>46067</v>
      </c>
      <c r="D859" s="299" t="s">
        <v>296</v>
      </c>
      <c r="E859" s="331">
        <v>32.409999999999997</v>
      </c>
      <c r="F859" s="331"/>
      <c r="G859" s="333">
        <f t="shared" si="13"/>
        <v>5227.3699999999935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5</v>
      </c>
      <c r="C860" s="298">
        <v>46067</v>
      </c>
      <c r="D860" s="299" t="s">
        <v>441</v>
      </c>
      <c r="E860" s="331">
        <v>400</v>
      </c>
      <c r="F860" s="331"/>
      <c r="G860" s="333">
        <f t="shared" si="13"/>
        <v>5259.7799999999934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46066</v>
      </c>
      <c r="D861" s="299" t="s">
        <v>319</v>
      </c>
      <c r="E861" s="331">
        <v>41.51</v>
      </c>
      <c r="F861" s="331"/>
      <c r="G861" s="333">
        <f t="shared" si="13"/>
        <v>5659.7799999999934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46066</v>
      </c>
      <c r="D862" s="299" t="s">
        <v>296</v>
      </c>
      <c r="E862" s="331">
        <v>21.55</v>
      </c>
      <c r="F862" s="331"/>
      <c r="G862" s="333">
        <f t="shared" si="13"/>
        <v>5701.2899999999936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46066</v>
      </c>
      <c r="D863" s="299" t="s">
        <v>358</v>
      </c>
      <c r="E863" s="331">
        <v>12.45</v>
      </c>
      <c r="F863" s="331"/>
      <c r="G863" s="333">
        <f t="shared" si="13"/>
        <v>5722.8399999999938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287</v>
      </c>
      <c r="B864" s="330" t="s">
        <v>287</v>
      </c>
      <c r="C864" s="298">
        <v>46066</v>
      </c>
      <c r="D864" s="299" t="s">
        <v>397</v>
      </c>
      <c r="E864" s="331">
        <v>91.38</v>
      </c>
      <c r="F864" s="331">
        <v>91.38</v>
      </c>
      <c r="G864" s="333">
        <f t="shared" si="13"/>
        <v>5735.2899999999936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1</v>
      </c>
      <c r="C865" s="298">
        <v>46066</v>
      </c>
      <c r="D865" s="299" t="s">
        <v>311</v>
      </c>
      <c r="E865" s="331">
        <v>16.48</v>
      </c>
      <c r="F865" s="331"/>
      <c r="G865" s="333">
        <f t="shared" si="13"/>
        <v>5735.2899999999936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1</v>
      </c>
      <c r="C866" s="298">
        <v>46066</v>
      </c>
      <c r="D866" s="299" t="s">
        <v>428</v>
      </c>
      <c r="E866" s="331">
        <v>12.76</v>
      </c>
      <c r="F866" s="331"/>
      <c r="G866" s="333">
        <f t="shared" si="13"/>
        <v>5751.7699999999932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46066</v>
      </c>
      <c r="D867" s="299" t="s">
        <v>329</v>
      </c>
      <c r="E867" s="331">
        <v>37.9</v>
      </c>
      <c r="F867" s="331"/>
      <c r="G867" s="333">
        <f t="shared" si="13"/>
        <v>5764.5299999999934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40</v>
      </c>
      <c r="C868" s="298">
        <v>46066</v>
      </c>
      <c r="D868" s="299" t="s">
        <v>316</v>
      </c>
      <c r="E868" s="331"/>
      <c r="F868" s="331">
        <v>427.18</v>
      </c>
      <c r="G868" s="333">
        <f t="shared" si="13"/>
        <v>5802.429999999993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291</v>
      </c>
      <c r="B869" s="330">
        <v>38</v>
      </c>
      <c r="C869" s="298">
        <v>46066</v>
      </c>
      <c r="D869" s="299" t="s">
        <v>293</v>
      </c>
      <c r="E869" s="331"/>
      <c r="F869" s="331">
        <v>4278.16</v>
      </c>
      <c r="G869" s="333">
        <f t="shared" si="13"/>
        <v>5375.2499999999927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46065</v>
      </c>
      <c r="D870" s="299" t="s">
        <v>357</v>
      </c>
      <c r="E870" s="331">
        <v>111.36</v>
      </c>
      <c r="F870" s="331"/>
      <c r="G870" s="333">
        <f t="shared" si="13"/>
        <v>1097.0899999999931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46065</v>
      </c>
      <c r="D871" s="299" t="s">
        <v>442</v>
      </c>
      <c r="E871" s="331">
        <v>16</v>
      </c>
      <c r="F871" s="331"/>
      <c r="G871" s="333">
        <f t="shared" si="13"/>
        <v>1208.449999999993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46065</v>
      </c>
      <c r="D872" s="299" t="s">
        <v>300</v>
      </c>
      <c r="E872" s="331">
        <v>29.81</v>
      </c>
      <c r="F872" s="331"/>
      <c r="G872" s="333">
        <f t="shared" si="13"/>
        <v>1224.449999999993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19</v>
      </c>
      <c r="C873" s="298">
        <v>46065</v>
      </c>
      <c r="D873" s="299" t="s">
        <v>191</v>
      </c>
      <c r="E873" s="331">
        <v>200</v>
      </c>
      <c r="F873" s="331"/>
      <c r="G873" s="333">
        <f t="shared" si="13"/>
        <v>1254.2599999999929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46065</v>
      </c>
      <c r="D874" s="299" t="s">
        <v>296</v>
      </c>
      <c r="E874" s="331">
        <v>7.56</v>
      </c>
      <c r="F874" s="331"/>
      <c r="G874" s="333">
        <f t="shared" si="13"/>
        <v>1454.2599999999929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4</v>
      </c>
      <c r="C875" s="298">
        <v>46065</v>
      </c>
      <c r="D875" s="299" t="s">
        <v>296</v>
      </c>
      <c r="E875" s="331">
        <v>65.78</v>
      </c>
      <c r="F875" s="331"/>
      <c r="G875" s="333">
        <f t="shared" si="13"/>
        <v>1461.8199999999929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3</v>
      </c>
      <c r="C876" s="298">
        <v>46065</v>
      </c>
      <c r="D876" s="299" t="s">
        <v>296</v>
      </c>
      <c r="E876" s="331">
        <v>3.93</v>
      </c>
      <c r="F876" s="331"/>
      <c r="G876" s="333">
        <f t="shared" si="13"/>
        <v>1527.5999999999929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7</v>
      </c>
      <c r="C877" s="298">
        <v>46065</v>
      </c>
      <c r="D877" s="299" t="s">
        <v>443</v>
      </c>
      <c r="E877" s="331">
        <v>564.83000000000004</v>
      </c>
      <c r="F877" s="331"/>
      <c r="G877" s="333">
        <f t="shared" si="13"/>
        <v>1531.5299999999929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7</v>
      </c>
      <c r="C878" s="298">
        <v>46065</v>
      </c>
      <c r="D878" s="299" t="s">
        <v>444</v>
      </c>
      <c r="E878" s="331">
        <v>70.180000000000007</v>
      </c>
      <c r="F878" s="331"/>
      <c r="G878" s="333">
        <f t="shared" si="13"/>
        <v>2096.3599999999929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46065</v>
      </c>
      <c r="D879" s="299" t="s">
        <v>445</v>
      </c>
      <c r="E879" s="331">
        <v>2.66</v>
      </c>
      <c r="F879" s="331"/>
      <c r="G879" s="333">
        <f t="shared" si="13"/>
        <v>2166.5399999999927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46064</v>
      </c>
      <c r="D880" s="299" t="s">
        <v>429</v>
      </c>
      <c r="E880" s="331">
        <v>103.25</v>
      </c>
      <c r="F880" s="331"/>
      <c r="G880" s="333">
        <f t="shared" si="13"/>
        <v>2169.1999999999925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4</v>
      </c>
      <c r="C881" s="298">
        <v>46064</v>
      </c>
      <c r="D881" s="299" t="s">
        <v>363</v>
      </c>
      <c r="E881" s="331">
        <v>30.39</v>
      </c>
      <c r="F881" s="331"/>
      <c r="G881" s="333">
        <f t="shared" si="13"/>
        <v>2272.4499999999925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46064</v>
      </c>
      <c r="D882" s="299" t="s">
        <v>296</v>
      </c>
      <c r="E882" s="331">
        <v>9.92</v>
      </c>
      <c r="F882" s="331"/>
      <c r="G882" s="333">
        <f t="shared" si="13"/>
        <v>2302.8399999999924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3</v>
      </c>
      <c r="C883" s="298">
        <v>46064</v>
      </c>
      <c r="D883" s="299" t="s">
        <v>295</v>
      </c>
      <c r="E883" s="331">
        <v>3.49</v>
      </c>
      <c r="F883" s="331"/>
      <c r="G883" s="333">
        <f t="shared" si="13"/>
        <v>2312.7599999999925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22</v>
      </c>
      <c r="C884" s="298">
        <v>46064</v>
      </c>
      <c r="D884" s="299" t="s">
        <v>352</v>
      </c>
      <c r="E884" s="331">
        <v>19.16</v>
      </c>
      <c r="F884" s="331"/>
      <c r="G884" s="333">
        <f t="shared" si="13"/>
        <v>2316.2499999999923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46063</v>
      </c>
      <c r="D885" s="299" t="s">
        <v>412</v>
      </c>
      <c r="E885" s="331">
        <v>-8</v>
      </c>
      <c r="F885" s="331"/>
      <c r="G885" s="333">
        <f t="shared" si="13"/>
        <v>2335.4099999999921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6</v>
      </c>
      <c r="C886" s="298">
        <v>46063</v>
      </c>
      <c r="D886" s="299" t="s">
        <v>446</v>
      </c>
      <c r="E886" s="331">
        <v>-0.04</v>
      </c>
      <c r="F886" s="331"/>
      <c r="G886" s="333">
        <f t="shared" si="13"/>
        <v>2327.4099999999921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335</v>
      </c>
      <c r="B887" s="330" t="s">
        <v>335</v>
      </c>
      <c r="C887" s="298">
        <v>46063</v>
      </c>
      <c r="D887" s="299" t="s">
        <v>447</v>
      </c>
      <c r="E887" s="331">
        <v>65.78</v>
      </c>
      <c r="F887" s="331"/>
      <c r="G887" s="333">
        <f t="shared" si="13"/>
        <v>2327.3699999999922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13</v>
      </c>
      <c r="C888" s="298">
        <v>46063</v>
      </c>
      <c r="D888" s="299" t="s">
        <v>182</v>
      </c>
      <c r="E888" s="331">
        <v>159.35</v>
      </c>
      <c r="F888" s="331"/>
      <c r="G888" s="333">
        <f t="shared" si="13"/>
        <v>2393.1499999999924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46063</v>
      </c>
      <c r="D889" s="299" t="s">
        <v>296</v>
      </c>
      <c r="E889" s="331">
        <v>16.29</v>
      </c>
      <c r="F889" s="331"/>
      <c r="G889" s="333">
        <f t="shared" si="13"/>
        <v>2552.4999999999923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46063</v>
      </c>
      <c r="D890" s="299" t="s">
        <v>311</v>
      </c>
      <c r="E890" s="331">
        <v>19.329999999999998</v>
      </c>
      <c r="F890" s="331"/>
      <c r="G890" s="333">
        <f t="shared" si="13"/>
        <v>2568.7899999999922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3</v>
      </c>
      <c r="C891" s="298">
        <v>46062</v>
      </c>
      <c r="D891" s="299" t="s">
        <v>448</v>
      </c>
      <c r="E891" s="331">
        <v>8.61</v>
      </c>
      <c r="F891" s="331"/>
      <c r="G891" s="333">
        <f t="shared" ref="G891:G1136" si="14">G892-E891+F891</f>
        <v>2588.1199999999922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46062</v>
      </c>
      <c r="D892" s="299" t="s">
        <v>296</v>
      </c>
      <c r="E892" s="331">
        <v>13.41</v>
      </c>
      <c r="F892" s="331"/>
      <c r="G892" s="333">
        <f t="shared" si="14"/>
        <v>2596.7299999999923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18</v>
      </c>
      <c r="C893" s="298">
        <v>46062</v>
      </c>
      <c r="D893" s="299" t="s">
        <v>361</v>
      </c>
      <c r="E893" s="331">
        <v>400</v>
      </c>
      <c r="F893" s="331"/>
      <c r="G893" s="333">
        <f t="shared" si="14"/>
        <v>2610.1399999999921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9</v>
      </c>
      <c r="C894" s="298">
        <v>46062</v>
      </c>
      <c r="D894" s="299" t="s">
        <v>58</v>
      </c>
      <c r="E894" s="331">
        <v>1281.53</v>
      </c>
      <c r="F894" s="331"/>
      <c r="G894" s="333">
        <f t="shared" si="14"/>
        <v>3010.1399999999921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5</v>
      </c>
      <c r="C895" s="298">
        <v>46062</v>
      </c>
      <c r="D895" s="299" t="s">
        <v>449</v>
      </c>
      <c r="E895" s="331">
        <v>50</v>
      </c>
      <c r="F895" s="331"/>
      <c r="G895" s="333">
        <f t="shared" si="14"/>
        <v>4291.6699999999919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2</v>
      </c>
      <c r="C896" s="298">
        <v>46062</v>
      </c>
      <c r="D896" s="299" t="s">
        <v>450</v>
      </c>
      <c r="E896" s="331">
        <v>12.1</v>
      </c>
      <c r="F896" s="331"/>
      <c r="G896" s="333">
        <f t="shared" si="14"/>
        <v>4341.6699999999919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1</v>
      </c>
      <c r="C897" s="298">
        <v>46061</v>
      </c>
      <c r="D897" s="299" t="s">
        <v>306</v>
      </c>
      <c r="E897" s="331">
        <v>72.099999999999994</v>
      </c>
      <c r="F897" s="331"/>
      <c r="G897" s="333">
        <f t="shared" si="14"/>
        <v>4353.7699999999923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46061</v>
      </c>
      <c r="D898" s="299" t="s">
        <v>319</v>
      </c>
      <c r="E898" s="331">
        <v>30.25</v>
      </c>
      <c r="F898" s="331"/>
      <c r="G898" s="333">
        <f t="shared" si="14"/>
        <v>4425.8699999999926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46061</v>
      </c>
      <c r="D899" s="299" t="s">
        <v>296</v>
      </c>
      <c r="E899" s="331">
        <v>3.72</v>
      </c>
      <c r="F899" s="331"/>
      <c r="G899" s="333">
        <f t="shared" si="14"/>
        <v>4456.1199999999926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46061</v>
      </c>
      <c r="D900" s="299" t="s">
        <v>296</v>
      </c>
      <c r="E900" s="331">
        <v>41.6</v>
      </c>
      <c r="F900" s="331"/>
      <c r="G900" s="333">
        <f t="shared" si="14"/>
        <v>4459.8399999999929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46061</v>
      </c>
      <c r="D901" s="299" t="s">
        <v>451</v>
      </c>
      <c r="E901" s="331">
        <v>1</v>
      </c>
      <c r="F901" s="331"/>
      <c r="G901" s="333">
        <f t="shared" si="14"/>
        <v>4501.4399999999932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46061</v>
      </c>
      <c r="D902" s="299" t="s">
        <v>358</v>
      </c>
      <c r="E902" s="331">
        <v>10.17</v>
      </c>
      <c r="F902" s="331"/>
      <c r="G902" s="333">
        <f t="shared" si="14"/>
        <v>4502.4399999999932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287</v>
      </c>
      <c r="B903" s="330" t="s">
        <v>287</v>
      </c>
      <c r="C903" s="298">
        <v>46060</v>
      </c>
      <c r="D903" s="299" t="s">
        <v>452</v>
      </c>
      <c r="E903" s="331">
        <v>367.77</v>
      </c>
      <c r="F903" s="331">
        <v>367.77</v>
      </c>
      <c r="G903" s="333">
        <f t="shared" si="14"/>
        <v>4512.6099999999933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4</v>
      </c>
      <c r="C904" s="298">
        <v>46060</v>
      </c>
      <c r="D904" s="299" t="s">
        <v>310</v>
      </c>
      <c r="E904" s="331">
        <v>32.36</v>
      </c>
      <c r="F904" s="331"/>
      <c r="G904" s="333">
        <f t="shared" si="14"/>
        <v>4512.6099999999933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46060</v>
      </c>
      <c r="D905" s="299" t="s">
        <v>453</v>
      </c>
      <c r="E905" s="331">
        <v>41.39</v>
      </c>
      <c r="F905" s="331"/>
      <c r="G905" s="333">
        <f t="shared" si="14"/>
        <v>4544.969999999993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46060</v>
      </c>
      <c r="D906" s="299" t="s">
        <v>445</v>
      </c>
      <c r="E906" s="331">
        <v>35.770000000000003</v>
      </c>
      <c r="F906" s="331"/>
      <c r="G906" s="333">
        <f t="shared" si="14"/>
        <v>4586.3599999999933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46060</v>
      </c>
      <c r="D907" s="299" t="s">
        <v>348</v>
      </c>
      <c r="E907" s="331">
        <v>25</v>
      </c>
      <c r="F907" s="331"/>
      <c r="G907" s="333">
        <f t="shared" si="14"/>
        <v>4622.1299999999937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8</v>
      </c>
      <c r="C908" s="298">
        <v>46060</v>
      </c>
      <c r="D908" s="299" t="s">
        <v>296</v>
      </c>
      <c r="E908" s="331">
        <v>6.69</v>
      </c>
      <c r="F908" s="331"/>
      <c r="G908" s="333">
        <f t="shared" si="14"/>
        <v>4647.1299999999937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46060</v>
      </c>
      <c r="D909" s="299" t="s">
        <v>296</v>
      </c>
      <c r="E909" s="331">
        <v>47.85</v>
      </c>
      <c r="F909" s="331"/>
      <c r="G909" s="333">
        <f t="shared" si="14"/>
        <v>4653.8199999999933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46059</v>
      </c>
      <c r="D910" s="299" t="s">
        <v>301</v>
      </c>
      <c r="E910" s="331">
        <v>20</v>
      </c>
      <c r="F910" s="331"/>
      <c r="G910" s="333">
        <f t="shared" si="14"/>
        <v>4701.6699999999937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291</v>
      </c>
      <c r="B911" s="330">
        <v>40</v>
      </c>
      <c r="C911" s="298">
        <v>46059</v>
      </c>
      <c r="D911" s="299" t="s">
        <v>316</v>
      </c>
      <c r="E911" s="331"/>
      <c r="F911" s="331">
        <v>822.99</v>
      </c>
      <c r="G911" s="333">
        <f t="shared" si="14"/>
        <v>4721.6699999999937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14</v>
      </c>
      <c r="C912" s="298">
        <v>46059</v>
      </c>
      <c r="D912" s="299" t="s">
        <v>366</v>
      </c>
      <c r="E912" s="331">
        <v>66.67</v>
      </c>
      <c r="F912" s="331"/>
      <c r="G912" s="333">
        <f t="shared" si="14"/>
        <v>3898.6799999999935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46059</v>
      </c>
      <c r="D913" s="299" t="s">
        <v>296</v>
      </c>
      <c r="E913" s="331">
        <v>9.35</v>
      </c>
      <c r="F913" s="331"/>
      <c r="G913" s="333">
        <f t="shared" si="14"/>
        <v>3965.3499999999935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46059</v>
      </c>
      <c r="D914" s="299" t="s">
        <v>296</v>
      </c>
      <c r="E914" s="331">
        <v>45.81</v>
      </c>
      <c r="F914" s="331"/>
      <c r="G914" s="333">
        <f t="shared" si="14"/>
        <v>3974.6999999999935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46059</v>
      </c>
      <c r="D915" s="299" t="s">
        <v>353</v>
      </c>
      <c r="E915" s="331">
        <v>22.98</v>
      </c>
      <c r="F915" s="331"/>
      <c r="G915" s="333">
        <f t="shared" si="14"/>
        <v>4020.5099999999934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46059</v>
      </c>
      <c r="D916" s="299" t="s">
        <v>301</v>
      </c>
      <c r="E916" s="331">
        <v>46.5</v>
      </c>
      <c r="F916" s="331"/>
      <c r="G916" s="333">
        <f t="shared" si="14"/>
        <v>4043.4899999999934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46059</v>
      </c>
      <c r="D917" s="299" t="s">
        <v>358</v>
      </c>
      <c r="E917" s="331">
        <v>10.17</v>
      </c>
      <c r="F917" s="331"/>
      <c r="G917" s="333">
        <f t="shared" si="14"/>
        <v>4089.9899999999934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46059</v>
      </c>
      <c r="D918" s="299" t="s">
        <v>435</v>
      </c>
      <c r="E918" s="331">
        <v>81.2</v>
      </c>
      <c r="F918" s="331"/>
      <c r="G918" s="333">
        <f t="shared" si="14"/>
        <v>4100.1599999999935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46058</v>
      </c>
      <c r="D919" s="299" t="s">
        <v>301</v>
      </c>
      <c r="E919" s="331">
        <v>21</v>
      </c>
      <c r="F919" s="331"/>
      <c r="G919" s="333">
        <f t="shared" si="14"/>
        <v>4181.3599999999933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291</v>
      </c>
      <c r="B920" s="330">
        <v>39</v>
      </c>
      <c r="C920" s="298">
        <v>46058</v>
      </c>
      <c r="D920" s="299" t="s">
        <v>292</v>
      </c>
      <c r="E920" s="331"/>
      <c r="F920" s="331">
        <v>2763.79</v>
      </c>
      <c r="G920" s="333">
        <f t="shared" si="14"/>
        <v>4202.3599999999933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46058</v>
      </c>
      <c r="D921" s="299" t="s">
        <v>357</v>
      </c>
      <c r="E921" s="331">
        <v>95.35</v>
      </c>
      <c r="F921" s="331"/>
      <c r="G921" s="333">
        <f t="shared" si="14"/>
        <v>1438.5699999999933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46058</v>
      </c>
      <c r="D922" s="299" t="s">
        <v>353</v>
      </c>
      <c r="E922" s="331">
        <v>14.99</v>
      </c>
      <c r="F922" s="331"/>
      <c r="G922" s="333">
        <f t="shared" si="14"/>
        <v>1533.9199999999933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46058</v>
      </c>
      <c r="D923" s="299" t="s">
        <v>452</v>
      </c>
      <c r="E923" s="331">
        <v>77.569999999999993</v>
      </c>
      <c r="F923" s="331">
        <v>77.569999999999993</v>
      </c>
      <c r="G923" s="333">
        <f t="shared" si="14"/>
        <v>1548.9099999999933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6</v>
      </c>
      <c r="C924" s="298">
        <v>46057</v>
      </c>
      <c r="D924" s="299" t="s">
        <v>344</v>
      </c>
      <c r="E924" s="331">
        <v>50</v>
      </c>
      <c r="F924" s="331"/>
      <c r="G924" s="333">
        <f t="shared" si="14"/>
        <v>1548.9099999999933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1</v>
      </c>
      <c r="C925" s="298">
        <v>46057</v>
      </c>
      <c r="D925" s="299" t="s">
        <v>306</v>
      </c>
      <c r="E925" s="331">
        <v>62.03</v>
      </c>
      <c r="F925" s="331"/>
      <c r="G925" s="333">
        <f t="shared" si="14"/>
        <v>1598.9099999999933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46057</v>
      </c>
      <c r="D926" s="299" t="s">
        <v>296</v>
      </c>
      <c r="E926" s="331">
        <v>14.91</v>
      </c>
      <c r="F926" s="331"/>
      <c r="G926" s="333">
        <f t="shared" si="14"/>
        <v>1660.9399999999932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4</v>
      </c>
      <c r="C927" s="298">
        <v>46057</v>
      </c>
      <c r="D927" s="299" t="s">
        <v>310</v>
      </c>
      <c r="E927" s="331">
        <v>63.38</v>
      </c>
      <c r="F927" s="331"/>
      <c r="G927" s="333">
        <f t="shared" si="14"/>
        <v>1675.8499999999933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287</v>
      </c>
      <c r="B928" s="330" t="s">
        <v>287</v>
      </c>
      <c r="C928" s="298">
        <v>46057</v>
      </c>
      <c r="D928" s="299" t="s">
        <v>454</v>
      </c>
      <c r="E928" s="331">
        <v>192.78</v>
      </c>
      <c r="F928" s="331">
        <v>192.78</v>
      </c>
      <c r="G928" s="333">
        <f t="shared" si="14"/>
        <v>1739.2299999999934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14</v>
      </c>
      <c r="C929" s="298">
        <v>46057</v>
      </c>
      <c r="D929" s="299" t="s">
        <v>367</v>
      </c>
      <c r="E929" s="331">
        <v>68.739999999999995</v>
      </c>
      <c r="F929" s="331"/>
      <c r="G929" s="333">
        <f t="shared" si="14"/>
        <v>1739.2299999999934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6</v>
      </c>
      <c r="C930" s="298">
        <v>46057</v>
      </c>
      <c r="D930" s="299" t="s">
        <v>300</v>
      </c>
      <c r="E930" s="331">
        <v>-42.58</v>
      </c>
      <c r="F930" s="331"/>
      <c r="G930" s="333">
        <f t="shared" si="14"/>
        <v>1807.9699999999934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46057</v>
      </c>
      <c r="D931" s="299" t="s">
        <v>371</v>
      </c>
      <c r="E931" s="331">
        <v>31.36</v>
      </c>
      <c r="F931" s="331"/>
      <c r="G931" s="333">
        <f t="shared" si="14"/>
        <v>1765.3899999999935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17</v>
      </c>
      <c r="C932" s="298">
        <v>46057</v>
      </c>
      <c r="D932" s="299" t="s">
        <v>370</v>
      </c>
      <c r="E932" s="331">
        <v>99</v>
      </c>
      <c r="F932" s="331"/>
      <c r="G932" s="333">
        <f t="shared" si="14"/>
        <v>1796.7499999999934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284</v>
      </c>
      <c r="B933" s="330">
        <v>36</v>
      </c>
      <c r="C933" s="298">
        <v>46056</v>
      </c>
      <c r="D933" s="299" t="s">
        <v>374</v>
      </c>
      <c r="E933" s="331">
        <v>50</v>
      </c>
      <c r="F933" s="331"/>
      <c r="G933" s="333">
        <f t="shared" si="14"/>
        <v>1895.7499999999934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46056</v>
      </c>
      <c r="D934" s="299" t="s">
        <v>319</v>
      </c>
      <c r="E934" s="331">
        <v>7.92</v>
      </c>
      <c r="F934" s="331"/>
      <c r="G934" s="333">
        <f t="shared" si="14"/>
        <v>1945.7499999999934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24</v>
      </c>
      <c r="C935" s="298">
        <v>46056</v>
      </c>
      <c r="D935" s="299" t="s">
        <v>860</v>
      </c>
      <c r="E935" s="331">
        <v>83.58</v>
      </c>
      <c r="F935" s="331"/>
      <c r="G935" s="333">
        <f t="shared" si="14"/>
        <v>1953.6699999999935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4</v>
      </c>
      <c r="C936" s="298">
        <v>46056</v>
      </c>
      <c r="D936" s="299" t="s">
        <v>455</v>
      </c>
      <c r="E936" s="331">
        <v>28.64</v>
      </c>
      <c r="F936" s="331"/>
      <c r="G936" s="333">
        <f t="shared" si="14"/>
        <v>2037.2499999999934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46056</v>
      </c>
      <c r="D937" s="299" t="s">
        <v>358</v>
      </c>
      <c r="E937" s="331">
        <v>9.4700000000000006</v>
      </c>
      <c r="F937" s="331"/>
      <c r="G937" s="333">
        <f t="shared" si="14"/>
        <v>2065.8899999999935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46055</v>
      </c>
      <c r="D938" s="299" t="s">
        <v>456</v>
      </c>
      <c r="E938" s="331">
        <v>20</v>
      </c>
      <c r="F938" s="331"/>
      <c r="G938" s="333">
        <f t="shared" si="14"/>
        <v>2075.3599999999933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17</v>
      </c>
      <c r="C939" s="298">
        <v>46055</v>
      </c>
      <c r="D939" s="299" t="s">
        <v>188</v>
      </c>
      <c r="E939" s="331">
        <v>41.54</v>
      </c>
      <c r="F939" s="331"/>
      <c r="G939" s="333">
        <f t="shared" si="14"/>
        <v>2095.3599999999933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46055</v>
      </c>
      <c r="D940" s="299" t="s">
        <v>296</v>
      </c>
      <c r="E940" s="331">
        <v>9.92</v>
      </c>
      <c r="F940" s="331"/>
      <c r="G940" s="333">
        <f t="shared" si="14"/>
        <v>2136.8999999999933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46055</v>
      </c>
      <c r="D941" s="299" t="s">
        <v>457</v>
      </c>
      <c r="E941" s="331">
        <v>155.38</v>
      </c>
      <c r="F941" s="331"/>
      <c r="G941" s="333">
        <f t="shared" si="14"/>
        <v>2146.8199999999933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21</v>
      </c>
      <c r="C942" s="298">
        <v>46055</v>
      </c>
      <c r="D942" s="299" t="s">
        <v>194</v>
      </c>
      <c r="E942" s="331">
        <v>27.35</v>
      </c>
      <c r="F942" s="331"/>
      <c r="G942" s="333">
        <f t="shared" si="14"/>
        <v>2302.1999999999935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46054</v>
      </c>
      <c r="D943" s="299" t="s">
        <v>300</v>
      </c>
      <c r="E943" s="331">
        <v>59.37</v>
      </c>
      <c r="F943" s="331"/>
      <c r="G943" s="333">
        <f t="shared" si="14"/>
        <v>2329.5499999999934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22</v>
      </c>
      <c r="C944" s="298">
        <v>46054</v>
      </c>
      <c r="D944" s="299" t="s">
        <v>375</v>
      </c>
      <c r="E944" s="331">
        <v>6.37</v>
      </c>
      <c r="F944" s="331"/>
      <c r="G944" s="333">
        <f t="shared" si="14"/>
        <v>2388.9199999999933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46054</v>
      </c>
      <c r="D945" s="299" t="s">
        <v>458</v>
      </c>
      <c r="E945" s="331">
        <v>44.65</v>
      </c>
      <c r="F945" s="331"/>
      <c r="G945" s="333">
        <f t="shared" si="14"/>
        <v>2395.2899999999931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7</v>
      </c>
      <c r="C946" s="298">
        <v>46054</v>
      </c>
      <c r="D946" s="299" t="s">
        <v>338</v>
      </c>
      <c r="E946" s="331">
        <v>35.17</v>
      </c>
      <c r="F946" s="331"/>
      <c r="G946" s="333">
        <f t="shared" si="14"/>
        <v>2439.9399999999932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46054</v>
      </c>
      <c r="D947" s="299" t="s">
        <v>310</v>
      </c>
      <c r="E947" s="331">
        <v>28.48</v>
      </c>
      <c r="F947" s="331"/>
      <c r="G947" s="333">
        <f t="shared" si="14"/>
        <v>2475.1099999999933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46054</v>
      </c>
      <c r="D948" s="299" t="s">
        <v>311</v>
      </c>
      <c r="E948" s="331">
        <v>125.07</v>
      </c>
      <c r="F948" s="331"/>
      <c r="G948" s="333">
        <f t="shared" si="14"/>
        <v>2503.5899999999933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46054</v>
      </c>
      <c r="D949" s="299" t="s">
        <v>458</v>
      </c>
      <c r="E949" s="331">
        <v>100</v>
      </c>
      <c r="F949" s="331"/>
      <c r="G949" s="333">
        <f t="shared" si="14"/>
        <v>2628.6599999999935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1</v>
      </c>
      <c r="C950" s="298">
        <v>46054</v>
      </c>
      <c r="D950" s="299" t="s">
        <v>329</v>
      </c>
      <c r="E950" s="331">
        <v>194.96</v>
      </c>
      <c r="F950" s="331"/>
      <c r="G950" s="333">
        <f t="shared" si="14"/>
        <v>2728.6599999999935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46054</v>
      </c>
      <c r="D951" s="299" t="s">
        <v>410</v>
      </c>
      <c r="E951" s="331">
        <v>75.53</v>
      </c>
      <c r="F951" s="331"/>
      <c r="G951" s="333">
        <f t="shared" si="14"/>
        <v>2923.6199999999935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284</v>
      </c>
      <c r="B952" s="330">
        <v>37</v>
      </c>
      <c r="C952" s="298">
        <v>46053</v>
      </c>
      <c r="D952" s="299" t="s">
        <v>459</v>
      </c>
      <c r="E952" s="331">
        <v>3194.64</v>
      </c>
      <c r="F952" s="331"/>
      <c r="G952" s="333">
        <f t="shared" si="14"/>
        <v>2999.1499999999937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286</v>
      </c>
      <c r="B953" s="330">
        <v>25</v>
      </c>
      <c r="C953" s="298">
        <v>46053</v>
      </c>
      <c r="D953" s="298" t="s">
        <v>204</v>
      </c>
      <c r="E953" s="331">
        <v>350</v>
      </c>
      <c r="F953" s="331"/>
      <c r="G953" s="333">
        <f t="shared" si="14"/>
        <v>6193.7899999999936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286</v>
      </c>
      <c r="B954" s="330">
        <v>26</v>
      </c>
      <c r="C954" s="298">
        <v>46053</v>
      </c>
      <c r="D954" s="298" t="s">
        <v>205</v>
      </c>
      <c r="E954" s="331">
        <v>320</v>
      </c>
      <c r="F954" s="331"/>
      <c r="G954" s="333">
        <f t="shared" si="14"/>
        <v>6543.7899999999936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286</v>
      </c>
      <c r="B955" s="330">
        <v>27</v>
      </c>
      <c r="C955" s="298">
        <v>46053</v>
      </c>
      <c r="D955" s="298" t="s">
        <v>206</v>
      </c>
      <c r="E955" s="331">
        <v>25</v>
      </c>
      <c r="F955" s="331"/>
      <c r="G955" s="333">
        <f t="shared" si="14"/>
        <v>6863.7899999999936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286</v>
      </c>
      <c r="B956" s="330">
        <v>28</v>
      </c>
      <c r="C956" s="298">
        <v>46053</v>
      </c>
      <c r="D956" s="298" t="s">
        <v>207</v>
      </c>
      <c r="E956" s="331">
        <v>25</v>
      </c>
      <c r="F956" s="331"/>
      <c r="G956" s="333">
        <f t="shared" si="14"/>
        <v>6888.7899999999936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286</v>
      </c>
      <c r="B957" s="330">
        <v>29</v>
      </c>
      <c r="C957" s="298">
        <v>46053</v>
      </c>
      <c r="D957" s="298" t="s">
        <v>208</v>
      </c>
      <c r="E957" s="331">
        <v>45</v>
      </c>
      <c r="F957" s="331"/>
      <c r="G957" s="333">
        <f t="shared" si="14"/>
        <v>6913.7899999999936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286</v>
      </c>
      <c r="B958" s="330">
        <v>30</v>
      </c>
      <c r="C958" s="298">
        <v>46053</v>
      </c>
      <c r="D958" s="298" t="s">
        <v>209</v>
      </c>
      <c r="E958" s="331">
        <v>400</v>
      </c>
      <c r="F958" s="331"/>
      <c r="G958" s="333">
        <f t="shared" si="14"/>
        <v>6958.7899999999936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286</v>
      </c>
      <c r="B959" s="330">
        <v>31</v>
      </c>
      <c r="C959" s="298">
        <v>46053</v>
      </c>
      <c r="D959" s="298" t="s">
        <v>210</v>
      </c>
      <c r="E959" s="331">
        <v>375</v>
      </c>
      <c r="F959" s="331"/>
      <c r="G959" s="333">
        <f t="shared" si="14"/>
        <v>7358.7899999999936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286</v>
      </c>
      <c r="B960" s="330">
        <v>32</v>
      </c>
      <c r="C960" s="298">
        <v>46053</v>
      </c>
      <c r="D960" s="298" t="s">
        <v>211</v>
      </c>
      <c r="E960" s="331">
        <v>100</v>
      </c>
      <c r="F960" s="331"/>
      <c r="G960" s="333">
        <f t="shared" si="14"/>
        <v>7733.7899999999936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286</v>
      </c>
      <c r="B961" s="330">
        <v>33</v>
      </c>
      <c r="C961" s="298">
        <v>46053</v>
      </c>
      <c r="D961" s="298" t="s">
        <v>212</v>
      </c>
      <c r="E961" s="331">
        <v>85</v>
      </c>
      <c r="F961" s="331"/>
      <c r="G961" s="333">
        <f t="shared" si="14"/>
        <v>7833.7899999999936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286</v>
      </c>
      <c r="B962" s="330">
        <v>34</v>
      </c>
      <c r="C962" s="298">
        <v>46053</v>
      </c>
      <c r="D962" s="298" t="s">
        <v>213</v>
      </c>
      <c r="E962" s="331">
        <v>230</v>
      </c>
      <c r="F962" s="331"/>
      <c r="G962" s="333">
        <f t="shared" si="14"/>
        <v>7918.7899999999936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286</v>
      </c>
      <c r="B963" s="330">
        <v>35</v>
      </c>
      <c r="C963" s="298">
        <v>46053</v>
      </c>
      <c r="D963" s="298" t="s">
        <v>214</v>
      </c>
      <c r="E963" s="331">
        <v>45</v>
      </c>
      <c r="F963" s="331"/>
      <c r="G963" s="333">
        <f t="shared" si="14"/>
        <v>8148.7899999999936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46053</v>
      </c>
      <c r="D964" s="298" t="s">
        <v>319</v>
      </c>
      <c r="E964" s="331">
        <v>31.03</v>
      </c>
      <c r="F964" s="331"/>
      <c r="G964" s="333">
        <f t="shared" si="14"/>
        <v>8193.7899999999936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10</v>
      </c>
      <c r="C965" s="298">
        <v>46053</v>
      </c>
      <c r="D965" s="298" t="s">
        <v>176</v>
      </c>
      <c r="E965" s="331">
        <v>17.899999999999999</v>
      </c>
      <c r="F965" s="331"/>
      <c r="G965" s="333">
        <f t="shared" si="14"/>
        <v>8224.8199999999943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3</v>
      </c>
      <c r="C966" s="298">
        <v>46053</v>
      </c>
      <c r="D966" s="298" t="s">
        <v>348</v>
      </c>
      <c r="E966" s="331">
        <v>18.84</v>
      </c>
      <c r="F966" s="331"/>
      <c r="G966" s="333">
        <f t="shared" si="14"/>
        <v>8242.7199999999939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46053</v>
      </c>
      <c r="D967" s="298" t="s">
        <v>319</v>
      </c>
      <c r="E967" s="331">
        <v>25.54</v>
      </c>
      <c r="F967" s="331"/>
      <c r="G967" s="333">
        <f t="shared" si="14"/>
        <v>8261.559999999994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46053</v>
      </c>
      <c r="D968" s="298" t="s">
        <v>308</v>
      </c>
      <c r="E968" s="331">
        <v>52.59</v>
      </c>
      <c r="F968" s="331"/>
      <c r="G968" s="333">
        <f t="shared" si="14"/>
        <v>8287.0999999999949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335</v>
      </c>
      <c r="B969" s="330" t="s">
        <v>335</v>
      </c>
      <c r="C969" s="298">
        <v>46052</v>
      </c>
      <c r="D969" s="299" t="s">
        <v>460</v>
      </c>
      <c r="E969" s="331"/>
      <c r="F969" s="331">
        <v>422</v>
      </c>
      <c r="G969" s="333">
        <f t="shared" si="14"/>
        <v>8339.6899999999951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5</v>
      </c>
      <c r="C970" s="298">
        <v>46052</v>
      </c>
      <c r="D970" s="299" t="s">
        <v>864</v>
      </c>
      <c r="E970" s="331">
        <v>200</v>
      </c>
      <c r="F970" s="331"/>
      <c r="G970" s="333">
        <f t="shared" si="14"/>
        <v>7917.6899999999951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46052</v>
      </c>
      <c r="D971" s="299" t="s">
        <v>296</v>
      </c>
      <c r="E971" s="331">
        <v>8.52</v>
      </c>
      <c r="F971" s="331"/>
      <c r="G971" s="333">
        <f t="shared" si="14"/>
        <v>8117.6899999999951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287</v>
      </c>
      <c r="B972" s="330" t="s">
        <v>287</v>
      </c>
      <c r="C972" s="298">
        <v>46052</v>
      </c>
      <c r="D972" s="299" t="s">
        <v>461</v>
      </c>
      <c r="E972" s="331">
        <v>831.92</v>
      </c>
      <c r="F972" s="331">
        <v>831.92</v>
      </c>
      <c r="G972" s="333">
        <f t="shared" si="14"/>
        <v>8126.2099999999955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5</v>
      </c>
      <c r="C973" s="298">
        <v>46052</v>
      </c>
      <c r="D973" s="299" t="s">
        <v>441</v>
      </c>
      <c r="E973" s="331">
        <v>200</v>
      </c>
      <c r="F973" s="331"/>
      <c r="G973" s="333">
        <f t="shared" si="14"/>
        <v>8126.2099999999955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46052</v>
      </c>
      <c r="D974" s="299" t="s">
        <v>324</v>
      </c>
      <c r="E974" s="331">
        <v>11.04</v>
      </c>
      <c r="F974" s="331"/>
      <c r="G974" s="333">
        <f t="shared" si="14"/>
        <v>8326.2099999999955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291</v>
      </c>
      <c r="B975" s="330">
        <v>38</v>
      </c>
      <c r="C975" s="298">
        <v>46051</v>
      </c>
      <c r="D975" s="299" t="s">
        <v>293</v>
      </c>
      <c r="E975" s="331"/>
      <c r="F975" s="331">
        <v>4365.6499999999996</v>
      </c>
      <c r="G975" s="333">
        <f t="shared" si="14"/>
        <v>8337.2499999999964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46051</v>
      </c>
      <c r="D976" s="299" t="s">
        <v>296</v>
      </c>
      <c r="E976" s="331">
        <v>18.28</v>
      </c>
      <c r="F976" s="331"/>
      <c r="G976" s="333">
        <f t="shared" si="14"/>
        <v>3971.5999999999976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4</v>
      </c>
      <c r="C977" s="298">
        <v>46051</v>
      </c>
      <c r="D977" s="299" t="s">
        <v>295</v>
      </c>
      <c r="E977" s="331">
        <v>57.06</v>
      </c>
      <c r="F977" s="331"/>
      <c r="G977" s="333">
        <f t="shared" si="14"/>
        <v>3989.8799999999978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287</v>
      </c>
      <c r="B978" s="330" t="s">
        <v>287</v>
      </c>
      <c r="C978" s="298">
        <v>46051</v>
      </c>
      <c r="D978" s="299" t="s">
        <v>462</v>
      </c>
      <c r="E978" s="331">
        <v>89.42</v>
      </c>
      <c r="F978" s="331">
        <v>89.42</v>
      </c>
      <c r="G978" s="333">
        <f t="shared" si="14"/>
        <v>4046.9399999999978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8</v>
      </c>
      <c r="C979" s="298">
        <v>46051</v>
      </c>
      <c r="D979" s="299" t="s">
        <v>463</v>
      </c>
      <c r="E979" s="331">
        <v>59</v>
      </c>
      <c r="F979" s="331"/>
      <c r="G979" s="333">
        <f t="shared" si="14"/>
        <v>4046.9399999999978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46051</v>
      </c>
      <c r="D980" s="299" t="s">
        <v>371</v>
      </c>
      <c r="E980" s="331">
        <v>19.899999999999999</v>
      </c>
      <c r="F980" s="331"/>
      <c r="G980" s="333">
        <f t="shared" si="14"/>
        <v>4105.9399999999978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46050</v>
      </c>
      <c r="D981" s="299" t="s">
        <v>353</v>
      </c>
      <c r="E981" s="331">
        <v>14.99</v>
      </c>
      <c r="F981" s="331"/>
      <c r="G981" s="333">
        <f t="shared" si="14"/>
        <v>4125.8399999999974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6</v>
      </c>
      <c r="C982" s="298">
        <v>46050</v>
      </c>
      <c r="D982" s="299" t="s">
        <v>464</v>
      </c>
      <c r="E982" s="331">
        <v>25</v>
      </c>
      <c r="F982" s="331"/>
      <c r="G982" s="333">
        <f t="shared" si="14"/>
        <v>4140.8299999999972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46050</v>
      </c>
      <c r="D983" s="299" t="s">
        <v>865</v>
      </c>
      <c r="E983" s="331">
        <v>6</v>
      </c>
      <c r="F983" s="331"/>
      <c r="G983" s="333">
        <f t="shared" si="14"/>
        <v>4165.8299999999972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46050</v>
      </c>
      <c r="D984" s="299" t="s">
        <v>866</v>
      </c>
      <c r="E984" s="331">
        <v>15</v>
      </c>
      <c r="F984" s="331"/>
      <c r="G984" s="333">
        <f t="shared" si="14"/>
        <v>4171.8299999999972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46050</v>
      </c>
      <c r="D985" s="299" t="s">
        <v>296</v>
      </c>
      <c r="E985" s="331">
        <v>12.71</v>
      </c>
      <c r="F985" s="331"/>
      <c r="G985" s="333">
        <f t="shared" si="14"/>
        <v>4186.8299999999972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287</v>
      </c>
      <c r="B986" s="330" t="s">
        <v>287</v>
      </c>
      <c r="C986" s="298">
        <v>46050</v>
      </c>
      <c r="D986" s="299" t="s">
        <v>452</v>
      </c>
      <c r="E986" s="331">
        <v>1475.9</v>
      </c>
      <c r="F986" s="331">
        <v>1475.9</v>
      </c>
      <c r="G986" s="333">
        <f t="shared" si="14"/>
        <v>4199.5399999999972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46050</v>
      </c>
      <c r="D987" s="299" t="s">
        <v>319</v>
      </c>
      <c r="E987" s="331">
        <v>28.52</v>
      </c>
      <c r="F987" s="331"/>
      <c r="G987" s="333">
        <f t="shared" si="14"/>
        <v>4199.5399999999972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46050</v>
      </c>
      <c r="D988" s="299" t="s">
        <v>465</v>
      </c>
      <c r="E988" s="331">
        <v>66.94</v>
      </c>
      <c r="F988" s="331"/>
      <c r="G988" s="333">
        <f t="shared" si="14"/>
        <v>4228.0599999999977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46049</v>
      </c>
      <c r="D989" s="299" t="s">
        <v>308</v>
      </c>
      <c r="E989" s="331">
        <v>47.99</v>
      </c>
      <c r="F989" s="331"/>
      <c r="G989" s="333">
        <f t="shared" si="14"/>
        <v>4294.9999999999973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46048</v>
      </c>
      <c r="D990" s="299" t="s">
        <v>466</v>
      </c>
      <c r="E990" s="331"/>
      <c r="F990" s="331">
        <v>425</v>
      </c>
      <c r="G990" s="333">
        <f t="shared" si="14"/>
        <v>4342.9899999999971</v>
      </c>
      <c r="H990" s="334" t="s">
        <v>298</v>
      </c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287</v>
      </c>
      <c r="B991" s="330" t="s">
        <v>287</v>
      </c>
      <c r="C991" s="298">
        <v>46048</v>
      </c>
      <c r="D991" s="299" t="s">
        <v>466</v>
      </c>
      <c r="E991" s="331">
        <v>425</v>
      </c>
      <c r="F991" s="331"/>
      <c r="G991" s="333">
        <f t="shared" si="14"/>
        <v>3917.9899999999971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46048</v>
      </c>
      <c r="D992" s="299" t="s">
        <v>467</v>
      </c>
      <c r="E992" s="331">
        <v>20.12</v>
      </c>
      <c r="F992" s="331"/>
      <c r="G992" s="333">
        <f t="shared" si="14"/>
        <v>4342.9899999999971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17</v>
      </c>
      <c r="C993" s="298">
        <v>46048</v>
      </c>
      <c r="D993" s="299" t="s">
        <v>468</v>
      </c>
      <c r="E993" s="331">
        <v>42.68</v>
      </c>
      <c r="F993" s="331"/>
      <c r="G993" s="333">
        <f t="shared" si="14"/>
        <v>4363.1099999999969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46048</v>
      </c>
      <c r="D994" s="299" t="s">
        <v>397</v>
      </c>
      <c r="E994" s="331">
        <v>47.9</v>
      </c>
      <c r="F994" s="331"/>
      <c r="G994" s="333">
        <f t="shared" si="14"/>
        <v>4405.7899999999972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46047</v>
      </c>
      <c r="D995" s="299" t="s">
        <v>457</v>
      </c>
      <c r="E995" s="331">
        <v>105.79</v>
      </c>
      <c r="F995" s="331"/>
      <c r="G995" s="333">
        <f t="shared" si="14"/>
        <v>4453.6899999999969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294</v>
      </c>
      <c r="B996" s="330">
        <v>12</v>
      </c>
      <c r="C996" s="298">
        <v>46047</v>
      </c>
      <c r="D996" s="299" t="s">
        <v>314</v>
      </c>
      <c r="E996" s="331">
        <v>204.83</v>
      </c>
      <c r="F996" s="331"/>
      <c r="G996" s="333">
        <f t="shared" si="14"/>
        <v>4559.4799999999968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3</v>
      </c>
      <c r="C997" s="298">
        <v>46047</v>
      </c>
      <c r="D997" s="299" t="s">
        <v>348</v>
      </c>
      <c r="E997" s="331">
        <v>8.51</v>
      </c>
      <c r="F997" s="331"/>
      <c r="G997" s="333">
        <f t="shared" si="14"/>
        <v>4764.3099999999968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46046</v>
      </c>
      <c r="D998" s="299" t="s">
        <v>296</v>
      </c>
      <c r="E998" s="331">
        <v>92.96</v>
      </c>
      <c r="F998" s="331"/>
      <c r="G998" s="333">
        <f t="shared" si="14"/>
        <v>4772.819999999997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4</v>
      </c>
      <c r="C999" s="298">
        <v>46046</v>
      </c>
      <c r="D999" s="299" t="s">
        <v>334</v>
      </c>
      <c r="E999" s="331">
        <v>30.77</v>
      </c>
      <c r="F999" s="331"/>
      <c r="G999" s="333">
        <f t="shared" si="14"/>
        <v>4865.779999999997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46046</v>
      </c>
      <c r="D1000" s="299" t="s">
        <v>358</v>
      </c>
      <c r="E1000" s="331">
        <v>9.4700000000000006</v>
      </c>
      <c r="F1000" s="331"/>
      <c r="G1000" s="333">
        <f t="shared" si="14"/>
        <v>4896.5499999999975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6</v>
      </c>
      <c r="C1001" s="298">
        <v>46046</v>
      </c>
      <c r="D1001" s="299" t="s">
        <v>397</v>
      </c>
      <c r="E1001" s="331">
        <v>53.59</v>
      </c>
      <c r="F1001" s="331"/>
      <c r="G1001" s="333">
        <f t="shared" si="14"/>
        <v>4906.0199999999977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1</v>
      </c>
      <c r="C1002" s="298">
        <v>46046</v>
      </c>
      <c r="D1002" s="299" t="s">
        <v>311</v>
      </c>
      <c r="E1002" s="331">
        <v>61.64</v>
      </c>
      <c r="F1002" s="331"/>
      <c r="G1002" s="333">
        <f t="shared" si="14"/>
        <v>4959.6099999999979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1</v>
      </c>
      <c r="C1003" s="298">
        <v>46045</v>
      </c>
      <c r="D1003" s="299" t="s">
        <v>304</v>
      </c>
      <c r="E1003" s="331">
        <v>23.17</v>
      </c>
      <c r="F1003" s="331"/>
      <c r="G1003" s="333">
        <f t="shared" si="14"/>
        <v>5021.2499999999982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46045</v>
      </c>
      <c r="D1004" s="299" t="s">
        <v>296</v>
      </c>
      <c r="E1004" s="331">
        <v>62.77</v>
      </c>
      <c r="F1004" s="331"/>
      <c r="G1004" s="333">
        <f t="shared" si="14"/>
        <v>5044.4199999999983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46045</v>
      </c>
      <c r="D1005" s="299" t="s">
        <v>469</v>
      </c>
      <c r="E1005" s="331">
        <v>105.51</v>
      </c>
      <c r="F1005" s="331"/>
      <c r="G1005" s="333">
        <f t="shared" si="14"/>
        <v>5107.1899999999987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3</v>
      </c>
      <c r="C1006" s="298">
        <v>46045</v>
      </c>
      <c r="D1006" s="299" t="s">
        <v>334</v>
      </c>
      <c r="E1006" s="331">
        <v>9.9499999999999993</v>
      </c>
      <c r="F1006" s="331"/>
      <c r="G1006" s="333">
        <f t="shared" si="14"/>
        <v>5212.6999999999989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46045</v>
      </c>
      <c r="D1007" s="299" t="s">
        <v>358</v>
      </c>
      <c r="E1007" s="331">
        <v>10.17</v>
      </c>
      <c r="F1007" s="331"/>
      <c r="G1007" s="333">
        <f t="shared" si="14"/>
        <v>5222.6499999999987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46045</v>
      </c>
      <c r="D1008" s="299" t="s">
        <v>301</v>
      </c>
      <c r="E1008" s="331">
        <v>32.200000000000003</v>
      </c>
      <c r="F1008" s="331"/>
      <c r="G1008" s="333">
        <f t="shared" si="14"/>
        <v>5232.8199999999988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22</v>
      </c>
      <c r="C1009" s="298">
        <v>46045</v>
      </c>
      <c r="D1009" s="299" t="s">
        <v>862</v>
      </c>
      <c r="E1009" s="331">
        <v>5.31</v>
      </c>
      <c r="F1009" s="331"/>
      <c r="G1009" s="333">
        <f t="shared" si="14"/>
        <v>5265.0199999999986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46044</v>
      </c>
      <c r="D1010" s="299" t="s">
        <v>435</v>
      </c>
      <c r="E1010" s="331">
        <v>73.95</v>
      </c>
      <c r="F1010" s="331"/>
      <c r="G1010" s="333">
        <f t="shared" si="14"/>
        <v>5270.329999999999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46044</v>
      </c>
      <c r="D1011" s="299" t="s">
        <v>470</v>
      </c>
      <c r="E1011" s="331">
        <v>28.68</v>
      </c>
      <c r="F1011" s="331"/>
      <c r="G1011" s="333">
        <f t="shared" si="14"/>
        <v>5344.2799999999988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46044</v>
      </c>
      <c r="D1012" s="299" t="s">
        <v>357</v>
      </c>
      <c r="E1012" s="331">
        <v>57.38</v>
      </c>
      <c r="F1012" s="331"/>
      <c r="G1012" s="333">
        <f t="shared" si="14"/>
        <v>5372.9599999999991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46044</v>
      </c>
      <c r="D1013" s="299" t="s">
        <v>358</v>
      </c>
      <c r="E1013" s="331">
        <v>9.4700000000000006</v>
      </c>
      <c r="F1013" s="331"/>
      <c r="G1013" s="333">
        <f t="shared" si="14"/>
        <v>5430.3399999999992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46044</v>
      </c>
      <c r="D1014" s="299" t="s">
        <v>358</v>
      </c>
      <c r="E1014" s="331">
        <v>7.18</v>
      </c>
      <c r="F1014" s="331"/>
      <c r="G1014" s="333">
        <f t="shared" si="14"/>
        <v>5439.8099999999995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287</v>
      </c>
      <c r="B1015" s="330" t="s">
        <v>287</v>
      </c>
      <c r="C1015" s="298">
        <v>46044</v>
      </c>
      <c r="D1015" s="299" t="s">
        <v>315</v>
      </c>
      <c r="E1015" s="331">
        <v>126.24</v>
      </c>
      <c r="F1015" s="331">
        <v>126.24</v>
      </c>
      <c r="G1015" s="333">
        <f t="shared" si="14"/>
        <v>5446.99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46043</v>
      </c>
      <c r="D1016" s="299" t="s">
        <v>471</v>
      </c>
      <c r="E1016" s="331">
        <v>17</v>
      </c>
      <c r="F1016" s="331"/>
      <c r="G1016" s="333">
        <f t="shared" si="14"/>
        <v>5446.99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1</v>
      </c>
      <c r="C1017" s="298">
        <v>46043</v>
      </c>
      <c r="D1017" s="299" t="s">
        <v>329</v>
      </c>
      <c r="E1017" s="331">
        <v>24.75</v>
      </c>
      <c r="F1017" s="331"/>
      <c r="G1017" s="333">
        <f t="shared" si="14"/>
        <v>5463.99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291</v>
      </c>
      <c r="B1018" s="330">
        <v>39</v>
      </c>
      <c r="C1018" s="298">
        <v>46043</v>
      </c>
      <c r="D1018" s="299" t="s">
        <v>292</v>
      </c>
      <c r="E1018" s="331"/>
      <c r="F1018" s="331">
        <v>3378.82</v>
      </c>
      <c r="G1018" s="333">
        <f t="shared" si="14"/>
        <v>5488.74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23</v>
      </c>
      <c r="C1019" s="298">
        <v>46043</v>
      </c>
      <c r="D1019" s="299" t="s">
        <v>67</v>
      </c>
      <c r="E1019" s="331">
        <v>650.88</v>
      </c>
      <c r="F1019" s="331"/>
      <c r="G1019" s="333">
        <f t="shared" si="14"/>
        <v>2109.9199999999992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287</v>
      </c>
      <c r="B1020" s="330" t="s">
        <v>287</v>
      </c>
      <c r="C1020" s="298">
        <v>46043</v>
      </c>
      <c r="D1020" s="299" t="s">
        <v>472</v>
      </c>
      <c r="E1020" s="331">
        <v>100</v>
      </c>
      <c r="F1020" s="331">
        <v>100</v>
      </c>
      <c r="G1020" s="333">
        <f t="shared" si="14"/>
        <v>2760.7999999999993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46043</v>
      </c>
      <c r="D1021" s="299" t="s">
        <v>301</v>
      </c>
      <c r="E1021" s="331">
        <v>20</v>
      </c>
      <c r="F1021" s="331"/>
      <c r="G1021" s="333">
        <f t="shared" si="14"/>
        <v>2760.7999999999993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8</v>
      </c>
      <c r="C1022" s="298">
        <v>46043</v>
      </c>
      <c r="D1022" s="299" t="s">
        <v>295</v>
      </c>
      <c r="E1022" s="331">
        <v>6.38</v>
      </c>
      <c r="F1022" s="331"/>
      <c r="G1022" s="333">
        <f t="shared" si="14"/>
        <v>2780.7999999999993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46043</v>
      </c>
      <c r="D1023" s="299" t="s">
        <v>295</v>
      </c>
      <c r="E1023" s="331">
        <v>17.29</v>
      </c>
      <c r="F1023" s="331"/>
      <c r="G1023" s="333">
        <f t="shared" si="14"/>
        <v>2787.1799999999994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46043</v>
      </c>
      <c r="D1024" s="299" t="s">
        <v>358</v>
      </c>
      <c r="E1024" s="331">
        <v>14.86</v>
      </c>
      <c r="F1024" s="331"/>
      <c r="G1024" s="333">
        <f t="shared" si="14"/>
        <v>2804.4699999999993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46042</v>
      </c>
      <c r="D1025" s="299" t="s">
        <v>371</v>
      </c>
      <c r="E1025" s="331">
        <v>13.4</v>
      </c>
      <c r="F1025" s="331"/>
      <c r="G1025" s="333">
        <f t="shared" si="14"/>
        <v>2819.3299999999995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46042</v>
      </c>
      <c r="D1026" s="299" t="s">
        <v>371</v>
      </c>
      <c r="E1026" s="331">
        <v>5.97</v>
      </c>
      <c r="F1026" s="331"/>
      <c r="G1026" s="333">
        <f t="shared" si="14"/>
        <v>2832.7299999999996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22</v>
      </c>
      <c r="C1027" s="298">
        <v>46042</v>
      </c>
      <c r="D1027" s="299" t="s">
        <v>323</v>
      </c>
      <c r="E1027" s="331">
        <v>18.09</v>
      </c>
      <c r="F1027" s="331"/>
      <c r="G1027" s="333">
        <f t="shared" si="14"/>
        <v>2838.6999999999994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17</v>
      </c>
      <c r="C1028" s="298">
        <v>46042</v>
      </c>
      <c r="D1028" s="299" t="s">
        <v>188</v>
      </c>
      <c r="E1028" s="331">
        <v>42.65</v>
      </c>
      <c r="F1028" s="331"/>
      <c r="G1028" s="333">
        <f t="shared" si="14"/>
        <v>2856.7899999999995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335</v>
      </c>
      <c r="B1029" s="330" t="s">
        <v>335</v>
      </c>
      <c r="C1029" s="298">
        <v>46042</v>
      </c>
      <c r="D1029" s="299" t="s">
        <v>336</v>
      </c>
      <c r="E1029" s="331">
        <v>130.51</v>
      </c>
      <c r="F1029" s="331"/>
      <c r="G1029" s="333">
        <f t="shared" si="14"/>
        <v>2899.4399999999996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15</v>
      </c>
      <c r="C1030" s="298">
        <v>46042</v>
      </c>
      <c r="D1030" s="299" t="s">
        <v>185</v>
      </c>
      <c r="E1030" s="331">
        <v>132.4</v>
      </c>
      <c r="F1030" s="331"/>
      <c r="G1030" s="333">
        <f t="shared" si="14"/>
        <v>3029.9499999999994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23</v>
      </c>
      <c r="C1031" s="298">
        <v>46042</v>
      </c>
      <c r="D1031" s="299" t="s">
        <v>63</v>
      </c>
      <c r="E1031" s="331">
        <v>529.46</v>
      </c>
      <c r="F1031" s="331"/>
      <c r="G1031" s="333">
        <f t="shared" si="14"/>
        <v>3162.3499999999995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6</v>
      </c>
      <c r="C1032" s="298">
        <v>46042</v>
      </c>
      <c r="D1032" s="299" t="s">
        <v>300</v>
      </c>
      <c r="E1032" s="331">
        <v>51.63</v>
      </c>
      <c r="F1032" s="331"/>
      <c r="G1032" s="333">
        <f t="shared" si="14"/>
        <v>3691.8099999999995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46042</v>
      </c>
      <c r="D1033" s="299" t="s">
        <v>296</v>
      </c>
      <c r="E1033" s="331">
        <v>11.17</v>
      </c>
      <c r="F1033" s="331"/>
      <c r="G1033" s="333">
        <f t="shared" si="14"/>
        <v>3743.4399999999996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4</v>
      </c>
      <c r="C1034" s="298">
        <v>46042</v>
      </c>
      <c r="D1034" s="299" t="s">
        <v>296</v>
      </c>
      <c r="E1034" s="331">
        <v>57.37</v>
      </c>
      <c r="F1034" s="331"/>
      <c r="G1034" s="333">
        <f t="shared" si="14"/>
        <v>3754.6099999999997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22</v>
      </c>
      <c r="C1035" s="298">
        <v>46042</v>
      </c>
      <c r="D1035" s="299" t="s">
        <v>328</v>
      </c>
      <c r="E1035" s="331">
        <v>7.46</v>
      </c>
      <c r="F1035" s="331"/>
      <c r="G1035" s="333">
        <f t="shared" si="14"/>
        <v>3811.9799999999996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46042</v>
      </c>
      <c r="D1036" s="299" t="s">
        <v>310</v>
      </c>
      <c r="E1036" s="331">
        <v>28.91</v>
      </c>
      <c r="F1036" s="331"/>
      <c r="G1036" s="333">
        <f t="shared" si="14"/>
        <v>3819.4399999999996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6</v>
      </c>
      <c r="C1037" s="298">
        <v>46040</v>
      </c>
      <c r="D1037" s="299" t="s">
        <v>300</v>
      </c>
      <c r="E1037" s="331">
        <v>31.35</v>
      </c>
      <c r="F1037" s="331"/>
      <c r="G1037" s="333">
        <f t="shared" si="14"/>
        <v>3848.3499999999995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46040</v>
      </c>
      <c r="D1038" s="299" t="s">
        <v>473</v>
      </c>
      <c r="E1038" s="331">
        <v>124.75</v>
      </c>
      <c r="F1038" s="331"/>
      <c r="G1038" s="333">
        <f t="shared" si="14"/>
        <v>3879.6999999999994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3</v>
      </c>
      <c r="C1039" s="298">
        <v>46040</v>
      </c>
      <c r="D1039" s="299" t="s">
        <v>320</v>
      </c>
      <c r="E1039" s="331">
        <v>11.3</v>
      </c>
      <c r="F1039" s="331"/>
      <c r="G1039" s="333">
        <f t="shared" si="14"/>
        <v>4004.4499999999994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22</v>
      </c>
      <c r="C1040" s="298">
        <v>46040</v>
      </c>
      <c r="D1040" s="299" t="s">
        <v>401</v>
      </c>
      <c r="E1040" s="331">
        <v>13.84</v>
      </c>
      <c r="F1040" s="331"/>
      <c r="G1040" s="333">
        <f t="shared" si="14"/>
        <v>4015.7499999999995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46040</v>
      </c>
      <c r="D1041" s="299" t="s">
        <v>306</v>
      </c>
      <c r="E1041" s="331">
        <v>92.06</v>
      </c>
      <c r="F1041" s="331"/>
      <c r="G1041" s="333">
        <f t="shared" si="14"/>
        <v>4029.5899999999997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7</v>
      </c>
      <c r="C1042" s="298">
        <v>46040</v>
      </c>
      <c r="D1042" s="299" t="s">
        <v>338</v>
      </c>
      <c r="E1042" s="331">
        <v>78.47</v>
      </c>
      <c r="F1042" s="331"/>
      <c r="G1042" s="333">
        <f t="shared" si="14"/>
        <v>4121.6499999999996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1</v>
      </c>
      <c r="C1043" s="298">
        <v>46040</v>
      </c>
      <c r="D1043" s="299" t="s">
        <v>393</v>
      </c>
      <c r="E1043" s="331">
        <v>28.22</v>
      </c>
      <c r="F1043" s="331"/>
      <c r="G1043" s="333">
        <f t="shared" si="14"/>
        <v>4200.12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46040</v>
      </c>
      <c r="D1044" s="299" t="s">
        <v>392</v>
      </c>
      <c r="E1044" s="331">
        <v>32.729999999999997</v>
      </c>
      <c r="F1044" s="331"/>
      <c r="G1044" s="333">
        <f t="shared" si="14"/>
        <v>4228.34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42</v>
      </c>
      <c r="C1045" s="298">
        <v>46039</v>
      </c>
      <c r="D1045" s="299" t="s">
        <v>333</v>
      </c>
      <c r="E1045" s="331">
        <v>29.8</v>
      </c>
      <c r="F1045" s="331"/>
      <c r="G1045" s="333">
        <f t="shared" si="14"/>
        <v>4261.07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43</v>
      </c>
      <c r="C1046" s="298">
        <v>46039</v>
      </c>
      <c r="D1046" s="299" t="s">
        <v>333</v>
      </c>
      <c r="E1046" s="331">
        <v>22.35</v>
      </c>
      <c r="F1046" s="331"/>
      <c r="G1046" s="333">
        <f t="shared" si="14"/>
        <v>4290.87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46039</v>
      </c>
      <c r="D1047" s="299" t="s">
        <v>319</v>
      </c>
      <c r="E1047" s="331">
        <v>36.92</v>
      </c>
      <c r="F1047" s="331"/>
      <c r="G1047" s="333">
        <f t="shared" si="14"/>
        <v>4313.22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46039</v>
      </c>
      <c r="D1048" s="299" t="s">
        <v>311</v>
      </c>
      <c r="E1048" s="331">
        <v>117.89</v>
      </c>
      <c r="F1048" s="331"/>
      <c r="G1048" s="333">
        <f t="shared" si="14"/>
        <v>4350.1400000000003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46039</v>
      </c>
      <c r="D1049" s="299" t="s">
        <v>329</v>
      </c>
      <c r="E1049" s="331">
        <v>196.36</v>
      </c>
      <c r="F1049" s="331"/>
      <c r="G1049" s="333">
        <f t="shared" si="14"/>
        <v>4468.0300000000007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21</v>
      </c>
      <c r="C1050" s="298">
        <v>46039</v>
      </c>
      <c r="D1050" s="299" t="s">
        <v>194</v>
      </c>
      <c r="E1050" s="331">
        <v>70.2</v>
      </c>
      <c r="F1050" s="331"/>
      <c r="G1050" s="333">
        <f t="shared" si="14"/>
        <v>4664.3900000000003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46038</v>
      </c>
      <c r="D1051" s="299" t="s">
        <v>324</v>
      </c>
      <c r="E1051" s="331">
        <v>13.14</v>
      </c>
      <c r="F1051" s="331"/>
      <c r="G1051" s="333">
        <f t="shared" si="14"/>
        <v>4734.59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46038</v>
      </c>
      <c r="D1052" s="299" t="s">
        <v>296</v>
      </c>
      <c r="E1052" s="331">
        <v>18.489999999999998</v>
      </c>
      <c r="F1052" s="331"/>
      <c r="G1052" s="333">
        <f t="shared" si="14"/>
        <v>4747.7300000000005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291</v>
      </c>
      <c r="B1053" s="330">
        <v>41</v>
      </c>
      <c r="C1053" s="298">
        <v>46038</v>
      </c>
      <c r="D1053" s="299" t="s">
        <v>474</v>
      </c>
      <c r="E1053" s="331"/>
      <c r="F1053" s="331">
        <v>800</v>
      </c>
      <c r="G1053" s="333">
        <f t="shared" si="14"/>
        <v>4766.22</v>
      </c>
      <c r="H1053" s="334" t="s">
        <v>298</v>
      </c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18</v>
      </c>
      <c r="C1054" s="298">
        <v>46038</v>
      </c>
      <c r="D1054" s="299" t="s">
        <v>361</v>
      </c>
      <c r="E1054" s="331">
        <v>400</v>
      </c>
      <c r="F1054" s="331"/>
      <c r="G1054" s="333">
        <f t="shared" si="14"/>
        <v>3966.2200000000003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19</v>
      </c>
      <c r="C1055" s="298">
        <v>46038</v>
      </c>
      <c r="D1055" s="299" t="s">
        <v>191</v>
      </c>
      <c r="E1055" s="331">
        <v>200</v>
      </c>
      <c r="F1055" s="331"/>
      <c r="G1055" s="333">
        <f t="shared" si="14"/>
        <v>4366.22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11</v>
      </c>
      <c r="C1056" s="298">
        <v>46038</v>
      </c>
      <c r="D1056" s="299" t="s">
        <v>178</v>
      </c>
      <c r="E1056" s="331">
        <v>267.95999999999998</v>
      </c>
      <c r="F1056" s="331"/>
      <c r="G1056" s="333">
        <f t="shared" si="14"/>
        <v>4566.22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46037</v>
      </c>
      <c r="D1057" s="299" t="s">
        <v>357</v>
      </c>
      <c r="E1057" s="331">
        <v>59.95</v>
      </c>
      <c r="F1057" s="331"/>
      <c r="G1057" s="333">
        <f t="shared" si="14"/>
        <v>4834.18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46037</v>
      </c>
      <c r="D1058" s="299" t="s">
        <v>357</v>
      </c>
      <c r="E1058" s="331">
        <v>59.96</v>
      </c>
      <c r="F1058" s="331"/>
      <c r="G1058" s="333">
        <f t="shared" si="14"/>
        <v>4894.13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46037</v>
      </c>
      <c r="D1059" s="299" t="s">
        <v>319</v>
      </c>
      <c r="E1059" s="331">
        <v>12.43</v>
      </c>
      <c r="F1059" s="331"/>
      <c r="G1059" s="333">
        <f t="shared" si="14"/>
        <v>4954.09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46037</v>
      </c>
      <c r="D1060" s="299" t="s">
        <v>296</v>
      </c>
      <c r="E1060" s="331">
        <v>11.07</v>
      </c>
      <c r="F1060" s="331"/>
      <c r="G1060" s="333">
        <f t="shared" si="14"/>
        <v>4966.5200000000004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4</v>
      </c>
      <c r="C1061" s="298">
        <v>46037</v>
      </c>
      <c r="D1061" s="299" t="s">
        <v>296</v>
      </c>
      <c r="E1061" s="331">
        <v>52.3</v>
      </c>
      <c r="F1061" s="331"/>
      <c r="G1061" s="333">
        <f t="shared" si="14"/>
        <v>4977.59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6</v>
      </c>
      <c r="C1062" s="298">
        <v>46037</v>
      </c>
      <c r="D1062" s="299" t="s">
        <v>436</v>
      </c>
      <c r="E1062" s="331">
        <v>50</v>
      </c>
      <c r="F1062" s="331"/>
      <c r="G1062" s="333">
        <f t="shared" si="14"/>
        <v>5029.8900000000003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291</v>
      </c>
      <c r="B1063" s="330">
        <v>38</v>
      </c>
      <c r="C1063" s="298">
        <v>46037</v>
      </c>
      <c r="D1063" s="299" t="s">
        <v>293</v>
      </c>
      <c r="E1063" s="331"/>
      <c r="F1063" s="331">
        <v>4365.67</v>
      </c>
      <c r="G1063" s="333">
        <f t="shared" si="14"/>
        <v>5079.8900000000003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4</v>
      </c>
      <c r="C1064" s="298">
        <v>46036</v>
      </c>
      <c r="D1064" s="299" t="s">
        <v>295</v>
      </c>
      <c r="E1064" s="331">
        <v>30.91</v>
      </c>
      <c r="F1064" s="331"/>
      <c r="G1064" s="333">
        <f t="shared" si="14"/>
        <v>714.22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46036</v>
      </c>
      <c r="D1065" s="299" t="s">
        <v>348</v>
      </c>
      <c r="E1065" s="331">
        <v>8.67</v>
      </c>
      <c r="F1065" s="331"/>
      <c r="G1065" s="333">
        <f t="shared" si="14"/>
        <v>745.13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46035</v>
      </c>
      <c r="D1066" s="299" t="s">
        <v>351</v>
      </c>
      <c r="E1066" s="331">
        <v>25.01</v>
      </c>
      <c r="F1066" s="331"/>
      <c r="G1066" s="333">
        <f t="shared" si="14"/>
        <v>753.8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6</v>
      </c>
      <c r="C1067" s="298">
        <v>46035</v>
      </c>
      <c r="D1067" s="299" t="s">
        <v>412</v>
      </c>
      <c r="E1067" s="331">
        <v>-5.9</v>
      </c>
      <c r="F1067" s="331"/>
      <c r="G1067" s="333">
        <f t="shared" si="14"/>
        <v>778.81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46035</v>
      </c>
      <c r="D1068" s="299" t="s">
        <v>446</v>
      </c>
      <c r="E1068" s="331">
        <v>-0.03</v>
      </c>
      <c r="F1068" s="331"/>
      <c r="G1068" s="333">
        <f t="shared" si="14"/>
        <v>772.91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43</v>
      </c>
      <c r="C1069" s="298">
        <v>46035</v>
      </c>
      <c r="D1069" s="299" t="s">
        <v>201</v>
      </c>
      <c r="E1069" s="331">
        <v>44.18</v>
      </c>
      <c r="F1069" s="331"/>
      <c r="G1069" s="333">
        <f t="shared" si="14"/>
        <v>772.88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42</v>
      </c>
      <c r="C1070" s="298">
        <v>46035</v>
      </c>
      <c r="D1070" s="299" t="s">
        <v>200</v>
      </c>
      <c r="E1070" s="331">
        <v>51.19</v>
      </c>
      <c r="F1070" s="331"/>
      <c r="G1070" s="333">
        <f t="shared" si="14"/>
        <v>817.06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4</v>
      </c>
      <c r="C1071" s="298">
        <v>46035</v>
      </c>
      <c r="D1071" s="299" t="s">
        <v>295</v>
      </c>
      <c r="E1071" s="331">
        <v>28.15</v>
      </c>
      <c r="F1071" s="331"/>
      <c r="G1071" s="333">
        <f t="shared" si="14"/>
        <v>868.25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46035</v>
      </c>
      <c r="D1072" s="299" t="s">
        <v>296</v>
      </c>
      <c r="E1072" s="331">
        <v>20.85</v>
      </c>
      <c r="F1072" s="331"/>
      <c r="G1072" s="333">
        <f t="shared" si="14"/>
        <v>896.4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1</v>
      </c>
      <c r="C1073" s="298">
        <v>46034</v>
      </c>
      <c r="D1073" s="299" t="s">
        <v>306</v>
      </c>
      <c r="E1073" s="331">
        <v>145.81</v>
      </c>
      <c r="F1073" s="331"/>
      <c r="G1073" s="333">
        <f t="shared" si="14"/>
        <v>917.25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46034</v>
      </c>
      <c r="D1074" s="299" t="s">
        <v>424</v>
      </c>
      <c r="E1074" s="331">
        <v>25.22</v>
      </c>
      <c r="F1074" s="331"/>
      <c r="G1074" s="333">
        <f t="shared" si="14"/>
        <v>1063.06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46033</v>
      </c>
      <c r="D1075" s="299" t="s">
        <v>326</v>
      </c>
      <c r="E1075" s="331">
        <v>49.38</v>
      </c>
      <c r="F1075" s="331"/>
      <c r="G1075" s="333">
        <f t="shared" si="14"/>
        <v>1088.28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22</v>
      </c>
      <c r="C1076" s="298">
        <v>46033</v>
      </c>
      <c r="D1076" s="299" t="s">
        <v>352</v>
      </c>
      <c r="E1076" s="331">
        <v>19.16</v>
      </c>
      <c r="F1076" s="331"/>
      <c r="G1076" s="333">
        <f t="shared" si="14"/>
        <v>1137.6600000000001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46033</v>
      </c>
      <c r="D1077" s="299" t="s">
        <v>312</v>
      </c>
      <c r="E1077" s="331">
        <v>39.86</v>
      </c>
      <c r="F1077" s="331"/>
      <c r="G1077" s="333">
        <f t="shared" si="14"/>
        <v>1156.8200000000002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7</v>
      </c>
      <c r="C1078" s="298">
        <v>46033</v>
      </c>
      <c r="D1078" s="299" t="s">
        <v>444</v>
      </c>
      <c r="E1078" s="331">
        <v>165.05</v>
      </c>
      <c r="F1078" s="331"/>
      <c r="G1078" s="333">
        <f t="shared" si="14"/>
        <v>1196.68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294</v>
      </c>
      <c r="B1079" s="330">
        <v>24</v>
      </c>
      <c r="C1079" s="298">
        <v>46032</v>
      </c>
      <c r="D1079" s="299" t="s">
        <v>860</v>
      </c>
      <c r="E1079" s="331">
        <v>83.42</v>
      </c>
      <c r="F1079" s="331"/>
      <c r="G1079" s="333">
        <f t="shared" si="14"/>
        <v>1361.73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46032</v>
      </c>
      <c r="D1080" s="299" t="s">
        <v>296</v>
      </c>
      <c r="E1080" s="331">
        <v>30.4</v>
      </c>
      <c r="F1080" s="331"/>
      <c r="G1080" s="333">
        <f t="shared" si="14"/>
        <v>1445.15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46032</v>
      </c>
      <c r="D1081" s="299" t="s">
        <v>296</v>
      </c>
      <c r="E1081" s="331">
        <v>13.83</v>
      </c>
      <c r="F1081" s="331"/>
      <c r="G1081" s="333">
        <f t="shared" si="14"/>
        <v>1475.5500000000002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46032</v>
      </c>
      <c r="D1082" s="299" t="s">
        <v>473</v>
      </c>
      <c r="E1082" s="331">
        <v>100</v>
      </c>
      <c r="F1082" s="331"/>
      <c r="G1082" s="333">
        <f t="shared" si="14"/>
        <v>1489.38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46032</v>
      </c>
      <c r="D1083" s="299" t="s">
        <v>304</v>
      </c>
      <c r="E1083" s="331">
        <v>55.68</v>
      </c>
      <c r="F1083" s="331"/>
      <c r="G1083" s="333">
        <f t="shared" si="14"/>
        <v>1589.38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46031</v>
      </c>
      <c r="D1084" s="299" t="s">
        <v>358</v>
      </c>
      <c r="E1084" s="331">
        <v>9.4700000000000006</v>
      </c>
      <c r="F1084" s="331"/>
      <c r="G1084" s="333">
        <f t="shared" si="14"/>
        <v>1645.0600000000002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5</v>
      </c>
      <c r="C1085" s="298">
        <v>46031</v>
      </c>
      <c r="D1085" s="299" t="s">
        <v>475</v>
      </c>
      <c r="E1085" s="331">
        <v>50</v>
      </c>
      <c r="F1085" s="331"/>
      <c r="G1085" s="333">
        <f t="shared" si="14"/>
        <v>1654.5300000000002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46030</v>
      </c>
      <c r="D1086" s="299" t="s">
        <v>476</v>
      </c>
      <c r="E1086" s="331">
        <v>32.619999999999997</v>
      </c>
      <c r="F1086" s="331"/>
      <c r="G1086" s="333">
        <f t="shared" si="14"/>
        <v>1704.5300000000002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291</v>
      </c>
      <c r="B1087" s="330">
        <v>39</v>
      </c>
      <c r="C1087" s="298">
        <v>46030</v>
      </c>
      <c r="D1087" s="299" t="s">
        <v>292</v>
      </c>
      <c r="E1087" s="331"/>
      <c r="F1087" s="331">
        <v>2729.22</v>
      </c>
      <c r="G1087" s="333">
        <f t="shared" si="14"/>
        <v>1737.15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46030</v>
      </c>
      <c r="D1088" s="299" t="s">
        <v>296</v>
      </c>
      <c r="E1088" s="331">
        <v>6.37</v>
      </c>
      <c r="F1088" s="331"/>
      <c r="G1088" s="333">
        <f t="shared" si="14"/>
        <v>-992.06999999999971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46030</v>
      </c>
      <c r="D1089" s="299" t="s">
        <v>296</v>
      </c>
      <c r="E1089" s="331">
        <v>32.119999999999997</v>
      </c>
      <c r="F1089" s="331"/>
      <c r="G1089" s="333">
        <f t="shared" si="14"/>
        <v>-985.6999999999997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46030</v>
      </c>
      <c r="D1090" s="299" t="s">
        <v>358</v>
      </c>
      <c r="E1090" s="331">
        <v>9.4700000000000006</v>
      </c>
      <c r="F1090" s="331"/>
      <c r="G1090" s="333">
        <f t="shared" si="14"/>
        <v>-953.5799999999997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46030</v>
      </c>
      <c r="D1091" s="299" t="s">
        <v>386</v>
      </c>
      <c r="E1091" s="331">
        <v>21.18</v>
      </c>
      <c r="F1091" s="331"/>
      <c r="G1091" s="333">
        <f t="shared" si="14"/>
        <v>-944.10999999999967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335</v>
      </c>
      <c r="B1092" s="330" t="s">
        <v>335</v>
      </c>
      <c r="C1092" s="298">
        <v>46029</v>
      </c>
      <c r="D1092" s="299" t="s">
        <v>447</v>
      </c>
      <c r="E1092" s="331">
        <v>52.66</v>
      </c>
      <c r="F1092" s="331"/>
      <c r="G1092" s="333">
        <f t="shared" si="14"/>
        <v>-922.92999999999972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13</v>
      </c>
      <c r="C1093" s="298">
        <v>46029</v>
      </c>
      <c r="D1093" s="299" t="s">
        <v>182</v>
      </c>
      <c r="E1093" s="331">
        <v>167.42</v>
      </c>
      <c r="F1093" s="331"/>
      <c r="G1093" s="333">
        <f t="shared" si="14"/>
        <v>-870.26999999999975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46029</v>
      </c>
      <c r="D1094" s="299" t="s">
        <v>296</v>
      </c>
      <c r="E1094" s="331">
        <v>30.81</v>
      </c>
      <c r="F1094" s="331"/>
      <c r="G1094" s="333">
        <f t="shared" si="14"/>
        <v>-702.8499999999998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46029</v>
      </c>
      <c r="D1095" s="299" t="s">
        <v>358</v>
      </c>
      <c r="E1095" s="331">
        <v>9.4700000000000006</v>
      </c>
      <c r="F1095" s="331"/>
      <c r="G1095" s="333">
        <f t="shared" si="14"/>
        <v>-672.03999999999985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22</v>
      </c>
      <c r="C1096" s="298">
        <v>46029</v>
      </c>
      <c r="D1096" s="299" t="s">
        <v>477</v>
      </c>
      <c r="E1096" s="331">
        <v>148.04</v>
      </c>
      <c r="F1096" s="331"/>
      <c r="G1096" s="333">
        <f t="shared" si="14"/>
        <v>-662.56999999999982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294</v>
      </c>
      <c r="B1097" s="330">
        <v>14</v>
      </c>
      <c r="C1097" s="298">
        <v>46028</v>
      </c>
      <c r="D1097" s="299" t="s">
        <v>366</v>
      </c>
      <c r="E1097" s="331">
        <v>66.67</v>
      </c>
      <c r="F1097" s="331"/>
      <c r="G1097" s="333">
        <f t="shared" si="14"/>
        <v>-514.52999999999986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46028</v>
      </c>
      <c r="D1098" s="299" t="s">
        <v>296</v>
      </c>
      <c r="E1098" s="331">
        <v>5.7</v>
      </c>
      <c r="F1098" s="331"/>
      <c r="G1098" s="333">
        <f t="shared" si="14"/>
        <v>-447.8599999999999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294</v>
      </c>
      <c r="B1099" s="330">
        <v>21</v>
      </c>
      <c r="C1099" s="298">
        <v>46028</v>
      </c>
      <c r="D1099" s="299" t="s">
        <v>194</v>
      </c>
      <c r="E1099" s="331">
        <v>30.59</v>
      </c>
      <c r="F1099" s="331"/>
      <c r="G1099" s="333">
        <f t="shared" si="14"/>
        <v>-442.15999999999991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17</v>
      </c>
      <c r="C1100" s="298">
        <v>46027</v>
      </c>
      <c r="D1100" s="299" t="s">
        <v>370</v>
      </c>
      <c r="E1100" s="331">
        <v>133.91999999999999</v>
      </c>
      <c r="F1100" s="331"/>
      <c r="G1100" s="333">
        <f t="shared" si="14"/>
        <v>-411.56999999999994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17</v>
      </c>
      <c r="C1101" s="298">
        <v>46027</v>
      </c>
      <c r="D1101" s="299" t="s">
        <v>370</v>
      </c>
      <c r="E1101" s="331">
        <v>62</v>
      </c>
      <c r="F1101" s="331"/>
      <c r="G1101" s="333">
        <f t="shared" si="14"/>
        <v>-277.64999999999992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6</v>
      </c>
      <c r="C1102" s="298">
        <v>46027</v>
      </c>
      <c r="D1102" s="299" t="s">
        <v>300</v>
      </c>
      <c r="E1102" s="331">
        <v>10.64</v>
      </c>
      <c r="F1102" s="331"/>
      <c r="G1102" s="333">
        <f t="shared" si="14"/>
        <v>-215.64999999999992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8</v>
      </c>
      <c r="C1103" s="298">
        <v>46027</v>
      </c>
      <c r="D1103" s="299" t="s">
        <v>319</v>
      </c>
      <c r="E1103" s="331">
        <v>17.440000000000001</v>
      </c>
      <c r="F1103" s="331"/>
      <c r="G1103" s="333">
        <f t="shared" si="14"/>
        <v>-205.00999999999991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46027</v>
      </c>
      <c r="D1104" s="299" t="s">
        <v>306</v>
      </c>
      <c r="E1104" s="331">
        <v>216.19</v>
      </c>
      <c r="F1104" s="331"/>
      <c r="G1104" s="333">
        <f t="shared" si="14"/>
        <v>-187.56999999999991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46027</v>
      </c>
      <c r="D1105" s="299" t="s">
        <v>478</v>
      </c>
      <c r="E1105" s="331">
        <v>70</v>
      </c>
      <c r="F1105" s="331"/>
      <c r="G1105" s="333">
        <f t="shared" si="14"/>
        <v>28.62000000000009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46027</v>
      </c>
      <c r="D1106" s="299" t="s">
        <v>358</v>
      </c>
      <c r="E1106" s="331">
        <v>14.05</v>
      </c>
      <c r="F1106" s="331"/>
      <c r="G1106" s="333">
        <f t="shared" si="14"/>
        <v>98.62000000000009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14</v>
      </c>
      <c r="C1107" s="298">
        <v>46027</v>
      </c>
      <c r="D1107" s="299" t="s">
        <v>367</v>
      </c>
      <c r="E1107" s="331">
        <v>68.739999999999995</v>
      </c>
      <c r="F1107" s="331"/>
      <c r="G1107" s="333">
        <f t="shared" si="14"/>
        <v>112.67000000000009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46027</v>
      </c>
      <c r="D1108" s="299" t="s">
        <v>479</v>
      </c>
      <c r="E1108" s="331">
        <v>120</v>
      </c>
      <c r="F1108" s="331"/>
      <c r="G1108" s="333">
        <f t="shared" si="14"/>
        <v>181.41000000000008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9</v>
      </c>
      <c r="C1109" s="298">
        <v>46027</v>
      </c>
      <c r="D1109" s="299" t="s">
        <v>58</v>
      </c>
      <c r="E1109" s="331">
        <v>1281.53</v>
      </c>
      <c r="F1109" s="331"/>
      <c r="G1109" s="333">
        <f t="shared" si="14"/>
        <v>301.41000000000008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7</v>
      </c>
      <c r="C1110" s="298">
        <v>46026</v>
      </c>
      <c r="D1110" s="299" t="s">
        <v>338</v>
      </c>
      <c r="E1110" s="331">
        <v>18.260000000000002</v>
      </c>
      <c r="F1110" s="331"/>
      <c r="G1110" s="333">
        <f t="shared" si="14"/>
        <v>1582.94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287</v>
      </c>
      <c r="B1111" s="330" t="s">
        <v>287</v>
      </c>
      <c r="C1111" s="298">
        <v>46026</v>
      </c>
      <c r="D1111" s="299" t="s">
        <v>300</v>
      </c>
      <c r="E1111" s="331">
        <v>114.91</v>
      </c>
      <c r="F1111" s="331">
        <v>114.91</v>
      </c>
      <c r="G1111" s="333">
        <f t="shared" si="14"/>
        <v>1601.2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5</v>
      </c>
      <c r="C1112" s="298">
        <v>46026</v>
      </c>
      <c r="D1112" s="299" t="s">
        <v>480</v>
      </c>
      <c r="E1112" s="331">
        <v>42.43</v>
      </c>
      <c r="F1112" s="331"/>
      <c r="G1112" s="333">
        <f t="shared" si="14"/>
        <v>1601.2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7</v>
      </c>
      <c r="C1113" s="298">
        <v>46026</v>
      </c>
      <c r="D1113" s="299" t="s">
        <v>300</v>
      </c>
      <c r="E1113" s="331">
        <v>42.59</v>
      </c>
      <c r="F1113" s="331"/>
      <c r="G1113" s="333">
        <f t="shared" si="14"/>
        <v>1643.63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3</v>
      </c>
      <c r="C1114" s="298">
        <v>46025</v>
      </c>
      <c r="D1114" s="299" t="s">
        <v>348</v>
      </c>
      <c r="E1114" s="331">
        <v>14.57</v>
      </c>
      <c r="F1114" s="331"/>
      <c r="G1114" s="333">
        <f t="shared" si="14"/>
        <v>1686.22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46025</v>
      </c>
      <c r="D1115" s="299" t="s">
        <v>481</v>
      </c>
      <c r="E1115" s="331">
        <v>41.05</v>
      </c>
      <c r="F1115" s="331"/>
      <c r="G1115" s="333">
        <f t="shared" si="14"/>
        <v>1700.79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46025</v>
      </c>
      <c r="D1116" s="299" t="s">
        <v>310</v>
      </c>
      <c r="E1116" s="331">
        <v>26.88</v>
      </c>
      <c r="F1116" s="331"/>
      <c r="G1116" s="333">
        <f t="shared" si="14"/>
        <v>1741.84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46025</v>
      </c>
      <c r="D1117" s="299" t="s">
        <v>308</v>
      </c>
      <c r="E1117" s="331">
        <v>130.08000000000001</v>
      </c>
      <c r="F1117" s="331"/>
      <c r="G1117" s="333">
        <f t="shared" si="14"/>
        <v>1768.72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7</v>
      </c>
      <c r="C1118" s="298">
        <v>46025</v>
      </c>
      <c r="D1118" s="299" t="s">
        <v>482</v>
      </c>
      <c r="E1118" s="331">
        <v>222.49</v>
      </c>
      <c r="F1118" s="331"/>
      <c r="G1118" s="333">
        <f t="shared" si="14"/>
        <v>1898.8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7</v>
      </c>
      <c r="C1119" s="298">
        <v>46025</v>
      </c>
      <c r="D1119" s="299" t="s">
        <v>482</v>
      </c>
      <c r="E1119" s="331">
        <v>99.18</v>
      </c>
      <c r="F1119" s="331"/>
      <c r="G1119" s="333">
        <f t="shared" si="14"/>
        <v>2121.29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5</v>
      </c>
      <c r="C1120" s="298">
        <v>46024</v>
      </c>
      <c r="D1120" s="299" t="s">
        <v>483</v>
      </c>
      <c r="E1120" s="331">
        <v>35</v>
      </c>
      <c r="F1120" s="331"/>
      <c r="G1120" s="333">
        <f t="shared" si="14"/>
        <v>2220.4699999999998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46024</v>
      </c>
      <c r="D1121" s="299" t="s">
        <v>296</v>
      </c>
      <c r="E1121" s="331">
        <v>15.11</v>
      </c>
      <c r="F1121" s="331"/>
      <c r="G1121" s="333">
        <f t="shared" si="14"/>
        <v>2255.4699999999998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5</v>
      </c>
      <c r="C1122" s="298">
        <v>46024</v>
      </c>
      <c r="D1122" s="299" t="s">
        <v>484</v>
      </c>
      <c r="E1122" s="331">
        <v>29.67</v>
      </c>
      <c r="F1122" s="331"/>
      <c r="G1122" s="333">
        <f t="shared" si="14"/>
        <v>2270.58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287</v>
      </c>
      <c r="B1123" s="330" t="s">
        <v>287</v>
      </c>
      <c r="C1123" s="298">
        <v>46024</v>
      </c>
      <c r="D1123" s="299" t="s">
        <v>397</v>
      </c>
      <c r="E1123" s="331">
        <v>70.56</v>
      </c>
      <c r="F1123" s="331">
        <v>70.56</v>
      </c>
      <c r="G1123" s="333">
        <f t="shared" si="14"/>
        <v>2300.25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287</v>
      </c>
      <c r="B1124" s="330" t="s">
        <v>287</v>
      </c>
      <c r="C1124" s="298">
        <v>46024</v>
      </c>
      <c r="D1124" s="299" t="s">
        <v>485</v>
      </c>
      <c r="E1124" s="331">
        <v>113.94</v>
      </c>
      <c r="F1124" s="331">
        <v>113.94</v>
      </c>
      <c r="G1124" s="333">
        <f t="shared" si="14"/>
        <v>2300.25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46024</v>
      </c>
      <c r="D1125" s="299" t="s">
        <v>371</v>
      </c>
      <c r="E1125" s="331">
        <v>11.9</v>
      </c>
      <c r="F1125" s="331"/>
      <c r="G1125" s="333">
        <f t="shared" si="14"/>
        <v>2300.25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46024</v>
      </c>
      <c r="D1126" s="299" t="s">
        <v>408</v>
      </c>
      <c r="E1126" s="331">
        <v>23.9</v>
      </c>
      <c r="F1126" s="331"/>
      <c r="G1126" s="333">
        <f t="shared" si="14"/>
        <v>2312.15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5</v>
      </c>
      <c r="C1127" s="298">
        <v>46024</v>
      </c>
      <c r="D1127" s="299" t="s">
        <v>486</v>
      </c>
      <c r="E1127" s="331">
        <v>160</v>
      </c>
      <c r="F1127" s="331"/>
      <c r="G1127" s="333">
        <f t="shared" si="14"/>
        <v>2336.0500000000002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284</v>
      </c>
      <c r="B1128" s="330">
        <v>36</v>
      </c>
      <c r="C1128" s="298">
        <v>46024</v>
      </c>
      <c r="D1128" s="299" t="s">
        <v>374</v>
      </c>
      <c r="E1128" s="331">
        <v>50</v>
      </c>
      <c r="F1128" s="331"/>
      <c r="G1128" s="333">
        <f t="shared" si="14"/>
        <v>2496.0500000000002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46023</v>
      </c>
      <c r="D1129" s="299" t="s">
        <v>312</v>
      </c>
      <c r="E1129" s="331">
        <v>8</v>
      </c>
      <c r="F1129" s="331"/>
      <c r="G1129" s="333">
        <f t="shared" si="14"/>
        <v>2546.0500000000002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46023</v>
      </c>
      <c r="D1130" s="299" t="s">
        <v>371</v>
      </c>
      <c r="E1130" s="331">
        <v>13.06</v>
      </c>
      <c r="F1130" s="331"/>
      <c r="G1130" s="333">
        <f t="shared" si="14"/>
        <v>2554.0500000000002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22</v>
      </c>
      <c r="C1131" s="298">
        <v>46023</v>
      </c>
      <c r="D1131" s="299" t="s">
        <v>375</v>
      </c>
      <c r="E1131" s="331">
        <v>6.37</v>
      </c>
      <c r="F1131" s="331"/>
      <c r="G1131" s="333">
        <f t="shared" si="14"/>
        <v>2567.11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46023</v>
      </c>
      <c r="D1132" s="299" t="s">
        <v>358</v>
      </c>
      <c r="E1132" s="331">
        <v>10.27</v>
      </c>
      <c r="F1132" s="331"/>
      <c r="G1132" s="333">
        <f t="shared" si="14"/>
        <v>2573.48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6</v>
      </c>
      <c r="C1133" s="298">
        <v>46023</v>
      </c>
      <c r="D1133" s="299" t="s">
        <v>487</v>
      </c>
      <c r="E1133" s="331">
        <v>176.57</v>
      </c>
      <c r="F1133" s="331"/>
      <c r="G1133" s="333">
        <f t="shared" si="14"/>
        <v>2583.75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287</v>
      </c>
      <c r="B1134" s="330" t="s">
        <v>287</v>
      </c>
      <c r="C1134" s="298">
        <v>46023</v>
      </c>
      <c r="D1134" s="299" t="s">
        <v>300</v>
      </c>
      <c r="E1134" s="331">
        <v>383.39</v>
      </c>
      <c r="F1134" s="331">
        <v>383.39</v>
      </c>
      <c r="G1134" s="333">
        <f t="shared" si="14"/>
        <v>2760.32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287</v>
      </c>
      <c r="B1135" s="330" t="s">
        <v>287</v>
      </c>
      <c r="C1135" s="298">
        <v>46023</v>
      </c>
      <c r="D1135" s="299" t="s">
        <v>300</v>
      </c>
      <c r="E1135" s="331">
        <v>53.24</v>
      </c>
      <c r="F1135" s="331">
        <v>53.24</v>
      </c>
      <c r="G1135" s="333">
        <f t="shared" si="14"/>
        <v>2760.32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335</v>
      </c>
      <c r="B1136" s="330" t="s">
        <v>335</v>
      </c>
      <c r="C1136" s="298">
        <v>46023</v>
      </c>
      <c r="D1136" s="337" t="s">
        <v>460</v>
      </c>
      <c r="E1136" s="331">
        <v>239.68</v>
      </c>
      <c r="F1136" s="331"/>
      <c r="G1136" s="333">
        <f t="shared" si="14"/>
        <v>2760.32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488</v>
      </c>
      <c r="B1137" s="330" t="s">
        <v>488</v>
      </c>
      <c r="C1137" s="298">
        <v>45658</v>
      </c>
      <c r="D1137" s="298" t="s">
        <v>489</v>
      </c>
      <c r="E1137" s="332"/>
      <c r="F1137" s="332"/>
      <c r="G1137" s="333">
        <v>3000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5.75" customHeight="1" x14ac:dyDescent="0.3"/>
    <row r="1139" spans="1:20" ht="15.75" customHeight="1" x14ac:dyDescent="0.3"/>
    <row r="1140" spans="1:20" ht="15.75" customHeight="1" x14ac:dyDescent="0.3"/>
    <row r="1141" spans="1:20" ht="15.75" customHeight="1" x14ac:dyDescent="0.3"/>
    <row r="1142" spans="1:20" ht="15.75" customHeight="1" x14ac:dyDescent="0.3"/>
    <row r="1143" spans="1:20" ht="15.75" customHeight="1" x14ac:dyDescent="0.3"/>
    <row r="1144" spans="1:20" ht="15.75" customHeight="1" x14ac:dyDescent="0.3"/>
    <row r="1145" spans="1:20" ht="15.75" customHeight="1" x14ac:dyDescent="0.3"/>
    <row r="1146" spans="1:20" ht="15.75" customHeight="1" x14ac:dyDescent="0.3"/>
    <row r="1147" spans="1:20" ht="15.75" customHeight="1" x14ac:dyDescent="0.3"/>
    <row r="1148" spans="1:20" ht="15.75" customHeight="1" x14ac:dyDescent="0.3"/>
    <row r="1149" spans="1:20" ht="15.75" customHeight="1" x14ac:dyDescent="0.3"/>
    <row r="1150" spans="1:20" ht="15.75" customHeight="1" x14ac:dyDescent="0.3"/>
    <row r="1151" spans="1:20" ht="15.75" customHeight="1" x14ac:dyDescent="0.3"/>
    <row r="1152" spans="1:20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spans="9:9" ht="15.75" customHeight="1" x14ac:dyDescent="0.3"/>
    <row r="2866" spans="9:9" ht="15.75" customHeight="1" x14ac:dyDescent="0.3"/>
    <row r="2867" spans="9:9" ht="12" customHeight="1" x14ac:dyDescent="0.3">
      <c r="I2867" s="335" t="s">
        <v>225</v>
      </c>
    </row>
    <row r="2868" spans="9:9" ht="12" customHeight="1" x14ac:dyDescent="0.3">
      <c r="I2868" s="335"/>
    </row>
    <row r="2869" spans="9:9" ht="12" customHeight="1" x14ac:dyDescent="0.3">
      <c r="I2869" s="335"/>
    </row>
    <row r="2870" spans="9:9" ht="12" customHeight="1" x14ac:dyDescent="0.3">
      <c r="I2870" s="335"/>
    </row>
    <row r="2871" spans="9:9" ht="12" customHeight="1" x14ac:dyDescent="0.3">
      <c r="I2871" s="335"/>
    </row>
    <row r="2872" spans="9:9" ht="12" customHeight="1" x14ac:dyDescent="0.3">
      <c r="I2872" s="335"/>
    </row>
    <row r="2873" spans="9:9" ht="12" customHeight="1" x14ac:dyDescent="0.3">
      <c r="I2873" s="335"/>
    </row>
    <row r="2874" spans="9:9" ht="12" customHeight="1" x14ac:dyDescent="0.3">
      <c r="I2874" s="335"/>
    </row>
    <row r="2875" spans="9:9" ht="12" customHeight="1" x14ac:dyDescent="0.3">
      <c r="I2875" s="335"/>
    </row>
    <row r="2876" spans="9:9" ht="12" customHeight="1" x14ac:dyDescent="0.3">
      <c r="I2876" s="335" t="s">
        <v>226</v>
      </c>
    </row>
    <row r="2877" spans="9:9" ht="15.75" customHeight="1" x14ac:dyDescent="0.3"/>
    <row r="2878" spans="9:9" ht="15.75" customHeight="1" x14ac:dyDescent="0.3"/>
    <row r="2879" spans="9:9" ht="12" customHeight="1" x14ac:dyDescent="0.3">
      <c r="I2879" s="335" t="s">
        <v>226</v>
      </c>
    </row>
    <row r="2880" spans="9:9" ht="12" customHeight="1" x14ac:dyDescent="0.3">
      <c r="I2880" s="335"/>
    </row>
    <row r="2881" spans="9:9" ht="12" customHeight="1" x14ac:dyDescent="0.3">
      <c r="I2881" s="335"/>
    </row>
    <row r="2882" spans="9:9" ht="12" customHeight="1" x14ac:dyDescent="0.3">
      <c r="I2882" s="335"/>
    </row>
    <row r="2883" spans="9:9" ht="12" customHeight="1" x14ac:dyDescent="0.3">
      <c r="I2883" s="335"/>
    </row>
    <row r="2884" spans="9:9" ht="12" customHeight="1" x14ac:dyDescent="0.3">
      <c r="I2884" s="335"/>
    </row>
    <row r="2885" spans="9:9" ht="12" customHeight="1" x14ac:dyDescent="0.3">
      <c r="I2885" s="335" t="s">
        <v>226</v>
      </c>
    </row>
    <row r="2886" spans="9:9" ht="12" customHeight="1" x14ac:dyDescent="0.3">
      <c r="I2886" s="335" t="s">
        <v>226</v>
      </c>
    </row>
    <row r="2887" spans="9:9" ht="12" customHeight="1" x14ac:dyDescent="0.3">
      <c r="I2887" s="335"/>
    </row>
    <row r="2888" spans="9:9" ht="12" customHeight="1" x14ac:dyDescent="0.3">
      <c r="I2888" s="335"/>
    </row>
    <row r="2889" spans="9:9" ht="12" customHeight="1" x14ac:dyDescent="0.3">
      <c r="I2889" s="335"/>
    </row>
    <row r="2890" spans="9:9" ht="12" customHeight="1" x14ac:dyDescent="0.3">
      <c r="I2890" s="335" t="s">
        <v>226</v>
      </c>
    </row>
    <row r="2891" spans="9:9" ht="12" customHeight="1" x14ac:dyDescent="0.3">
      <c r="I2891" s="335" t="s">
        <v>225</v>
      </c>
    </row>
    <row r="2892" spans="9:9" ht="12" customHeight="1" x14ac:dyDescent="0.3">
      <c r="I2892" s="335" t="s">
        <v>225</v>
      </c>
    </row>
    <row r="2893" spans="9:9" ht="15.75" customHeight="1" x14ac:dyDescent="0.3"/>
    <row r="2894" spans="9:9" ht="15.75" customHeight="1" x14ac:dyDescent="0.3"/>
    <row r="2895" spans="9:9" ht="12" customHeight="1" x14ac:dyDescent="0.3">
      <c r="I2895" s="335" t="s">
        <v>225</v>
      </c>
    </row>
    <row r="2896" spans="9:9" ht="12" customHeight="1" x14ac:dyDescent="0.3">
      <c r="I2896" s="335"/>
    </row>
    <row r="2897" spans="9:9" ht="12" customHeight="1" x14ac:dyDescent="0.3">
      <c r="I2897" s="335" t="s">
        <v>226</v>
      </c>
    </row>
    <row r="2898" spans="9:9" ht="12" customHeight="1" x14ac:dyDescent="0.3">
      <c r="I2898" s="335"/>
    </row>
    <row r="2899" spans="9:9" ht="12" customHeight="1" x14ac:dyDescent="0.3">
      <c r="I2899" s="335"/>
    </row>
    <row r="2900" spans="9:9" ht="12" customHeight="1" x14ac:dyDescent="0.3">
      <c r="I2900" s="335" t="s">
        <v>226</v>
      </c>
    </row>
    <row r="2901" spans="9:9" ht="12" customHeight="1" x14ac:dyDescent="0.3">
      <c r="I2901" s="335"/>
    </row>
    <row r="2902" spans="9:9" ht="12" customHeight="1" x14ac:dyDescent="0.3">
      <c r="I2902" s="335" t="s">
        <v>226</v>
      </c>
    </row>
    <row r="2903" spans="9:9" ht="15.75" customHeight="1" x14ac:dyDescent="0.3"/>
    <row r="2904" spans="9:9" ht="15.75" customHeight="1" x14ac:dyDescent="0.3"/>
    <row r="2905" spans="9:9" ht="15.75" customHeight="1" x14ac:dyDescent="0.3"/>
    <row r="2906" spans="9:9" ht="15.75" customHeight="1" x14ac:dyDescent="0.3"/>
    <row r="2907" spans="9:9" ht="15.75" customHeight="1" x14ac:dyDescent="0.3"/>
    <row r="2908" spans="9:9" ht="15.75" customHeight="1" x14ac:dyDescent="0.3"/>
    <row r="2909" spans="9:9" ht="15.75" customHeight="1" x14ac:dyDescent="0.3"/>
    <row r="2910" spans="9:9" ht="15.75" customHeight="1" x14ac:dyDescent="0.3"/>
    <row r="2911" spans="9:9" ht="12" customHeight="1" x14ac:dyDescent="0.3">
      <c r="I2911" s="335" t="s">
        <v>226</v>
      </c>
    </row>
    <row r="2912" spans="9:9" ht="12" customHeight="1" x14ac:dyDescent="0.3">
      <c r="I2912" s="335"/>
    </row>
    <row r="2913" spans="9:9" ht="12" customHeight="1" x14ac:dyDescent="0.3">
      <c r="I2913" s="335" t="s">
        <v>225</v>
      </c>
    </row>
    <row r="2914" spans="9:9" ht="12" customHeight="1" x14ac:dyDescent="0.3">
      <c r="I2914" s="335"/>
    </row>
    <row r="2915" spans="9:9" ht="12" customHeight="1" x14ac:dyDescent="0.3">
      <c r="I2915" s="335" t="s">
        <v>226</v>
      </c>
    </row>
    <row r="2916" spans="9:9" ht="12" customHeight="1" x14ac:dyDescent="0.3">
      <c r="I2916" s="335" t="s">
        <v>225</v>
      </c>
    </row>
    <row r="2917" spans="9:9" ht="15.75" customHeight="1" x14ac:dyDescent="0.3"/>
    <row r="2918" spans="9:9" ht="15.75" customHeight="1" x14ac:dyDescent="0.3"/>
    <row r="2919" spans="9:9" ht="15.75" customHeight="1" x14ac:dyDescent="0.3"/>
    <row r="2920" spans="9:9" ht="15.75" customHeight="1" x14ac:dyDescent="0.3"/>
    <row r="2921" spans="9:9" ht="15.75" customHeight="1" x14ac:dyDescent="0.3"/>
    <row r="2922" spans="9:9" ht="15.75" customHeight="1" x14ac:dyDescent="0.3"/>
    <row r="2923" spans="9:9" ht="15.75" customHeight="1" x14ac:dyDescent="0.3"/>
    <row r="2924" spans="9:9" ht="15.75" customHeight="1" x14ac:dyDescent="0.3"/>
    <row r="2925" spans="9:9" ht="15.75" customHeight="1" x14ac:dyDescent="0.3"/>
    <row r="2926" spans="9:9" ht="15.75" customHeight="1" x14ac:dyDescent="0.3"/>
    <row r="2927" spans="9:9" ht="15.75" customHeight="1" x14ac:dyDescent="0.3"/>
    <row r="2928" spans="9:9" ht="15.75" customHeight="1" x14ac:dyDescent="0.3"/>
    <row r="2929" spans="9:9" ht="15.75" customHeight="1" x14ac:dyDescent="0.3"/>
    <row r="2930" spans="9:9" ht="15.75" customHeight="1" x14ac:dyDescent="0.3"/>
    <row r="2931" spans="9:9" ht="15.75" customHeight="1" x14ac:dyDescent="0.3"/>
    <row r="2932" spans="9:9" ht="15.75" customHeight="1" x14ac:dyDescent="0.3"/>
    <row r="2933" spans="9:9" ht="15.75" customHeight="1" x14ac:dyDescent="0.3"/>
    <row r="2934" spans="9:9" ht="15.75" customHeight="1" x14ac:dyDescent="0.3"/>
    <row r="2935" spans="9:9" ht="12" customHeight="1" x14ac:dyDescent="0.3">
      <c r="I2935" s="335" t="s">
        <v>226</v>
      </c>
    </row>
  </sheetData>
  <autoFilter ref="A1:G1137" xr:uid="{00000000-0009-0000-0000-000006000000}"/>
  <mergeCells count="5">
    <mergeCell ref="A1:B1"/>
    <mergeCell ref="E1:F1"/>
    <mergeCell ref="Q1:R1"/>
    <mergeCell ref="E2:F2"/>
    <mergeCell ref="E3:F3"/>
  </mergeCells>
  <conditionalFormatting sqref="I1 I4:I293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0"/>
  <sheetViews>
    <sheetView workbookViewId="0">
      <pane ySplit="1" topLeftCell="A2" activePane="bottomLeft" state="frozen"/>
      <selection pane="bottomLeft" activeCell="E23" sqref="E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-3055.36</v>
      </c>
      <c r="B2" s="339"/>
      <c r="C2" s="340"/>
      <c r="D2" s="342" t="s">
        <v>493</v>
      </c>
      <c r="E2" s="343">
        <f>E3-E88</f>
        <v>12159.24</v>
      </c>
      <c r="F2" s="344" t="s">
        <v>493</v>
      </c>
      <c r="G2" s="345">
        <f>G3-G88</f>
        <v>807.44999999999982</v>
      </c>
      <c r="H2" s="343" t="s">
        <v>493</v>
      </c>
      <c r="I2" s="343">
        <f>I3-I88</f>
        <v>404.75999999999976</v>
      </c>
      <c r="J2" s="344" t="s">
        <v>493</v>
      </c>
      <c r="K2" s="345">
        <f>K3-K88</f>
        <v>-559</v>
      </c>
      <c r="L2" s="343" t="s">
        <v>493</v>
      </c>
      <c r="M2" s="343">
        <f>M3-M88</f>
        <v>-1.960000000000008</v>
      </c>
      <c r="N2" s="345" t="s">
        <v>493</v>
      </c>
      <c r="O2" s="345">
        <f>O3-O88</f>
        <v>-1.960000000000008</v>
      </c>
      <c r="P2" s="343" t="s">
        <v>493</v>
      </c>
      <c r="Q2" s="343">
        <f>Q3-Q88</f>
        <v>39.360000000000014</v>
      </c>
      <c r="R2" s="345" t="s">
        <v>493</v>
      </c>
      <c r="S2" s="345">
        <f>S3-S88</f>
        <v>-1824.7800000000002</v>
      </c>
      <c r="T2" s="346" t="s">
        <v>493</v>
      </c>
      <c r="U2" s="343">
        <f>U3-U88</f>
        <v>-14415.929999999998</v>
      </c>
      <c r="V2" s="345" t="s">
        <v>493</v>
      </c>
      <c r="W2" s="345">
        <f>W3-W88</f>
        <v>500</v>
      </c>
      <c r="X2" s="343" t="s">
        <v>493</v>
      </c>
      <c r="Y2" s="343">
        <f>Y3-Y88</f>
        <v>-75.5</v>
      </c>
      <c r="Z2" s="345" t="s">
        <v>493</v>
      </c>
      <c r="AA2" s="345">
        <f>AA3-AA88</f>
        <v>-126.40000000000009</v>
      </c>
      <c r="AB2" s="343" t="s">
        <v>493</v>
      </c>
      <c r="AC2" s="343">
        <f>AC3-AC88</f>
        <v>39.360000000000014</v>
      </c>
    </row>
    <row r="3" spans="1:29" ht="14.25" customHeight="1" x14ac:dyDescent="0.3">
      <c r="A3" s="341">
        <f t="shared" si="0"/>
        <v>9185.130000000001</v>
      </c>
      <c r="B3" s="347"/>
      <c r="C3" s="340"/>
      <c r="D3" s="342" t="s">
        <v>494</v>
      </c>
      <c r="E3" s="343">
        <f>SUM(E6:E88)-SUM(D6:D88)</f>
        <v>13869.73</v>
      </c>
      <c r="F3" s="345" t="s">
        <v>494</v>
      </c>
      <c r="G3" s="345">
        <f>SUM(G6:G88)-SUM(F6:F88)</f>
        <v>1307.4499999999998</v>
      </c>
      <c r="H3" s="343" t="s">
        <v>494</v>
      </c>
      <c r="I3" s="343">
        <f>SUM(I6:I88)-SUM(H6:H88)</f>
        <v>2404.7599999999998</v>
      </c>
      <c r="J3" s="345" t="s">
        <v>494</v>
      </c>
      <c r="K3" s="345">
        <f>SUM(K6:K88)-SUM(J6:J88)</f>
        <v>441</v>
      </c>
      <c r="L3" s="343" t="s">
        <v>494</v>
      </c>
      <c r="M3" s="343">
        <f>SUM(M6:M88)-SUM(L6:L88)</f>
        <v>63.039999999999992</v>
      </c>
      <c r="N3" s="345" t="s">
        <v>494</v>
      </c>
      <c r="O3" s="345">
        <f>SUM(O6:O88)-SUM(N6:N88)</f>
        <v>63.039999999999992</v>
      </c>
      <c r="P3" s="343" t="s">
        <v>494</v>
      </c>
      <c r="Q3" s="343">
        <f>SUM(Q6:Q88)-SUM(P6:P88)</f>
        <v>139.36000000000001</v>
      </c>
      <c r="R3" s="345" t="s">
        <v>494</v>
      </c>
      <c r="S3" s="345">
        <f>SUM(S6:S88)-SUM(R6:R88)</f>
        <v>175.2199999999998</v>
      </c>
      <c r="T3" s="343" t="s">
        <v>494</v>
      </c>
      <c r="U3" s="343">
        <f>SUM(U6:U88)-SUM(T6:T88)</f>
        <v>-11915.929999999998</v>
      </c>
      <c r="V3" s="345" t="s">
        <v>494</v>
      </c>
      <c r="W3" s="345">
        <f>SUM(W6:W88)-SUM(V6:V88)</f>
        <v>1000</v>
      </c>
      <c r="X3" s="343" t="s">
        <v>494</v>
      </c>
      <c r="Y3" s="343">
        <f>SUM(Y6:Y88)-SUM(X6:X88)</f>
        <v>124.5</v>
      </c>
      <c r="Z3" s="345" t="s">
        <v>494</v>
      </c>
      <c r="AA3" s="345">
        <f>SUM(AA6:AA88)-SUM(Z6:Z88)</f>
        <v>1373.6</v>
      </c>
      <c r="AB3" s="343" t="s">
        <v>494</v>
      </c>
      <c r="AC3" s="343">
        <f>SUM(AC6:AC88)-SUM(AB6:AB88)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SUM(D6:D87)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807.44999999999982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46189</v>
      </c>
      <c r="B7" s="347">
        <f t="shared" ref="B7:B16" si="2">SUM(E7,U7,K7,G7,I7,S7,O7,M7,Q7,W7,Y7,AA7,AC7)-SUM(D7,F7,T7,H7,R7,N7,J7,L7,P7,V7,X7,Z7,AB7)</f>
        <v>53.17</v>
      </c>
      <c r="C7" s="348" t="s">
        <v>509</v>
      </c>
      <c r="D7" s="342"/>
      <c r="E7" s="343"/>
      <c r="F7" s="345"/>
      <c r="G7" s="345">
        <v>53.17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46186</v>
      </c>
      <c r="B8" s="347">
        <f t="shared" si="2"/>
        <v>57.38</v>
      </c>
      <c r="C8" s="348" t="s">
        <v>509</v>
      </c>
      <c r="D8" s="342"/>
      <c r="E8" s="343"/>
      <c r="F8" s="345"/>
      <c r="G8" s="345">
        <v>57.38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46184</v>
      </c>
      <c r="B9" s="347">
        <f t="shared" si="2"/>
        <v>-2159</v>
      </c>
      <c r="C9" s="348" t="s">
        <v>911</v>
      </c>
      <c r="D9" s="342"/>
      <c r="E9" s="343"/>
      <c r="F9" s="345"/>
      <c r="G9" s="345"/>
      <c r="H9" s="343"/>
      <c r="I9" s="343"/>
      <c r="J9" s="345">
        <v>2159</v>
      </c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46183</v>
      </c>
      <c r="B10" s="347">
        <f t="shared" si="2"/>
        <v>-816.19</v>
      </c>
      <c r="C10" s="348" t="s">
        <v>912</v>
      </c>
      <c r="D10" s="342"/>
      <c r="E10" s="343"/>
      <c r="F10" s="345"/>
      <c r="G10" s="345"/>
      <c r="H10" s="343">
        <v>816.19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46180</v>
      </c>
      <c r="B11" s="347">
        <f t="shared" si="2"/>
        <v>-313.77999999999997</v>
      </c>
      <c r="C11" s="348" t="s">
        <v>890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313.77999999999997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46176</v>
      </c>
      <c r="B12" s="347">
        <f t="shared" si="2"/>
        <v>-1000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1000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46174</v>
      </c>
      <c r="B13" s="347">
        <f t="shared" si="2"/>
        <v>-320</v>
      </c>
      <c r="C13" s="348" t="s">
        <v>913</v>
      </c>
      <c r="D13" s="342">
        <v>320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-3000</v>
      </c>
      <c r="C14" s="348" t="s">
        <v>897</v>
      </c>
      <c r="D14" s="342">
        <v>3000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-1000</v>
      </c>
      <c r="C15" s="348" t="s">
        <v>896</v>
      </c>
      <c r="D15" s="342">
        <v>1000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si="2"/>
        <v>1160.3599999999999</v>
      </c>
      <c r="C16" s="348" t="s">
        <v>895</v>
      </c>
      <c r="D16" s="342"/>
      <c r="E16" s="343">
        <v>1160.3599999999999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46173</v>
      </c>
      <c r="B17" s="347">
        <f t="shared" ref="B17:B88" si="3">SUM(E17,U17,K17,G17,I17,S17,O17,M17,Q17,W17,Y17,AA17,AC17)-SUM(D17,F17,T17,H17,R17,N17,J17,L17,P17,V17,X17,Z17,AB17)</f>
        <v>2000</v>
      </c>
      <c r="C17" s="348" t="s">
        <v>886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3">
      <c r="A18" s="338">
        <v>46173</v>
      </c>
      <c r="B18" s="347">
        <f t="shared" si="3"/>
        <v>0.63</v>
      </c>
      <c r="C18" s="348" t="s">
        <v>505</v>
      </c>
      <c r="D18" s="342"/>
      <c r="E18" s="343"/>
      <c r="F18" s="345"/>
      <c r="G18" s="345">
        <v>0.63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46172</v>
      </c>
      <c r="B19" s="347">
        <f t="shared" si="3"/>
        <v>-530.36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530.36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46168</v>
      </c>
      <c r="B20" s="347">
        <f t="shared" si="3"/>
        <v>-400</v>
      </c>
      <c r="C20" s="348" t="s">
        <v>887</v>
      </c>
      <c r="D20" s="342">
        <v>400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87.5</v>
      </c>
      <c r="C21" s="348" t="s">
        <v>509</v>
      </c>
      <c r="D21" s="342"/>
      <c r="E21" s="343"/>
      <c r="F21" s="345"/>
      <c r="G21" s="345">
        <v>87.5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56.18</v>
      </c>
      <c r="C22" s="348" t="s">
        <v>504</v>
      </c>
      <c r="D22" s="342"/>
      <c r="E22" s="343"/>
      <c r="F22" s="345"/>
      <c r="G22" s="345">
        <v>56.18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46170</v>
      </c>
      <c r="B23" s="347">
        <f t="shared" si="3"/>
        <v>-4500</v>
      </c>
      <c r="C23" s="348" t="s">
        <v>512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4500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46166</v>
      </c>
      <c r="B24" s="347">
        <f t="shared" si="3"/>
        <v>-69.2</v>
      </c>
      <c r="C24" s="348" t="s">
        <v>858</v>
      </c>
      <c r="D24" s="342">
        <v>69.2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46165</v>
      </c>
      <c r="B25" s="347">
        <f t="shared" si="3"/>
        <v>-138.44</v>
      </c>
      <c r="C25" s="348" t="s">
        <v>876</v>
      </c>
      <c r="D25" s="342">
        <v>138.44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-87.13</v>
      </c>
      <c r="C26" s="348" t="s">
        <v>847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87.13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46158</v>
      </c>
      <c r="B27" s="347">
        <f t="shared" si="3"/>
        <v>-95.85</v>
      </c>
      <c r="C27" s="348" t="s">
        <v>849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95.85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46157</v>
      </c>
      <c r="B28" s="347">
        <f t="shared" si="3"/>
        <v>-146.15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146.15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-221.4</v>
      </c>
      <c r="C29" s="348" t="s">
        <v>856</v>
      </c>
      <c r="D29" s="342"/>
      <c r="E29" s="343"/>
      <c r="F29" s="345"/>
      <c r="G29" s="345"/>
      <c r="H29" s="343">
        <v>221.4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444.44</v>
      </c>
      <c r="C30" s="348" t="s">
        <v>519</v>
      </c>
      <c r="D30" s="342"/>
      <c r="E30" s="343">
        <v>444.44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46155</v>
      </c>
      <c r="B31" s="347">
        <f t="shared" si="3"/>
        <v>351.69</v>
      </c>
      <c r="C31" s="348" t="s">
        <v>859</v>
      </c>
      <c r="D31" s="342"/>
      <c r="E31" s="343">
        <v>351.69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46153</v>
      </c>
      <c r="B32" s="347">
        <f t="shared" si="3"/>
        <v>-1045.8699999999999</v>
      </c>
      <c r="C32" s="348" t="s">
        <v>843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1045.8699999999999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46151</v>
      </c>
      <c r="B33" s="347">
        <f t="shared" si="3"/>
        <v>-903.88</v>
      </c>
      <c r="C33" s="348" t="s">
        <v>857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903.88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46149</v>
      </c>
      <c r="B34" s="347">
        <f t="shared" si="3"/>
        <v>69.400000000000006</v>
      </c>
      <c r="C34" s="348" t="s">
        <v>509</v>
      </c>
      <c r="D34" s="342"/>
      <c r="E34" s="343"/>
      <c r="F34" s="345"/>
      <c r="G34" s="345">
        <v>69.400000000000006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-500.5</v>
      </c>
      <c r="C35" s="348" t="s">
        <v>212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>
        <v>500.5</v>
      </c>
      <c r="Y35" s="343"/>
      <c r="Z35" s="345"/>
      <c r="AA35" s="345"/>
      <c r="AB35" s="343"/>
      <c r="AC35" s="343"/>
    </row>
    <row r="36" spans="1:29" ht="14.25" customHeight="1" x14ac:dyDescent="0.3">
      <c r="A36" s="338">
        <v>46148</v>
      </c>
      <c r="B36" s="347">
        <f t="shared" si="3"/>
        <v>-457.94</v>
      </c>
      <c r="C36" s="348" t="s">
        <v>858</v>
      </c>
      <c r="D36" s="342">
        <v>457.94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5616.82</v>
      </c>
      <c r="C37" s="348" t="s">
        <v>285</v>
      </c>
      <c r="D37" s="342"/>
      <c r="E37" s="343">
        <v>5616.82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2000</v>
      </c>
      <c r="C38" s="348" t="s">
        <v>503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46142</v>
      </c>
      <c r="B39" s="347">
        <f t="shared" si="3"/>
        <v>62.26</v>
      </c>
      <c r="C39" s="348" t="s">
        <v>504</v>
      </c>
      <c r="D39" s="342"/>
      <c r="E39" s="343"/>
      <c r="F39" s="345"/>
      <c r="G39" s="345">
        <v>62.26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46142</v>
      </c>
      <c r="B41" s="347">
        <f t="shared" si="3"/>
        <v>-127.68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63.84</v>
      </c>
      <c r="M41" s="343"/>
      <c r="N41" s="345">
        <v>63.84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0.52</v>
      </c>
      <c r="C42" s="348" t="s">
        <v>505</v>
      </c>
      <c r="D42" s="342"/>
      <c r="E42" s="343"/>
      <c r="F42" s="345"/>
      <c r="G42" s="345">
        <v>0.52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-578.57000000000005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578.57000000000005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-93.71</v>
      </c>
      <c r="C44" s="348" t="s">
        <v>507</v>
      </c>
      <c r="D44" s="342"/>
      <c r="E44" s="343"/>
      <c r="F44" s="345"/>
      <c r="G44" s="345"/>
      <c r="H44" s="343">
        <v>93.71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46130</v>
      </c>
      <c r="B45" s="347">
        <f t="shared" si="3"/>
        <v>-318.36</v>
      </c>
      <c r="C45" s="348" t="s">
        <v>508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318.36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46129</v>
      </c>
      <c r="B46" s="347">
        <f t="shared" si="3"/>
        <v>62.19</v>
      </c>
      <c r="C46" s="348" t="s">
        <v>509</v>
      </c>
      <c r="D46" s="342"/>
      <c r="E46" s="343"/>
      <c r="F46" s="345"/>
      <c r="G46" s="345">
        <v>62.19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4309.58</v>
      </c>
      <c r="C47" s="348" t="s">
        <v>510</v>
      </c>
      <c r="D47" s="342"/>
      <c r="E47" s="343">
        <v>4309.58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2000</v>
      </c>
      <c r="C48" s="348" t="s">
        <v>511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46112</v>
      </c>
      <c r="B49" s="347">
        <f t="shared" si="3"/>
        <v>0.34</v>
      </c>
      <c r="C49" s="348" t="s">
        <v>505</v>
      </c>
      <c r="D49" s="342"/>
      <c r="E49" s="343"/>
      <c r="F49" s="345"/>
      <c r="G49" s="345">
        <v>0.34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46112</v>
      </c>
      <c r="B50" s="347">
        <f t="shared" si="3"/>
        <v>-1200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1200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46108</v>
      </c>
      <c r="B51" s="347">
        <f t="shared" si="3"/>
        <v>68.72</v>
      </c>
      <c r="C51" s="348" t="s">
        <v>504</v>
      </c>
      <c r="D51" s="342"/>
      <c r="E51" s="343"/>
      <c r="F51" s="345"/>
      <c r="G51" s="345">
        <v>68.72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46104</v>
      </c>
      <c r="B52" s="347">
        <f t="shared" si="3"/>
        <v>-6</v>
      </c>
      <c r="C52" s="348" t="s">
        <v>513</v>
      </c>
      <c r="D52" s="342">
        <v>6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514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515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-50</v>
      </c>
      <c r="C55" s="348" t="s">
        <v>516</v>
      </c>
      <c r="D55" s="342">
        <v>50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517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46103</v>
      </c>
      <c r="B57" s="347">
        <f t="shared" si="3"/>
        <v>-100</v>
      </c>
      <c r="C57" s="348" t="s">
        <v>518</v>
      </c>
      <c r="D57" s="342">
        <v>100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-300</v>
      </c>
      <c r="C58" s="348" t="s">
        <v>519</v>
      </c>
      <c r="D58" s="342">
        <v>300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46102</v>
      </c>
      <c r="B59" s="347">
        <f t="shared" si="3"/>
        <v>1384.5</v>
      </c>
      <c r="C59" s="348" t="s">
        <v>520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-1384.5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46094</v>
      </c>
      <c r="B60" s="347">
        <f t="shared" si="3"/>
        <v>55.66</v>
      </c>
      <c r="C60" s="348" t="s">
        <v>509</v>
      </c>
      <c r="D60" s="342"/>
      <c r="E60" s="343"/>
      <c r="F60" s="345"/>
      <c r="G60" s="345">
        <v>55.66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46090</v>
      </c>
      <c r="B61" s="347">
        <f t="shared" si="3"/>
        <v>-380</v>
      </c>
      <c r="C61" s="348" t="s">
        <v>521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380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46083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46081</v>
      </c>
      <c r="B63" s="347">
        <f t="shared" si="3"/>
        <v>3764.91</v>
      </c>
      <c r="C63" s="348" t="s">
        <v>425</v>
      </c>
      <c r="D63" s="342"/>
      <c r="E63" s="343">
        <v>3764.91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46081</v>
      </c>
      <c r="B64" s="347">
        <f t="shared" si="3"/>
        <v>2000</v>
      </c>
      <c r="C64" s="348" t="s">
        <v>522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46081</v>
      </c>
      <c r="B65" s="347">
        <f t="shared" si="3"/>
        <v>0.23</v>
      </c>
      <c r="C65" s="348" t="s">
        <v>505</v>
      </c>
      <c r="D65" s="342"/>
      <c r="E65" s="343"/>
      <c r="F65" s="345"/>
      <c r="G65" s="345">
        <v>0.23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46070</v>
      </c>
      <c r="B66" s="347">
        <f t="shared" si="3"/>
        <v>-1920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1920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46069</v>
      </c>
      <c r="B67" s="347">
        <f t="shared" si="3"/>
        <v>-243.8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243.8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46068</v>
      </c>
      <c r="B68" s="347">
        <f t="shared" si="3"/>
        <v>63.46</v>
      </c>
      <c r="C68" s="348" t="s">
        <v>509</v>
      </c>
      <c r="D68" s="342"/>
      <c r="E68" s="343"/>
      <c r="F68" s="345"/>
      <c r="G68" s="345">
        <v>63.46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46067</v>
      </c>
      <c r="B69" s="347">
        <f t="shared" si="3"/>
        <v>-1007.99</v>
      </c>
      <c r="C69" s="348" t="s">
        <v>524</v>
      </c>
      <c r="D69" s="342">
        <v>1007.99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-1276.4000000000001</v>
      </c>
      <c r="C70" s="348" t="s">
        <v>525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>
        <v>1276.4000000000001</v>
      </c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-955</v>
      </c>
      <c r="C71" s="348" t="s">
        <v>526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955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46063</v>
      </c>
      <c r="B72" s="347">
        <f t="shared" si="3"/>
        <v>59.19</v>
      </c>
      <c r="C72" s="348" t="s">
        <v>504</v>
      </c>
      <c r="D72" s="342"/>
      <c r="E72" s="343"/>
      <c r="F72" s="345"/>
      <c r="G72" s="345">
        <v>59.19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-2203.44</v>
      </c>
      <c r="C73" s="348" t="s">
        <v>523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2203.44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46061</v>
      </c>
      <c r="B74" s="347">
        <f t="shared" si="3"/>
        <v>-831.92</v>
      </c>
      <c r="C74" s="348" t="s">
        <v>527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831.92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46055</v>
      </c>
      <c r="B75" s="347">
        <f t="shared" si="3"/>
        <v>-900</v>
      </c>
      <c r="C75" s="348" t="s">
        <v>512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3194.64</v>
      </c>
      <c r="C76" s="348" t="s">
        <v>459</v>
      </c>
      <c r="D76" s="342"/>
      <c r="E76" s="343">
        <v>3194.64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2000</v>
      </c>
      <c r="C77" s="348" t="s">
        <v>528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46053</v>
      </c>
      <c r="B78" s="347">
        <f t="shared" si="3"/>
        <v>0.38</v>
      </c>
      <c r="C78" s="348" t="s">
        <v>505</v>
      </c>
      <c r="D78" s="342"/>
      <c r="E78" s="343"/>
      <c r="F78" s="345"/>
      <c r="G78" s="345">
        <v>0.38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46053</v>
      </c>
      <c r="B79" s="347">
        <f t="shared" si="3"/>
        <v>54.55</v>
      </c>
      <c r="C79" s="348" t="s">
        <v>509</v>
      </c>
      <c r="D79" s="342"/>
      <c r="E79" s="343"/>
      <c r="F79" s="345"/>
      <c r="G79" s="345">
        <v>54.55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46048</v>
      </c>
      <c r="B80" s="347">
        <f t="shared" si="3"/>
        <v>-583</v>
      </c>
      <c r="C80" s="348" t="s">
        <v>529</v>
      </c>
      <c r="D80" s="342">
        <v>583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46044</v>
      </c>
      <c r="B81" s="347">
        <f t="shared" si="3"/>
        <v>-126.24</v>
      </c>
      <c r="C81" s="348" t="s">
        <v>315</v>
      </c>
      <c r="D81" s="342"/>
      <c r="E81" s="343"/>
      <c r="F81" s="345"/>
      <c r="G81" s="345"/>
      <c r="H81" s="343"/>
      <c r="I81" s="343"/>
      <c r="J81" s="345"/>
      <c r="K81" s="345"/>
      <c r="L81" s="343">
        <v>63.12</v>
      </c>
      <c r="M81" s="343"/>
      <c r="N81" s="345">
        <v>63.12</v>
      </c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-100</v>
      </c>
      <c r="C82" s="348" t="s">
        <v>530</v>
      </c>
      <c r="D82" s="342"/>
      <c r="E82" s="343"/>
      <c r="F82" s="345"/>
      <c r="G82" s="345"/>
      <c r="H82" s="343">
        <v>100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46043</v>
      </c>
      <c r="B83" s="347">
        <f t="shared" si="3"/>
        <v>-2724</v>
      </c>
      <c r="C83" s="348" t="s">
        <v>531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2724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46038</v>
      </c>
      <c r="B84" s="347">
        <f t="shared" si="3"/>
        <v>55.69</v>
      </c>
      <c r="C84" s="348" t="s">
        <v>509</v>
      </c>
      <c r="D84" s="342"/>
      <c r="E84" s="343"/>
      <c r="F84" s="345"/>
      <c r="G84" s="345">
        <v>55.69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46030</v>
      </c>
      <c r="B85" s="347">
        <f t="shared" si="3"/>
        <v>1049.3699999999999</v>
      </c>
      <c r="C85" s="340" t="s">
        <v>532</v>
      </c>
      <c r="D85" s="342"/>
      <c r="E85" s="343">
        <v>1049.3699999999999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-113.94</v>
      </c>
      <c r="C86" s="348" t="s">
        <v>533</v>
      </c>
      <c r="D86" s="342"/>
      <c r="E86" s="343"/>
      <c r="F86" s="345"/>
      <c r="G86" s="345"/>
      <c r="H86" s="343">
        <v>113.94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46027</v>
      </c>
      <c r="B87" s="347">
        <f t="shared" si="3"/>
        <v>-622.1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622.1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44562</v>
      </c>
      <c r="B88" s="347">
        <f t="shared" si="3"/>
        <v>12240.49</v>
      </c>
      <c r="C88" s="348" t="s">
        <v>534</v>
      </c>
      <c r="D88" s="342"/>
      <c r="E88" s="343">
        <v>1710.49</v>
      </c>
      <c r="F88" s="345"/>
      <c r="G88" s="345">
        <v>500</v>
      </c>
      <c r="H88" s="343"/>
      <c r="I88" s="343">
        <v>2000</v>
      </c>
      <c r="J88" s="345"/>
      <c r="K88" s="345">
        <v>1000</v>
      </c>
      <c r="L88" s="343"/>
      <c r="M88" s="343">
        <v>65</v>
      </c>
      <c r="N88" s="345"/>
      <c r="O88" s="345">
        <v>65</v>
      </c>
      <c r="P88" s="343"/>
      <c r="Q88" s="343">
        <v>100</v>
      </c>
      <c r="R88" s="345"/>
      <c r="S88" s="345">
        <v>2000</v>
      </c>
      <c r="T88" s="343"/>
      <c r="U88" s="343">
        <v>2500</v>
      </c>
      <c r="V88" s="345"/>
      <c r="W88" s="345">
        <v>500</v>
      </c>
      <c r="X88" s="343"/>
      <c r="Y88" s="343">
        <v>200</v>
      </c>
      <c r="Z88" s="345"/>
      <c r="AA88" s="345">
        <v>1500</v>
      </c>
      <c r="AB88" s="343"/>
      <c r="AC88" s="343">
        <v>100</v>
      </c>
    </row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80.666666666666671</v>
      </c>
      <c r="F6" s="384">
        <f ca="1">'Isaac 401k'!D4</f>
        <v>80721</v>
      </c>
      <c r="G6" s="385">
        <f ca="1">(F6-B9)/365.25</f>
        <v>139.12388774811774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51.833333333333336</v>
      </c>
      <c r="F7" s="392">
        <f ca="1">'Lorri 401b'!D4</f>
        <v>70189</v>
      </c>
      <c r="G7" s="393">
        <f ca="1">(F7-C9)/365.25</f>
        <v>105.67830253251198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3230552.1565602804</v>
      </c>
      <c r="R11" s="25">
        <f t="array" aca="1" ref="R11" ca="1">INDEX('Lorri 401b'!L:L,MATCH('Retirement Calculator'!A11,'Lorri 401b'!N:N,0),0)</f>
        <v>3395825.5938607114</v>
      </c>
      <c r="S11" s="25">
        <f t="shared" ref="S11:S265" ca="1" si="7">SUM(Q11:R11)</f>
        <v>6626377.7504209913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3212422.2763296976</v>
      </c>
      <c r="R12" s="25">
        <f t="array" aca="1" ref="R12" ca="1">INDEX('Lorri 401b'!L:L,MATCH('Retirement Calculator'!A12,'Lorri 401b'!N:N,0),0)</f>
        <v>3409974.8671684642</v>
      </c>
      <c r="S12" s="25">
        <f t="shared" ca="1" si="7"/>
        <v>6622397.1434981618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3194216.8549314877</v>
      </c>
      <c r="R13" s="25">
        <f t="array" aca="1" ref="R13" ca="1">INDEX('Lorri 401b'!L:L,MATCH('Retirement Calculator'!A13,'Lorri 401b'!N:N,0),0)</f>
        <v>3424183.0957816662</v>
      </c>
      <c r="S13" s="25">
        <f t="shared" ca="1" si="7"/>
        <v>6618399.9507131539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3175935.5776107851</v>
      </c>
      <c r="R14" s="25">
        <f t="array" aca="1" ref="R14" ca="1">INDEX('Lorri 401b'!L:L,MATCH('Retirement Calculator'!A14,'Lorri 401b'!N:N,0),0)</f>
        <v>3438450.5253474233</v>
      </c>
      <c r="S14" s="25">
        <f t="shared" ca="1" si="7"/>
        <v>6614386.1029582079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3157578.1283012461</v>
      </c>
      <c r="R15" s="25">
        <f t="array" aca="1" ref="R15" ca="1">INDEX('Lorri 401b'!L:L,MATCH('Retirement Calculator'!A15,'Lorri 401b'!N:N,0),0)</f>
        <v>3452777.4025363708</v>
      </c>
      <c r="S15" s="25">
        <f t="shared" ca="1" si="7"/>
        <v>6610355.5308376169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3139144.189619584</v>
      </c>
      <c r="R16" s="25">
        <f t="array" aca="1" ref="R16" ca="1">INDEX('Lorri 401b'!L:L,MATCH('Retirement Calculator'!A16,'Lorri 401b'!N:N,0),0)</f>
        <v>3467163.9750469392</v>
      </c>
      <c r="S16" s="25">
        <f t="shared" ca="1" si="7"/>
        <v>6606308.1646665232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3120633.4428600818</v>
      </c>
      <c r="R17" s="25">
        <f t="array" aca="1" ref="R17" ca="1">INDEX('Lorri 401b'!L:L,MATCH('Retirement Calculator'!A17,'Lorri 401b'!N:N,0),0)</f>
        <v>3481610.4916096348</v>
      </c>
      <c r="S17" s="25">
        <f t="shared" ca="1" si="7"/>
        <v>6602243.9344697166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3102045.5679890816</v>
      </c>
      <c r="R18" s="25">
        <f t="array" aca="1" ref="R18" ca="1">INDEX('Lorri 401b'!L:L,MATCH('Retirement Calculator'!A18,'Lorri 401b'!N:N,0),0)</f>
        <v>3496117.2019913415</v>
      </c>
      <c r="S18" s="25">
        <f t="shared" ca="1" si="7"/>
        <v>6598162.7699804232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3083380.2436394524</v>
      </c>
      <c r="R19" s="25">
        <f t="array" aca="1" ref="R19" ca="1">INDEX('Lorri 401b'!L:L,MATCH('Retirement Calculator'!A19,'Lorri 401b'!N:N,0),0)</f>
        <v>3510684.356999639</v>
      </c>
      <c r="S19" s="25">
        <f t="shared" ca="1" si="7"/>
        <v>6594064.6006390918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3064637.147105033</v>
      </c>
      <c r="R20" s="25">
        <f t="array" aca="1" ref="R20" ca="1">INDEX('Lorri 401b'!L:L,MATCH('Retirement Calculator'!A20,'Lorri 401b'!N:N,0),0)</f>
        <v>3525312.2084871372</v>
      </c>
      <c r="S20" s="25">
        <f t="shared" ca="1" si="7"/>
        <v>6589949.3555921707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3045815.9543350535</v>
      </c>
      <c r="R21" s="25">
        <f t="array" aca="1" ref="R21" ca="1">INDEX('Lorri 401b'!L:L,MATCH('Retirement Calculator'!A21,'Lorri 401b'!N:N,0),0)</f>
        <v>3540001.0093558338</v>
      </c>
      <c r="S21" s="25">
        <f t="shared" ca="1" si="7"/>
        <v>6585816.9636908872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3026916.3399285325</v>
      </c>
      <c r="R22" s="25">
        <f t="array" aca="1" ref="R22" ca="1">INDEX('Lorri 401b'!L:L,MATCH('Retirement Calculator'!A22,'Lorri 401b'!N:N,0),0)</f>
        <v>3554751.013561483</v>
      </c>
      <c r="S22" s="25">
        <f t="shared" ca="1" si="7"/>
        <v>6581667.3534900155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3007937.977128651</v>
      </c>
      <c r="R23" s="25">
        <f t="array" aca="1" ref="R23" ca="1">INDEX('Lorri 401b'!L:L,MATCH('Retirement Calculator'!A23,'Lorri 401b'!N:N,0),0)</f>
        <v>3569562.476117989</v>
      </c>
      <c r="S23" s="25">
        <f t="shared" ca="1" si="7"/>
        <v>6577500.45324664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2988880.5378171033</v>
      </c>
      <c r="R24" s="25">
        <f t="array" aca="1" ref="R24" ca="1">INDEX('Lorri 401b'!L:L,MATCH('Retirement Calculator'!A24,'Lorri 401b'!N:N,0),0)</f>
        <v>3584435.653101814</v>
      </c>
      <c r="S24" s="25">
        <f t="shared" ca="1" si="7"/>
        <v>6573316.1909189168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2969743.6925084242</v>
      </c>
      <c r="R25" s="25">
        <f t="array" aca="1" ref="R25" ca="1">INDEX('Lorri 401b'!L:L,MATCH('Retirement Calculator'!A25,'Lorri 401b'!N:N,0),0)</f>
        <v>3599370.801656405</v>
      </c>
      <c r="S25" s="25">
        <f t="shared" ca="1" si="7"/>
        <v>6569114.4941648291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2950527.1103442921</v>
      </c>
      <c r="R26" s="25">
        <f t="array" aca="1" ref="R26" ca="1">INDEX('Lorri 401b'!L:L,MATCH('Retirement Calculator'!A26,'Lorri 401b'!N:N,0),0)</f>
        <v>3614368.17999664</v>
      </c>
      <c r="S26" s="25">
        <f t="shared" ca="1" si="7"/>
        <v>6564895.2903409321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2931230.4590878095</v>
      </c>
      <c r="R27" s="25">
        <f t="array" aca="1" ref="R27" ca="1">INDEX('Lorri 401b'!L:L,MATCH('Retirement Calculator'!A27,'Lorri 401b'!N:N,0),0)</f>
        <v>3629428.0474132928</v>
      </c>
      <c r="S27" s="25">
        <f t="shared" ca="1" si="7"/>
        <v>6560658.5065011028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2911853.4051177581</v>
      </c>
      <c r="R28" s="25">
        <f t="array" aca="1" ref="R28" ca="1">INDEX('Lorri 401b'!L:L,MATCH('Retirement Calculator'!A28,'Lorri 401b'!N:N,0),0)</f>
        <v>3644550.6642775149</v>
      </c>
      <c r="S28" s="25">
        <f t="shared" ca="1" si="7"/>
        <v>6556404.069395273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2892395.6134228315</v>
      </c>
      <c r="R29" s="25">
        <f t="array" aca="1" ref="R29" ca="1">INDEX('Lorri 401b'!L:L,MATCH('Retirement Calculator'!A29,'Lorri 401b'!N:N,0),0)</f>
        <v>3659736.2920453381</v>
      </c>
      <c r="S29" s="25">
        <f t="shared" ca="1" si="7"/>
        <v>6552131.9054681696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2872856.7475958429</v>
      </c>
      <c r="R30" s="25">
        <f t="array" aca="1" ref="R30" ca="1">INDEX('Lorri 401b'!L:L,MATCH('Retirement Calculator'!A30,'Lorri 401b'!N:N,0),0)</f>
        <v>3674985.1932621938</v>
      </c>
      <c r="S30" s="25">
        <f t="shared" ca="1" si="7"/>
        <v>6547841.9408580363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2853236.4698279086</v>
      </c>
      <c r="R31" s="25">
        <f t="array" aca="1" ref="R31" ca="1">INDEX('Lorri 401b'!L:L,MATCH('Retirement Calculator'!A31,'Lorri 401b'!N:N,0),0)</f>
        <v>3690297.631567453</v>
      </c>
      <c r="S31" s="25">
        <f t="shared" ca="1" si="7"/>
        <v>6543534.1013953611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2833534.4409026075</v>
      </c>
      <c r="R32" s="25">
        <f t="array" aca="1" ref="R32" ca="1">INDEX('Lorri 401b'!L:L,MATCH('Retirement Calculator'!A32,'Lorri 401b'!N:N,0),0)</f>
        <v>3705673.8716989839</v>
      </c>
      <c r="S32" s="25">
        <f t="shared" ca="1" si="7"/>
        <v>6539208.3126015915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2813750.3201901177</v>
      </c>
      <c r="R33" s="25">
        <f t="array" aca="1" ref="R33" ca="1">INDEX('Lorri 401b'!L:L,MATCH('Retirement Calculator'!A33,'Lorri 401b'!N:N,0),0)</f>
        <v>3721114.1794977295</v>
      </c>
      <c r="S33" s="25">
        <f t="shared" ca="1" si="7"/>
        <v>6534864.4996878468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2793883.7656413261</v>
      </c>
      <c r="R34" s="25">
        <f t="array" aca="1" ref="R34" ca="1">INDEX('Lorri 401b'!L:L,MATCH('Retirement Calculator'!A34,'Lorri 401b'!N:N,0),0)</f>
        <v>3736618.8219123036</v>
      </c>
      <c r="S34" s="25">
        <f t="shared" ca="1" si="7"/>
        <v>6530502.5875536297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2773934.4337819144</v>
      </c>
      <c r="R35" s="25">
        <f t="array" aca="1" ref="R35" ca="1">INDEX('Lorri 401b'!L:L,MATCH('Retirement Calculator'!A35,'Lorri 401b'!N:N,0),0)</f>
        <v>3752188.067003605</v>
      </c>
      <c r="S35" s="25">
        <f t="shared" ca="1" si="7"/>
        <v>6526122.5007855194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2753901.979706422</v>
      </c>
      <c r="R36" s="25">
        <f t="array" aca="1" ref="R36" ca="1">INDEX('Lorri 401b'!L:L,MATCH('Retirement Calculator'!A36,'Lorri 401b'!N:N,0),0)</f>
        <v>3767822.1839494533</v>
      </c>
      <c r="S36" s="25">
        <f t="shared" ca="1" si="7"/>
        <v>6521724.1636558753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2733786.0570722814</v>
      </c>
      <c r="R37" s="25">
        <f t="array" aca="1" ref="R37" ca="1">INDEX('Lorri 401b'!L:L,MATCH('Retirement Calculator'!A37,'Lorri 401b'!N:N,0),0)</f>
        <v>3783521.4430492427</v>
      </c>
      <c r="S37" s="25">
        <f t="shared" ca="1" si="7"/>
        <v>6517307.5001215246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2713586.3180938321</v>
      </c>
      <c r="R38" s="25">
        <f t="array" aca="1" ref="R38" ca="1">INDEX('Lorri 401b'!L:L,MATCH('Retirement Calculator'!A38,'Lorri 401b'!N:N,0),0)</f>
        <v>3799286.1157286144</v>
      </c>
      <c r="S38" s="25">
        <f t="shared" ca="1" si="7"/>
        <v>6512872.4338224465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2693302.413536306</v>
      </c>
      <c r="R39" s="25">
        <f t="array" aca="1" ref="R39" ca="1">INDEX('Lorri 401b'!L:L,MATCH('Retirement Calculator'!A39,'Lorri 401b'!N:N,0),0)</f>
        <v>3815116.4745441503</v>
      </c>
      <c r="S39" s="25">
        <f t="shared" ca="1" si="7"/>
        <v>6508418.8880804563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2672933.9927097904</v>
      </c>
      <c r="R40" s="25">
        <f t="array" aca="1" ref="R40" ca="1">INDEX('Lorri 401b'!L:L,MATCH('Retirement Calculator'!A40,'Lorri 401b'!N:N,0),0)</f>
        <v>3831012.7931880844</v>
      </c>
      <c r="S40" s="25">
        <f t="shared" ca="1" si="7"/>
        <v>6503946.7858978752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2652480.7034631642</v>
      </c>
      <c r="R41" s="25">
        <f t="array" aca="1" ref="R41" ca="1">INDEX('Lorri 401b'!L:L,MATCH('Retirement Calculator'!A41,'Lorri 401b'!N:N,0),0)</f>
        <v>3846975.3464930346</v>
      </c>
      <c r="S41" s="25">
        <f t="shared" ca="1" si="7"/>
        <v>6499456.0499561988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2631942.19217801</v>
      </c>
      <c r="R42" s="25">
        <f t="array" aca="1" ref="R42" ca="1">INDEX('Lorri 401b'!L:L,MATCH('Retirement Calculator'!A42,'Lorri 401b'!N:N,0),0)</f>
        <v>3863004.4104367555</v>
      </c>
      <c r="S42" s="25">
        <f t="shared" ca="1" si="7"/>
        <v>6494946.602614766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2611318.1037625014</v>
      </c>
      <c r="R43" s="25">
        <f t="array" aca="1" ref="R43" ca="1">INDEX('Lorri 401b'!L:L,MATCH('Retirement Calculator'!A43,'Lorri 401b'!N:N,0),0)</f>
        <v>3879100.2621469088</v>
      </c>
      <c r="S43" s="25">
        <f t="shared" ca="1" si="7"/>
        <v>6490418.3659094106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2590608.0816452615</v>
      </c>
      <c r="R44" s="25">
        <f t="array" aca="1" ref="R44" ca="1">INDEX('Lorri 401b'!L:L,MATCH('Retirement Calculator'!A44,'Lorri 401b'!N:N,0),0)</f>
        <v>3895263.1799058542</v>
      </c>
      <c r="S44" s="25">
        <f t="shared" ca="1" si="7"/>
        <v>6485871.2615511157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2569811.7677691998</v>
      </c>
      <c r="R45" s="25">
        <f t="array" aca="1" ref="R45" ca="1">INDEX('Lorri 401b'!L:L,MATCH('Retirement Calculator'!A45,'Lorri 401b'!N:N,0),0)</f>
        <v>3911493.4431554619</v>
      </c>
      <c r="S45" s="25">
        <f t="shared" ca="1" si="7"/>
        <v>6481305.2109246617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2548928.802585321</v>
      </c>
      <c r="R46" s="25">
        <f t="array" aca="1" ref="R46" ca="1">INDEX('Lorri 401b'!L:L,MATCH('Retirement Calculator'!A46,'Lorri 401b'!N:N,0),0)</f>
        <v>3927791.3325019432</v>
      </c>
      <c r="S46" s="25">
        <f t="shared" ca="1" si="7"/>
        <v>6476720.1350872647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2527958.8250465095</v>
      </c>
      <c r="R47" s="25">
        <f t="array" aca="1" ref="R47" ca="1">INDEX('Lorri 401b'!L:L,MATCH('Retirement Calculator'!A47,'Lorri 401b'!N:N,0),0)</f>
        <v>3944157.1297207014</v>
      </c>
      <c r="S47" s="25">
        <f t="shared" ca="1" si="7"/>
        <v>6472115.9547672104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2506901.4726012861</v>
      </c>
      <c r="R48" s="25">
        <f t="array" aca="1" ref="R48" ca="1">INDEX('Lorri 401b'!L:L,MATCH('Retirement Calculator'!A48,'Lorri 401b'!N:N,0),0)</f>
        <v>3960591.1177612045</v>
      </c>
      <c r="S48" s="25">
        <f t="shared" ca="1" si="7"/>
        <v>6467492.5903624911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2485756.3811875409</v>
      </c>
      <c r="R49" s="25">
        <f t="array" aca="1" ref="R49" ca="1">INDEX('Lorri 401b'!L:L,MATCH('Retirement Calculator'!A49,'Lorri 401b'!N:N,0),0)</f>
        <v>3977093.5807518763</v>
      </c>
      <c r="S49" s="25">
        <f t="shared" ca="1" si="7"/>
        <v>6462849.9619394168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2464523.1852262388</v>
      </c>
      <c r="R50" s="25">
        <f t="array" aca="1" ref="R50" ca="1">INDEX('Lorri 401b'!L:L,MATCH('Retirement Calculator'!A50,'Lorri 401b'!N:N,0),0)</f>
        <v>3993664.8040050091</v>
      </c>
      <c r="S50" s="25">
        <f t="shared" ca="1" si="7"/>
        <v>6458187.9892312475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2443201.5176150976</v>
      </c>
      <c r="R51" s="25">
        <f t="array" aca="1" ref="R51" ca="1">INDEX('Lorri 401b'!L:L,MATCH('Retirement Calculator'!A51,'Lorri 401b'!N:N,0),0)</f>
        <v>4010305.0740216966</v>
      </c>
      <c r="S51" s="25">
        <f t="shared" ca="1" si="7"/>
        <v>6453506.5916367937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2421791.0097222435</v>
      </c>
      <c r="R52" s="25">
        <f t="array" aca="1" ref="R52" ca="1">INDEX('Lorri 401b'!L:L,MATCH('Retirement Calculator'!A52,'Lorri 401b'!N:N,0),0)</f>
        <v>4027014.6784967869</v>
      </c>
      <c r="S52" s="25">
        <f t="shared" ca="1" si="7"/>
        <v>6448805.6882190304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2401070.5247131693</v>
      </c>
      <c r="R53" s="25">
        <f t="array" aca="1" ref="R53" ca="1">INDEX('Lorri 401b'!L:L,MATCH('Retirement Calculator'!A53,'Lorri 401b'!N:N,0),0)</f>
        <v>4043793.9063238567</v>
      </c>
      <c r="S53" s="25">
        <f t="shared" ca="1" si="7"/>
        <v>6444864.4310370255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2380263.7043498904</v>
      </c>
      <c r="R54" s="25">
        <f t="array" aca="1" ref="R54" ca="1">INDEX('Lorri 401b'!L:L,MATCH('Retirement Calculator'!A54,'Lorri 401b'!N:N,0),0)</f>
        <v>4060643.047600206</v>
      </c>
      <c r="S54" s="25">
        <f t="shared" ca="1" si="7"/>
        <v>6440906.7519500963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2359370.1889017643</v>
      </c>
      <c r="R55" s="25">
        <f t="array" aca="1" ref="R55" ca="1">INDEX('Lorri 401b'!L:L,MATCH('Retirement Calculator'!A55,'Lorri 401b'!N:N,0),0)</f>
        <v>4077562.3936318737</v>
      </c>
      <c r="S55" s="25">
        <f t="shared" ca="1" si="7"/>
        <v>6436932.582533638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2338389.6171392715</v>
      </c>
      <c r="R56" s="25">
        <f t="array" aca="1" ref="R56" ca="1">INDEX('Lorri 401b'!L:L,MATCH('Retirement Calculator'!A56,'Lorri 401b'!N:N,0),0)</f>
        <v>4094552.2369386731</v>
      </c>
      <c r="S56" s="25">
        <f t="shared" ca="1" si="7"/>
        <v>6432941.8540779445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2317321.626327768</v>
      </c>
      <c r="R57" s="25">
        <f t="array" aca="1" ref="R57" ca="1">INDEX('Lorri 401b'!L:L,MATCH('Retirement Calculator'!A57,'Lorri 401b'!N:N,0),0)</f>
        <v>4111612.8712592507</v>
      </c>
      <c r="S57" s="25">
        <f t="shared" ca="1" si="7"/>
        <v>6428934.4975870186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2296165.8522212165</v>
      </c>
      <c r="R58" s="25">
        <f t="array" aca="1" ref="R58" ca="1">INDEX('Lorri 401b'!L:L,MATCH('Retirement Calculator'!A58,'Lorri 401b'!N:N,0),0)</f>
        <v>4128744.5915561644</v>
      </c>
      <c r="S58" s="25">
        <f t="shared" ca="1" si="7"/>
        <v>6424910.4437773805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2274921.9290558877</v>
      </c>
      <c r="R59" s="25">
        <f t="array" aca="1" ref="R59" ca="1">INDEX('Lorri 401b'!L:L,MATCH('Retirement Calculator'!A59,'Lorri 401b'!N:N,0),0)</f>
        <v>4145947.6940209819</v>
      </c>
      <c r="S59" s="25">
        <f t="shared" ca="1" si="7"/>
        <v>6420869.6230768692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2253589.4895440368</v>
      </c>
      <c r="R60" s="25">
        <f t="array" aca="1" ref="R60" ca="1">INDEX('Lorri 401b'!L:L,MATCH('Retirement Calculator'!A60,'Lorri 401b'!N:N,0),0)</f>
        <v>4163222.4760794025</v>
      </c>
      <c r="S60" s="25">
        <f t="shared" ca="1" si="7"/>
        <v>6416811.9656234393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2232168.1648675529</v>
      </c>
      <c r="R61" s="25">
        <f t="array" aca="1" ref="R61" ca="1">INDEX('Lorri 401b'!L:L,MATCH('Retirement Calculator'!A61,'Lorri 401b'!N:N,0),0)</f>
        <v>4180569.2363963998</v>
      </c>
      <c r="S61" s="25">
        <f t="shared" ca="1" si="7"/>
        <v>6412737.4012639523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2210657.584671584</v>
      </c>
      <c r="R62" s="25">
        <f t="array" aca="1" ref="R62" ca="1">INDEX('Lorri 401b'!L:L,MATCH('Retirement Calculator'!A62,'Lorri 401b'!N:N,0),0)</f>
        <v>4197988.2748813843</v>
      </c>
      <c r="S62" s="25">
        <f t="shared" ca="1" si="7"/>
        <v>6408645.8595529683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2189057.3770581316</v>
      </c>
      <c r="R63" s="25">
        <f t="array" aca="1" ref="R63" ca="1">INDEX('Lorri 401b'!L:L,MATCH('Retirement Calculator'!A63,'Lorri 401b'!N:N,0),0)</f>
        <v>4215479.8926933901</v>
      </c>
      <c r="S63" s="25">
        <f t="shared" ca="1" si="7"/>
        <v>6404537.2697515218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2167367.1685796236</v>
      </c>
      <c r="R64" s="25">
        <f t="array" aca="1" ref="R64" ca="1">INDEX('Lorri 401b'!L:L,MATCH('Retirement Calculator'!A64,'Lorri 401b'!N:N,0),0)</f>
        <v>4233044.3922462789</v>
      </c>
      <c r="S64" s="25">
        <f t="shared" ca="1" si="7"/>
        <v>6400411.560825903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2145586.5842324547</v>
      </c>
      <c r="R65" s="25">
        <f t="array" aca="1" ref="R65" ca="1">INDEX('Lorri 401b'!L:L,MATCH('Retirement Calculator'!A65,'Lorri 401b'!N:N,0),0)</f>
        <v>4250682.0772139719</v>
      </c>
      <c r="S65" s="25">
        <f t="shared" ca="1" si="7"/>
        <v>6396268.6614464261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2123715.2474505063</v>
      </c>
      <c r="R66" s="25">
        <f t="array" aca="1" ref="R66" ca="1">INDEX('Lorri 401b'!L:L,MATCH('Retirement Calculator'!A66,'Lorri 401b'!N:N,0),0)</f>
        <v>4268393.2525356971</v>
      </c>
      <c r="S66" s="25">
        <f t="shared" ca="1" si="7"/>
        <v>6392108.4999862034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2101752.7800986329</v>
      </c>
      <c r="R67" s="25">
        <f t="array" aca="1" ref="R67" ca="1">INDEX('Lorri 401b'!L:L,MATCH('Retirement Calculator'!A67,'Lorri 401b'!N:N,0),0)</f>
        <v>4286178.2244212627</v>
      </c>
      <c r="S67" s="25">
        <f t="shared" ca="1" si="7"/>
        <v>6387931.0045198957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2079698.8024661266</v>
      </c>
      <c r="R68" s="25">
        <f t="array" aca="1" ref="R68" ca="1">INDEX('Lorri 401b'!L:L,MATCH('Retirement Calculator'!A68,'Lorri 401b'!N:N,0),0)</f>
        <v>4304037.3003563518</v>
      </c>
      <c r="S68" s="25">
        <f t="shared" ca="1" si="7"/>
        <v>6383736.1028224789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2057552.9332601514</v>
      </c>
      <c r="R69" s="25">
        <f t="array" aca="1" ref="R69" ca="1">INDEX('Lorri 401b'!L:L,MATCH('Retirement Calculator'!A69,'Lorri 401b'!N:N,0),0)</f>
        <v>4321970.7891078368</v>
      </c>
      <c r="S69" s="25">
        <f t="shared" ca="1" si="7"/>
        <v>6379523.722367988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2035314.7895991514</v>
      </c>
      <c r="R70" s="25">
        <f t="array" aca="1" ref="R70" ca="1">INDEX('Lorri 401b'!L:L,MATCH('Retirement Calculator'!A70,'Lorri 401b'!N:N,0),0)</f>
        <v>4339979.0007291194</v>
      </c>
      <c r="S70" s="25">
        <f t="shared" ca="1" si="7"/>
        <v>6375293.7903282708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2012983.9870062305</v>
      </c>
      <c r="R71" s="25">
        <f t="array" aca="1" ref="R71" ca="1">INDEX('Lorri 401b'!L:L,MATCH('Retirement Calculator'!A71,'Lorri 401b'!N:N,0),0)</f>
        <v>4358062.246565491</v>
      </c>
      <c r="S71" s="25">
        <f t="shared" ca="1" si="7"/>
        <v>6371046.2335717212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1990560.1394025057</v>
      </c>
      <c r="R72" s="25">
        <f t="array" aca="1" ref="R72" ca="1">INDEX('Lorri 401b'!L:L,MATCH('Retirement Calculator'!A72,'Lorri 401b'!N:N,0),0)</f>
        <v>4376220.8392595137</v>
      </c>
      <c r="S72" s="25">
        <f t="shared" ca="1" si="7"/>
        <v>6366780.9786620196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1968042.8591004321</v>
      </c>
      <c r="R73" s="25">
        <f t="array" aca="1" ref="R73" ca="1">INDEX('Lorri 401b'!L:L,MATCH('Retirement Calculator'!A73,'Lorri 401b'!N:N,0),0)</f>
        <v>4394455.0927564288</v>
      </c>
      <c r="S73" s="25">
        <f t="shared" ca="1" si="7"/>
        <v>6362497.9518568609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1945431.7567971</v>
      </c>
      <c r="R74" s="25">
        <f t="array" aca="1" ref="R74" ca="1">INDEX('Lorri 401b'!L:L,MATCH('Retirement Calculator'!A74,'Lorri 401b'!N:N,0),0)</f>
        <v>4412765.3223095806</v>
      </c>
      <c r="S74" s="25">
        <f t="shared" ca="1" si="7"/>
        <v>6358197.079106681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1922726.4415675038</v>
      </c>
      <c r="R75" s="25">
        <f t="array" aca="1" ref="R75" ca="1">INDEX('Lorri 401b'!L:L,MATCH('Retirement Calculator'!A75,'Lorri 401b'!N:N,0),0)</f>
        <v>4431151.8444858706</v>
      </c>
      <c r="S75" s="25">
        <f t="shared" ca="1" si="7"/>
        <v>6353878.2860533744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1899926.5208577844</v>
      </c>
      <c r="R76" s="25">
        <f t="array" aca="1" ref="R76" ca="1">INDEX('Lorri 401b'!L:L,MATCH('Retirement Calculator'!A76,'Lorri 401b'!N:N,0),0)</f>
        <v>4449614.9771712283</v>
      </c>
      <c r="S76" s="25">
        <f t="shared" ca="1" si="7"/>
        <v>6349541.4980290122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1877031.6004784412</v>
      </c>
      <c r="R77" s="25">
        <f t="array" aca="1" ref="R77" ca="1">INDEX('Lorri 401b'!L:L,MATCH('Retirement Calculator'!A77,'Lorri 401b'!N:N,0),0)</f>
        <v>4468155.0395761086</v>
      </c>
      <c r="S77" s="25">
        <f t="shared" ca="1" si="7"/>
        <v>6345186.64005455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1876244.5098273654</v>
      </c>
      <c r="R78" s="25">
        <f t="array" aca="1" ref="R78" ca="1">INDEX('Lorri 401b'!L:L,MATCH('Retirement Calculator'!A78,'Lorri 401b'!N:N,0),0)</f>
        <v>4464569.1270111613</v>
      </c>
      <c r="S78" s="25">
        <f t="shared" ca="1" si="7"/>
        <v>6340813.6368385265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1875454.13963191</v>
      </c>
      <c r="R79" s="25">
        <f t="array" aca="1" ref="R79" ca="1">INDEX('Lorri 401b'!L:L,MATCH('Retirement Calculator'!A79,'Lorri 401b'!N:N,0),0)</f>
        <v>4460968.2731438605</v>
      </c>
      <c r="S79" s="25">
        <f t="shared" ca="1" si="7"/>
        <v>6336422.4127757708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1874660.476227307</v>
      </c>
      <c r="R80" s="25">
        <f t="array" aca="1" ref="R80" ca="1">INDEX('Lorri 401b'!L:L,MATCH('Retirement Calculator'!A80,'Lorri 401b'!N:N,0),0)</f>
        <v>4457352.415718779</v>
      </c>
      <c r="S80" s="25">
        <f t="shared" ca="1" si="7"/>
        <v>6332012.8919460857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1873863.5058918514</v>
      </c>
      <c r="R81" s="25">
        <f t="array" aca="1" ref="R81" ca="1">INDEX('Lorri 401b'!L:L,MATCH('Retirement Calculator'!A81,'Lorri 401b'!N:N,0),0)</f>
        <v>4453721.4922210928</v>
      </c>
      <c r="S81" s="25">
        <f t="shared" ca="1" si="7"/>
        <v>6327584.998112944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1873063.2148466648</v>
      </c>
      <c r="R82" s="25">
        <f t="array" aca="1" ref="R82" ca="1">INDEX('Lorri 401b'!L:L,MATCH('Retirement Calculator'!A82,'Lorri 401b'!N:N,0),0)</f>
        <v>4450075.4398754993</v>
      </c>
      <c r="S82" s="25">
        <f t="shared" ca="1" si="7"/>
        <v>6323138.6547221644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1872259.5892554566</v>
      </c>
      <c r="R83" s="25">
        <f t="array" aca="1" ref="R83" ca="1">INDEX('Lorri 401b'!L:L,MATCH('Retirement Calculator'!A83,'Lorri 401b'!N:N,0),0)</f>
        <v>4446414.195645133</v>
      </c>
      <c r="S83" s="25">
        <f t="shared" ca="1" si="7"/>
        <v>6318673.7849005898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1871452.6152242851</v>
      </c>
      <c r="R84" s="25">
        <f t="array" aca="1" ref="R84" ca="1">INDEX('Lorri 401b'!L:L,MATCH('Retirement Calculator'!A84,'Lorri 401b'!N:N,0),0)</f>
        <v>4442737.6962304739</v>
      </c>
      <c r="S84" s="25">
        <f t="shared" ca="1" si="7"/>
        <v>6314190.311454759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1870642.2788013169</v>
      </c>
      <c r="R85" s="25">
        <f t="array" aca="1" ref="R85" ca="1">INDEX('Lorri 401b'!L:L,MATCH('Retirement Calculator'!A85,'Lorri 401b'!N:N,0),0)</f>
        <v>4439045.8780682534</v>
      </c>
      <c r="S85" s="25">
        <f t="shared" ca="1" si="7"/>
        <v>6309688.1568695698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1869828.5659765864</v>
      </c>
      <c r="R86" s="25">
        <f t="array" aca="1" ref="R86" ca="1">INDEX('Lorri 401b'!L:L,MATCH('Retirement Calculator'!A86,'Lorri 401b'!N:N,0),0)</f>
        <v>4435338.677330357</v>
      </c>
      <c r="S86" s="25">
        <f t="shared" ca="1" si="7"/>
        <v>6305167.2433069432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1869011.4626817529</v>
      </c>
      <c r="R87" s="25">
        <f t="array" aca="1" ref="R87" ca="1">INDEX('Lorri 401b'!L:L,MATCH('Retirement Calculator'!A87,'Lorri 401b'!N:N,0),0)</f>
        <v>4431616.0299227191</v>
      </c>
      <c r="S87" s="25">
        <f t="shared" ca="1" si="7"/>
        <v>6300627.4926044717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1868190.9547898576</v>
      </c>
      <c r="R88" s="25">
        <f t="array" aca="1" ref="R88" ca="1">INDEX('Lorri 401b'!L:L,MATCH('Retirement Calculator'!A88,'Lorri 401b'!N:N,0),0)</f>
        <v>4427877.8714842163</v>
      </c>
      <c r="S88" s="25">
        <f t="shared" ca="1" si="7"/>
        <v>6296068.8262740737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1867367.0281150793</v>
      </c>
      <c r="R89" s="25">
        <f t="array" aca="1" ref="R89" ca="1">INDEX('Lorri 401b'!L:L,MATCH('Retirement Calculator'!A89,'Lorri 401b'!N:N,0),0)</f>
        <v>4424124.1373855527</v>
      </c>
      <c r="S89" s="25">
        <f t="shared" ca="1" si="7"/>
        <v>6291491.1655006316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1866539.6684124894</v>
      </c>
      <c r="R90" s="25">
        <f t="array" aca="1" ref="R90" ca="1">INDEX('Lorri 401b'!L:L,MATCH('Retirement Calculator'!A90,'Lorri 401b'!N:N,0),0)</f>
        <v>4420354.7627281453</v>
      </c>
      <c r="S90" s="25">
        <f t="shared" ca="1" si="7"/>
        <v>6286894.4311406352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1865708.8613778055</v>
      </c>
      <c r="R91" s="25">
        <f t="array" aca="1" ref="R91" ca="1">INDEX('Lorri 401b'!L:L,MATCH('Retirement Calculator'!A91,'Lorri 401b'!N:N,0),0)</f>
        <v>4416569.6823429987</v>
      </c>
      <c r="S91" s="25">
        <f t="shared" ca="1" si="7"/>
        <v>6282278.5437208042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1864874.5926471436</v>
      </c>
      <c r="R92" s="25">
        <f t="array" aca="1" ref="R92" ca="1">INDEX('Lorri 401b'!L:L,MATCH('Retirement Calculator'!A92,'Lorri 401b'!N:N,0),0)</f>
        <v>4412768.83078958</v>
      </c>
      <c r="S92" s="25">
        <f t="shared" ca="1" si="7"/>
        <v>6277643.4234367236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1864036.8477967707</v>
      </c>
      <c r="R93" s="25">
        <f t="array" aca="1" ref="R93" ca="1">INDEX('Lorri 401b'!L:L,MATCH('Retirement Calculator'!A93,'Lorri 401b'!N:N,0),0)</f>
        <v>4408952.1423546886</v>
      </c>
      <c r="S93" s="25">
        <f t="shared" ca="1" si="7"/>
        <v>6272988.9901514594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1863195.6123428547</v>
      </c>
      <c r="R94" s="25">
        <f t="array" aca="1" ref="R94" ca="1">INDEX('Lorri 401b'!L:L,MATCH('Retirement Calculator'!A94,'Lorri 401b'!N:N,0),0)</f>
        <v>4405119.5510513186</v>
      </c>
      <c r="S94" s="25">
        <f t="shared" ca="1" si="7"/>
        <v>6268315.1633941736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1862350.8717412141</v>
      </c>
      <c r="R95" s="25">
        <f t="array" aca="1" ref="R95" ca="1">INDEX('Lorri 401b'!L:L,MATCH('Retirement Calculator'!A95,'Lorri 401b'!N:N,0),0)</f>
        <v>4401270.9906175183</v>
      </c>
      <c r="S95" s="25">
        <f t="shared" ca="1" si="7"/>
        <v>6263621.8623587321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1861502.6113870665</v>
      </c>
      <c r="R96" s="25">
        <f t="array" aca="1" ref="R96" ca="1">INDEX('Lorri 401b'!L:L,MATCH('Retirement Calculator'!A96,'Lorri 401b'!N:N,0),0)</f>
        <v>4397406.3945152434</v>
      </c>
      <c r="S96" s="25">
        <f t="shared" ca="1" si="7"/>
        <v>6258909.0059023099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1860650.8166147766</v>
      </c>
      <c r="R97" s="25">
        <f t="array" aca="1" ref="R97" ca="1">INDEX('Lorri 401b'!L:L,MATCH('Retirement Calculator'!A97,'Lorri 401b'!N:N,0),0)</f>
        <v>4393525.6959292097</v>
      </c>
      <c r="S97" s="25">
        <f t="shared" ca="1" si="7"/>
        <v>6254176.5125439866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1859795.4726976021</v>
      </c>
      <c r="R98" s="25">
        <f t="array" aca="1" ref="R98" ca="1">INDEX('Lorri 401b'!L:L,MATCH('Retirement Calculator'!A98,'Lorri 401b'!N:N,0),0)</f>
        <v>4389628.8277657339</v>
      </c>
      <c r="S98" s="25">
        <f t="shared" ca="1" si="7"/>
        <v>6249424.3004633356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1858936.5648474395</v>
      </c>
      <c r="R99" s="25">
        <f t="array" aca="1" ref="R99" ca="1">INDEX('Lorri 401b'!L:L,MATCH('Retirement Calculator'!A99,'Lorri 401b'!N:N,0),0)</f>
        <v>4385715.7226515766</v>
      </c>
      <c r="S99" s="25">
        <f t="shared" ca="1" si="7"/>
        <v>6244652.2874990162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1858074.0782145679</v>
      </c>
      <c r="R100" s="25">
        <f t="array" aca="1" ref="R100" ca="1">INDEX('Lorri 401b'!L:L,MATCH('Retirement Calculator'!A100,'Lorri 401b'!N:N,0),0)</f>
        <v>4381786.3129327772</v>
      </c>
      <c r="S100" s="25">
        <f t="shared" ca="1" si="7"/>
        <v>6239860.3911473453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1857207.9978873925</v>
      </c>
      <c r="R101" s="25">
        <f t="array" aca="1" ref="R101" ca="1">INDEX('Lorri 401b'!L:L,MATCH('Retirement Calculator'!A101,'Lorri 401b'!N:N,0),0)</f>
        <v>4377840.5306734825</v>
      </c>
      <c r="S101" s="25">
        <f t="shared" ca="1" si="7"/>
        <v>6235048.528560875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1856338.3088921874</v>
      </c>
      <c r="R102" s="25">
        <f t="array" aca="1" ref="R102" ca="1">INDEX('Lorri 401b'!L:L,MATCH('Retirement Calculator'!A102,'Lorri 401b'!N:N,0),0)</f>
        <v>4373878.3076547747</v>
      </c>
      <c r="S102" s="25">
        <f t="shared" ca="1" si="7"/>
        <v>6230216.6165469624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1855464.9961928355</v>
      </c>
      <c r="R103" s="25">
        <f t="array" aca="1" ref="R103" ca="1">INDEX('Lorri 401b'!L:L,MATCH('Retirement Calculator'!A103,'Lorri 401b'!N:N,0),0)</f>
        <v>4369899.5753734885</v>
      </c>
      <c r="S103" s="25">
        <f t="shared" ca="1" si="7"/>
        <v>6225364.5715663237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1854588.0446905696</v>
      </c>
      <c r="R104" s="25">
        <f t="array" aca="1" ref="R104" ca="1">INDEX('Lorri 401b'!L:L,MATCH('Retirement Calculator'!A104,'Lorri 401b'!N:N,0),0)</f>
        <v>4365904.26504103</v>
      </c>
      <c r="S104" s="25">
        <f t="shared" ca="1" si="7"/>
        <v>6220492.3097315999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1853707.4392237109</v>
      </c>
      <c r="R105" s="25">
        <f t="array" aca="1" ref="R105" ca="1">INDEX('Lorri 401b'!L:L,MATCH('Retirement Calculator'!A105,'Lorri 401b'!N:N,0),0)</f>
        <v>4361892.3075821865</v>
      </c>
      <c r="S105" s="25">
        <f t="shared" ca="1" si="7"/>
        <v>6215599.746805897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1852823.164567407</v>
      </c>
      <c r="R106" s="25">
        <f t="array" aca="1" ref="R106" ca="1">INDEX('Lorri 401b'!L:L,MATCH('Retirement Calculator'!A106,'Lorri 401b'!N:N,0),0)</f>
        <v>4357863.6336339312</v>
      </c>
      <c r="S106" s="25">
        <f t="shared" ca="1" si="7"/>
        <v>6210686.7982013384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1851935.2054333685</v>
      </c>
      <c r="R107" s="25">
        <f t="array" aca="1" ref="R107" ca="1">INDEX('Lorri 401b'!L:L,MATCH('Retirement Calculator'!A107,'Lorri 401b'!N:N,0),0)</f>
        <v>4353818.1735442253</v>
      </c>
      <c r="S107" s="25">
        <f t="shared" ca="1" si="7"/>
        <v>6205753.378977594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1851722.4631512712</v>
      </c>
      <c r="R108" s="25">
        <f t="array" aca="1" ref="R108" ca="1">INDEX('Lorri 401b'!L:L,MATCH('Retirement Calculator'!A108,'Lorri 401b'!N:N,0),0)</f>
        <v>4351507.0240224786</v>
      </c>
      <c r="S108" s="25">
        <f t="shared" ca="1" si="7"/>
        <v>6203229.4871737501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1851508.8344429987</v>
      </c>
      <c r="R109" s="25">
        <f t="array" aca="1" ref="R109" ca="1">INDEX('Lorri 401b'!L:L,MATCH('Retirement Calculator'!A109,'Lorri 401b'!N:N,0),0)</f>
        <v>4349186.2447110573</v>
      </c>
      <c r="S109" s="25">
        <f t="shared" ca="1" si="7"/>
        <v>6200695.0791540556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1851294.3156151085</v>
      </c>
      <c r="R110" s="25">
        <f t="array" aca="1" ref="R110" ca="1">INDEX('Lorri 401b'!L:L,MATCH('Retirement Calculator'!A110,'Lorri 401b'!N:N,0),0)</f>
        <v>4346855.7954858392</v>
      </c>
      <c r="S110" s="25">
        <f t="shared" ca="1" si="7"/>
        <v>6198150.1111009475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1851078.9029587687</v>
      </c>
      <c r="R111" s="25">
        <f t="array" aca="1" ref="R111" ca="1">INDEX('Lorri 401b'!L:L,MATCH('Retirement Calculator'!A111,'Lorri 401b'!N:N,0),0)</f>
        <v>4344515.6360555161</v>
      </c>
      <c r="S111" s="25">
        <f t="shared" ca="1" si="7"/>
        <v>6195594.5390142845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1850862.5927496941</v>
      </c>
      <c r="R112" s="25">
        <f t="array" aca="1" ref="R112" ca="1">INDEX('Lorri 401b'!L:L,MATCH('Retirement Calculator'!A112,'Lorri 401b'!N:N,0),0)</f>
        <v>4342165.7259608991</v>
      </c>
      <c r="S112" s="25">
        <f t="shared" ca="1" si="7"/>
        <v>6193028.3187105935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1850645.3812480818</v>
      </c>
      <c r="R113" s="25">
        <f t="array" aca="1" ref="R113" ca="1">INDEX('Lorri 401b'!L:L,MATCH('Retirement Calculator'!A113,'Lorri 401b'!N:N,0),0)</f>
        <v>4339806.024574222</v>
      </c>
      <c r="S113" s="25">
        <f t="shared" ca="1" si="7"/>
        <v>6190451.4058223041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1850427.2646985459</v>
      </c>
      <c r="R114" s="25">
        <f t="array" aca="1" ref="R114" ca="1">INDEX('Lorri 401b'!L:L,MATCH('Retirement Calculator'!A114,'Lorri 401b'!N:N,0),0)</f>
        <v>4337436.4910984337</v>
      </c>
      <c r="S114" s="25">
        <f t="shared" ca="1" si="7"/>
        <v>6187863.7557969801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1850208.2393300538</v>
      </c>
      <c r="R115" s="25">
        <f t="array" aca="1" ref="R115" ca="1">INDEX('Lorri 401b'!L:L,MATCH('Retirement Calculator'!A115,'Lorri 401b'!N:N,0),0)</f>
        <v>4335057.0845664963</v>
      </c>
      <c r="S115" s="25">
        <f t="shared" ca="1" si="7"/>
        <v>6185265.3238965496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1849988.3013558595</v>
      </c>
      <c r="R116" s="25">
        <f t="array" aca="1" ref="R116" ca="1">INDEX('Lorri 401b'!L:L,MATCH('Retirement Calculator'!A116,'Lorri 401b'!N:N,0),0)</f>
        <v>4332667.7638406754</v>
      </c>
      <c r="S116" s="25">
        <f t="shared" ca="1" si="7"/>
        <v>6182656.0651965346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1849767.4469734395</v>
      </c>
      <c r="R117" s="25">
        <f t="array" aca="1" ref="R117" ca="1">INDEX('Lorri 401b'!L:L,MATCH('Retirement Calculator'!A117,'Lorri 401b'!N:N,0),0)</f>
        <v>4330268.4876118302</v>
      </c>
      <c r="S117" s="25">
        <f t="shared" ca="1" si="7"/>
        <v>6180035.9345852695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1849545.6723644261</v>
      </c>
      <c r="R118" s="25">
        <f t="array" aca="1" ref="R118" ca="1">INDEX('Lorri 401b'!L:L,MATCH('Retirement Calculator'!A118,'Lorri 401b'!N:N,0),0)</f>
        <v>4327859.2143986979</v>
      </c>
      <c r="S118" s="25">
        <f t="shared" ca="1" si="7"/>
        <v>6177404.8867631238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1849322.9736945417</v>
      </c>
      <c r="R119" s="25">
        <f t="array" aca="1" ref="R119" ca="1">INDEX('Lorri 401b'!L:L,MATCH('Retirement Calculator'!A119,'Lorri 401b'!N:N,0),0)</f>
        <v>4325439.9025471779</v>
      </c>
      <c r="S119" s="25">
        <f t="shared" ca="1" si="7"/>
        <v>6174762.8762417194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1849099.3471135329</v>
      </c>
      <c r="R120" s="25">
        <f t="array" aca="1" ref="R120" ca="1">INDEX('Lorri 401b'!L:L,MATCH('Retirement Calculator'!A120,'Lorri 401b'!N:N,0),0)</f>
        <v>4323010.5102296099</v>
      </c>
      <c r="S120" s="25">
        <f t="shared" ca="1" si="7"/>
        <v>6172109.8573431429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1848874.7887551032</v>
      </c>
      <c r="R121" s="25">
        <f t="array" aca="1" ref="R121" ca="1">INDEX('Lorri 401b'!L:L,MATCH('Retirement Calculator'!A121,'Lorri 401b'!N:N,0),0)</f>
        <v>4320570.9954440519</v>
      </c>
      <c r="S121" s="25">
        <f t="shared" ca="1" si="7"/>
        <v>6169445.7841991549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1848649.2947368466</v>
      </c>
      <c r="R122" s="25">
        <f t="array" aca="1" ref="R122" ca="1">INDEX('Lorri 401b'!L:L,MATCH('Retirement Calculator'!A122,'Lorri 401b'!N:N,0),0)</f>
        <v>4318121.3160135541</v>
      </c>
      <c r="S122" s="25">
        <f t="shared" ca="1" si="7"/>
        <v>6166770.6107504005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1848422.8611601805</v>
      </c>
      <c r="R123" s="25">
        <f t="array" aca="1" ref="R123" ca="1">INDEX('Lorri 401b'!L:L,MATCH('Retirement Calculator'!A123,'Lorri 401b'!N:N,0),0)</f>
        <v>4315661.4295854298</v>
      </c>
      <c r="S123" s="25">
        <f t="shared" ca="1" si="7"/>
        <v>6164084.2907456104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1848195.4841102785</v>
      </c>
      <c r="R124" s="25">
        <f t="array" aca="1" ref="R124" ca="1">INDEX('Lorri 401b'!L:L,MATCH('Retirement Calculator'!A124,'Lorri 401b'!N:N,0),0)</f>
        <v>4313191.2936305208</v>
      </c>
      <c r="S124" s="25">
        <f t="shared" ca="1" si="7"/>
        <v>6161386.7777407989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1847967.159656002</v>
      </c>
      <c r="R125" s="25">
        <f t="array" aca="1" ref="R125" ca="1">INDEX('Lorri 401b'!L:L,MATCH('Retirement Calculator'!A125,'Lorri 401b'!N:N,0),0)</f>
        <v>4310710.8654424669</v>
      </c>
      <c r="S125" s="25">
        <f t="shared" ca="1" si="7"/>
        <v>6158678.0250984691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1847737.8838498325</v>
      </c>
      <c r="R126" s="25">
        <f t="array" aca="1" ref="R126" ca="1">INDEX('Lorri 401b'!L:L,MATCH('Retirement Calculator'!A126,'Lorri 401b'!N:N,0),0)</f>
        <v>4308220.102136963</v>
      </c>
      <c r="S126" s="25">
        <f t="shared" ca="1" si="7"/>
        <v>6155957.9859867953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1847507.6527278039</v>
      </c>
      <c r="R127" s="25">
        <f t="array" aca="1" ref="R127" ca="1">INDEX('Lorri 401b'!L:L,MATCH('Retirement Calculator'!A127,'Lorri 401b'!N:N,0),0)</f>
        <v>4305718.9606510196</v>
      </c>
      <c r="S127" s="25">
        <f t="shared" ca="1" si="7"/>
        <v>6153226.6133788237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1847276.4623094336</v>
      </c>
      <c r="R128" s="25">
        <f t="array" aca="1" ref="R128" ca="1">INDEX('Lorri 401b'!L:L,MATCH('Retirement Calculator'!A128,'Lorri 401b'!N:N,0),0)</f>
        <v>4303207.3977422174</v>
      </c>
      <c r="S128" s="25">
        <f t="shared" ca="1" si="7"/>
        <v>6150483.8600516506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1847044.3085976534</v>
      </c>
      <c r="R129" s="25">
        <f t="array" aca="1" ref="R129" ca="1">INDEX('Lorri 401b'!L:L,MATCH('Retirement Calculator'!A129,'Lorri 401b'!N:N,0),0)</f>
        <v>4300685.3699879618</v>
      </c>
      <c r="S129" s="25">
        <f t="shared" ca="1" si="7"/>
        <v>6147729.678585615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1846811.1875787408</v>
      </c>
      <c r="R130" s="25">
        <f t="array" aca="1" ref="R130" ca="1">INDEX('Lorri 401b'!L:L,MATCH('Retirement Calculator'!A130,'Lorri 401b'!N:N,0),0)</f>
        <v>4298152.8337847302</v>
      </c>
      <c r="S130" s="25">
        <f t="shared" ca="1" si="7"/>
        <v>6144964.0213634707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1846577.0952222494</v>
      </c>
      <c r="R131" s="25">
        <f t="array" aca="1" ref="R131" ca="1">INDEX('Lorri 401b'!L:L,MATCH('Retirement Calculator'!A131,'Lorri 401b'!N:N,0),0)</f>
        <v>4295609.7453473182</v>
      </c>
      <c r="S131" s="25">
        <f t="shared" ca="1" si="7"/>
        <v>6142186.8405695679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1846342.0274809392</v>
      </c>
      <c r="R132" s="25">
        <f t="array" aca="1" ref="R132" ca="1">INDEX('Lorri 401b'!L:L,MATCH('Retirement Calculator'!A132,'Lorri 401b'!N:N,0),0)</f>
        <v>4293056.0607080841</v>
      </c>
      <c r="S132" s="25">
        <f t="shared" ca="1" si="7"/>
        <v>6139398.0881890235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1846105.980290707</v>
      </c>
      <c r="R133" s="25">
        <f t="array" aca="1" ref="R133" ca="1">INDEX('Lorri 401b'!L:L,MATCH('Retirement Calculator'!A133,'Lorri 401b'!N:N,0),0)</f>
        <v>4290491.7357161865</v>
      </c>
      <c r="S133" s="25">
        <f t="shared" ca="1" si="7"/>
        <v>6136597.7160068937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1845868.9495705154</v>
      </c>
      <c r="R134" s="25">
        <f t="array" aca="1" ref="R134" ca="1">INDEX('Lorri 401b'!L:L,MATCH('Retirement Calculator'!A134,'Lorri 401b'!N:N,0),0)</f>
        <v>4287916.7260368224</v>
      </c>
      <c r="S134" s="25">
        <f t="shared" ca="1" si="7"/>
        <v>6133785.6756073376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1845630.9312223231</v>
      </c>
      <c r="R135" s="25">
        <f t="array" aca="1" ref="R135" ca="1">INDEX('Lorri 401b'!L:L,MATCH('Retirement Calculator'!A135,'Lorri 401b'!N:N,0),0)</f>
        <v>4285330.9871504614</v>
      </c>
      <c r="S135" s="25">
        <f t="shared" ca="1" si="7"/>
        <v>6130961.9183727847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1845391.9211310132</v>
      </c>
      <c r="R136" s="25">
        <f t="array" aca="1" ref="R136" ca="1">INDEX('Lorri 401b'!L:L,MATCH('Retirement Calculator'!A136,'Lorri 401b'!N:N,0),0)</f>
        <v>4282734.4743520739</v>
      </c>
      <c r="S136" s="25">
        <f t="shared" ca="1" si="7"/>
        <v>6128126.3954830868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1845151.9151643228</v>
      </c>
      <c r="R137" s="25">
        <f t="array" aca="1" ref="R137" ca="1">INDEX('Lorri 401b'!L:L,MATCH('Retirement Calculator'!A137,'Lorri 401b'!N:N,0),0)</f>
        <v>4280127.1427503601</v>
      </c>
      <c r="S137" s="25">
        <f t="shared" ca="1" si="7"/>
        <v>6125279.0579146827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1844910.9091727713</v>
      </c>
      <c r="R138" s="25">
        <f t="array" aca="1" ref="R138" ca="1">INDEX('Lorri 401b'!L:L,MATCH('Retirement Calculator'!A138,'Lorri 401b'!N:N,0),0)</f>
        <v>4277508.9472669717</v>
      </c>
      <c r="S138" s="25">
        <f t="shared" ca="1" si="7"/>
        <v>6122419.8564397432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1844668.8989895883</v>
      </c>
      <c r="R139" s="25">
        <f t="array" aca="1" ref="R139" ca="1">INDEX('Lorri 401b'!L:L,MATCH('Retirement Calculator'!A139,'Lorri 401b'!N:N,0),0)</f>
        <v>4274879.8426357359</v>
      </c>
      <c r="S139" s="25">
        <f t="shared" ca="1" si="7"/>
        <v>6119548.7416253239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1844425.880430642</v>
      </c>
      <c r="R140" s="25">
        <f t="array" aca="1" ref="R140" ca="1">INDEX('Lorri 401b'!L:L,MATCH('Retirement Calculator'!A140,'Lorri 401b'!N:N,0),0)</f>
        <v>4272239.7834018702</v>
      </c>
      <c r="S140" s="25">
        <f t="shared" ca="1" si="7"/>
        <v>6116665.6638325118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1844181.849294367</v>
      </c>
      <c r="R141" s="25">
        <f t="array" aca="1" ref="R141" ca="1">INDEX('Lorri 401b'!L:L,MATCH('Retirement Calculator'!A141,'Lorri 401b'!N:N,0),0)</f>
        <v>4269588.7239211965</v>
      </c>
      <c r="S141" s="25">
        <f t="shared" ca="1" si="7"/>
        <v>6113770.5732155638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1843936.8013616907</v>
      </c>
      <c r="R142" s="25">
        <f t="array" aca="1" ref="R142" ca="1">INDEX('Lorri 401b'!L:L,MATCH('Retirement Calculator'!A142,'Lorri 401b'!N:N,0),0)</f>
        <v>4266926.6183593534</v>
      </c>
      <c r="S142" s="25">
        <f t="shared" ca="1" si="7"/>
        <v>6110863.4197210446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1843690.7323959616</v>
      </c>
      <c r="R143" s="25">
        <f t="array" aca="1" ref="R143" ca="1">INDEX('Lorri 401b'!L:L,MATCH('Retirement Calculator'!A143,'Lorri 401b'!N:N,0),0)</f>
        <v>4264253.4206910031</v>
      </c>
      <c r="S143" s="25">
        <f t="shared" ca="1" si="7"/>
        <v>6107944.153086965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1843443.6381428754</v>
      </c>
      <c r="R144" s="25">
        <f t="array" aca="1" ref="R144" ca="1">INDEX('Lorri 401b'!L:L,MATCH('Retirement Calculator'!A144,'Lorri 401b'!N:N,0),0)</f>
        <v>4261569.0846990347</v>
      </c>
      <c r="S144" s="25">
        <f t="shared" ca="1" si="7"/>
        <v>6105012.7228419101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1843195.5143304013</v>
      </c>
      <c r="R145" s="25">
        <f t="array" aca="1" ref="R145" ca="1">INDEX('Lorri 401b'!L:L,MATCH('Retirement Calculator'!A145,'Lorri 401b'!N:N,0),0)</f>
        <v>4258873.5639737658</v>
      </c>
      <c r="S145" s="25">
        <f t="shared" ca="1" si="7"/>
        <v>6102069.0783041669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1842946.3566687086</v>
      </c>
      <c r="R146" s="25">
        <f t="array" aca="1" ref="R146" ca="1">INDEX('Lorri 401b'!L:L,MATCH('Retirement Calculator'!A146,'Lorri 401b'!N:N,0),0)</f>
        <v>4256166.8119121417</v>
      </c>
      <c r="S146" s="25">
        <f t="shared" ca="1" si="7"/>
        <v>6099113.1685808506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1842696.1608500921</v>
      </c>
      <c r="R147" s="25">
        <f t="array" aca="1" ref="R147" ca="1">INDEX('Lorri 401b'!L:L,MATCH('Retirement Calculator'!A147,'Lorri 401b'!N:N,0),0)</f>
        <v>4253448.7817169279</v>
      </c>
      <c r="S147" s="25">
        <f t="shared" ca="1" si="7"/>
        <v>6096144.9425670197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1842444.922548898</v>
      </c>
      <c r="R148" s="25">
        <f t="array" aca="1" ref="R148" ca="1">INDEX('Lorri 401b'!L:L,MATCH('Retirement Calculator'!A148,'Lorri 401b'!N:N,0),0)</f>
        <v>4250719.4263959005</v>
      </c>
      <c r="S148" s="25">
        <f t="shared" ca="1" si="7"/>
        <v>6093164.3489447981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1842192.6374214489</v>
      </c>
      <c r="R149" s="25">
        <f t="array" aca="1" ref="R149" ca="1">INDEX('Lorri 401b'!L:L,MATCH('Retirement Calculator'!A149,'Lorri 401b'!N:N,0),0)</f>
        <v>4247978.6987610357</v>
      </c>
      <c r="S149" s="25">
        <f t="shared" ca="1" si="7"/>
        <v>6090171.3361824844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1841939.3011059689</v>
      </c>
      <c r="R150" s="25">
        <f t="array" aca="1" ref="R150" ca="1">INDEX('Lorri 401b'!L:L,MATCH('Retirement Calculator'!A150,'Lorri 401b'!N:N,0),0)</f>
        <v>4245226.5514276922</v>
      </c>
      <c r="S150" s="25">
        <f t="shared" ca="1" si="7"/>
        <v>6087165.8525336608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1841684.9092225076</v>
      </c>
      <c r="R151" s="25">
        <f t="array" aca="1" ref="R151" ca="1">INDEX('Lorri 401b'!L:L,MATCH('Retirement Calculator'!A151,'Lorri 401b'!N:N,0),0)</f>
        <v>4242462.9368137931</v>
      </c>
      <c r="S151" s="25">
        <f t="shared" ca="1" si="7"/>
        <v>6084147.846036301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1841429.4573728652</v>
      </c>
      <c r="R152" s="25">
        <f t="array" aca="1" ref="R152" ca="1">INDEX('Lorri 401b'!L:L,MATCH('Retirement Calculator'!A152,'Lorri 401b'!N:N,0),0)</f>
        <v>4239687.8071390027</v>
      </c>
      <c r="S152" s="25">
        <f t="shared" ca="1" si="7"/>
        <v>6081117.2645118684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1841172.941140516</v>
      </c>
      <c r="R153" s="25">
        <f t="array" aca="1" ref="R153" ca="1">INDEX('Lorri 401b'!L:L,MATCH('Retirement Calculator'!A153,'Lorri 401b'!N:N,0),0)</f>
        <v>4236901.1144239008</v>
      </c>
      <c r="S153" s="25">
        <f t="shared" ca="1" si="7"/>
        <v>6078074.0555644166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1840915.3560905319</v>
      </c>
      <c r="R154" s="25">
        <f t="array" aca="1" ref="R154" ca="1">INDEX('Lorri 401b'!L:L,MATCH('Retirement Calculator'!A154,'Lorri 401b'!N:N,0),0)</f>
        <v>4234102.8104891526</v>
      </c>
      <c r="S154" s="25">
        <f t="shared" ca="1" si="7"/>
        <v>6075018.1665796842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1840656.6977695064</v>
      </c>
      <c r="R155" s="25">
        <f t="array" aca="1" ref="R155" ca="1">INDEX('Lorri 401b'!L:L,MATCH('Retirement Calculator'!A155,'Lorri 401b'!N:N,0),0)</f>
        <v>4231292.8469546763</v>
      </c>
      <c r="S155" s="25">
        <f t="shared" ca="1" si="7"/>
        <v>6071949.5447241832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1840396.9617054765</v>
      </c>
      <c r="R156" s="25">
        <f t="array" aca="1" ref="R156" ca="1">INDEX('Lorri 401b'!L:L,MATCH('Retirement Calculator'!A156,'Lorri 401b'!N:N,0),0)</f>
        <v>4228471.1752388058</v>
      </c>
      <c r="S156" s="25">
        <f t="shared" ca="1" si="7"/>
        <v>6068868.1369442828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1840136.1434078466</v>
      </c>
      <c r="R157" s="25">
        <f t="array" aca="1" ref="R157" ca="1">INDEX('Lorri 401b'!L:L,MATCH('Retirement Calculator'!A157,'Lorri 401b'!N:N,0),0)</f>
        <v>4225637.7465574527</v>
      </c>
      <c r="S157" s="25">
        <f t="shared" ca="1" si="7"/>
        <v>6065773.8899652995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1839874.2383673098</v>
      </c>
      <c r="R158" s="25">
        <f t="array" aca="1" ref="R158" ca="1">INDEX('Lorri 401b'!L:L,MATCH('Retirement Calculator'!A158,'Lorri 401b'!N:N,0),0)</f>
        <v>4222792.511923261</v>
      </c>
      <c r="S158" s="25">
        <f t="shared" ca="1" si="7"/>
        <v>6062666.7502905708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1839611.2420557707</v>
      </c>
      <c r="R159" s="25">
        <f t="array" aca="1" ref="R159" ca="1">INDEX('Lorri 401b'!L:L,MATCH('Retirement Calculator'!A159,'Lorri 401b'!N:N,0),0)</f>
        <v>4219935.4221447604</v>
      </c>
      <c r="S159" s="25">
        <f t="shared" ca="1" si="7"/>
        <v>6059546.6642005313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1839347.1499262669</v>
      </c>
      <c r="R160" s="25">
        <f t="array" aca="1" ref="R160" ca="1">INDEX('Lorri 401b'!L:L,MATCH('Retirement Calculator'!A160,'Lorri 401b'!N:N,0),0)</f>
        <v>4217066.4278255161</v>
      </c>
      <c r="S160" s="25">
        <f t="shared" ca="1" si="7"/>
        <v>6056413.5777517827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1839081.9574128902</v>
      </c>
      <c r="R161" s="25">
        <f t="array" aca="1" ref="R161" ca="1">INDEX('Lorri 401b'!L:L,MATCH('Retirement Calculator'!A161,'Lorri 401b'!N:N,0),0)</f>
        <v>4214185.4793632748</v>
      </c>
      <c r="S161" s="25">
        <f t="shared" ca="1" si="7"/>
        <v>6053267.4367761649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1838815.6599307077</v>
      </c>
      <c r="R162" s="25">
        <f t="array" aca="1" ref="R162" ca="1">INDEX('Lorri 401b'!L:L,MATCH('Retirement Calculator'!A162,'Lorri 401b'!N:N,0),0)</f>
        <v>4211292.5269491076</v>
      </c>
      <c r="S162" s="25">
        <f t="shared" ca="1" si="7"/>
        <v>6050108.1868798155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1838548.2528756829</v>
      </c>
      <c r="R163" s="25">
        <f t="array" aca="1" ref="R163" ca="1">INDEX('Lorri 401b'!L:L,MATCH('Retirement Calculator'!A163,'Lorri 401b'!N:N,0),0)</f>
        <v>4208387.5205665473</v>
      </c>
      <c r="S163" s="25">
        <f t="shared" ca="1" si="7"/>
        <v>6046935.7734422302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1838279.7316245954</v>
      </c>
      <c r="R164" s="25">
        <f t="array" aca="1" ref="R164" ca="1">INDEX('Lorri 401b'!L:L,MATCH('Retirement Calculator'!A164,'Lorri 401b'!N:N,0),0)</f>
        <v>4205470.409990727</v>
      </c>
      <c r="S164" s="25">
        <f t="shared" ca="1" si="7"/>
        <v>6043750.1416153219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1838010.0915349617</v>
      </c>
      <c r="R165" s="25">
        <f t="array" aca="1" ref="R165" ca="1">INDEX('Lorri 401b'!L:L,MATCH('Retirement Calculator'!A165,'Lorri 401b'!N:N,0),0)</f>
        <v>4202541.1447875071</v>
      </c>
      <c r="S165" s="25">
        <f t="shared" ca="1" si="7"/>
        <v>6040551.2363224691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1837739.3279449546</v>
      </c>
      <c r="R166" s="25">
        <f t="array" aca="1" ref="R166" ca="1">INDEX('Lorri 401b'!L:L,MATCH('Retirement Calculator'!A166,'Lorri 401b'!N:N,0),0)</f>
        <v>4199599.6743126074</v>
      </c>
      <c r="S166" s="25">
        <f t="shared" ca="1" si="7"/>
        <v>6037339.0022575622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1837467.4361733224</v>
      </c>
      <c r="R167" s="25">
        <f t="array" aca="1" ref="R167" ca="1">INDEX('Lorri 401b'!L:L,MATCH('Retirement Calculator'!A167,'Lorri 401b'!N:N,0),0)</f>
        <v>4196645.9477107283</v>
      </c>
      <c r="S167" s="25">
        <f t="shared" ca="1" si="7"/>
        <v>6034113.3838840509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1837194.4115193083</v>
      </c>
      <c r="R168" s="25">
        <f t="array" aca="1" ref="R168" ca="1">INDEX('Lorri 401b'!L:L,MATCH('Retirement Calculator'!A168,'Lorri 401b'!N:N,0),0)</f>
        <v>4193679.9139146749</v>
      </c>
      <c r="S168" s="25">
        <f t="shared" ca="1" si="7"/>
        <v>6030874.3254339835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1836920.2492625692</v>
      </c>
      <c r="R169" s="25">
        <f t="array" aca="1" ref="R169" ca="1">INDEX('Lorri 401b'!L:L,MATCH('Retirement Calculator'!A169,'Lorri 401b'!N:N,0),0)</f>
        <v>4190701.5216444717</v>
      </c>
      <c r="S169" s="25">
        <f t="shared" ca="1" si="7"/>
        <v>6027621.7709070407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1836644.9446630939</v>
      </c>
      <c r="R170" s="25">
        <f t="array" aca="1" ref="R170" ca="1">INDEX('Lorri 401b'!L:L,MATCH('Retirement Calculator'!A170,'Lorri 401b'!N:N,0),0)</f>
        <v>4187710.7194064758</v>
      </c>
      <c r="S170" s="25">
        <f t="shared" ca="1" si="7"/>
        <v>6024355.6640695697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1836368.4929611206</v>
      </c>
      <c r="R171" s="25">
        <f t="array" aca="1" ref="R171" ca="1">INDEX('Lorri 401b'!L:L,MATCH('Retirement Calculator'!A171,'Lorri 401b'!N:N,0),0)</f>
        <v>4184707.4554924881</v>
      </c>
      <c r="S171" s="25">
        <f t="shared" ca="1" si="7"/>
        <v>6021075.9484536089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1836090.8893770557</v>
      </c>
      <c r="R172" s="25">
        <f t="array" aca="1" ref="R172" ca="1">INDEX('Lorri 401b'!L:L,MATCH('Retirement Calculator'!A172,'Lorri 401b'!N:N,0),0)</f>
        <v>4181691.6779788588</v>
      </c>
      <c r="S172" s="25">
        <f t="shared" ca="1" si="7"/>
        <v>6017782.567355914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1835812.1291113906</v>
      </c>
      <c r="R173" s="25">
        <f t="array" aca="1" ref="R173" ca="1">INDEX('Lorri 401b'!L:L,MATCH('Retirement Calculator'!A173,'Lorri 401b'!N:N,0),0)</f>
        <v>4178663.3347255895</v>
      </c>
      <c r="S173" s="25">
        <f t="shared" ca="1" si="7"/>
        <v>6014475.4638369801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1835532.2073446186</v>
      </c>
      <c r="R174" s="25">
        <f t="array" aca="1" ref="R174" ca="1">INDEX('Lorri 401b'!L:L,MATCH('Retirement Calculator'!A174,'Lorri 401b'!N:N,0),0)</f>
        <v>4175622.3733754316</v>
      </c>
      <c r="S174" s="25">
        <f t="shared" ca="1" si="7"/>
        <v>6011154.5807200503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1835251.1192371517</v>
      </c>
      <c r="R175" s="25">
        <f t="array" aca="1" ref="R175" ca="1">INDEX('Lorri 401b'!L:L,MATCH('Retirement Calculator'!A175,'Lorri 401b'!N:N,0),0)</f>
        <v>4172568.7413529814</v>
      </c>
      <c r="S175" s="25">
        <f t="shared" ca="1" si="7"/>
        <v>6007819.8605901329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1834968.859929237</v>
      </c>
      <c r="R176" s="25">
        <f t="array" aca="1" ref="R176" ca="1">INDEX('Lorri 401b'!L:L,MATCH('Retirement Calculator'!A176,'Lorri 401b'!N:N,0),0)</f>
        <v>4169502.3858637712</v>
      </c>
      <c r="S176" s="25">
        <f t="shared" ca="1" si="7"/>
        <v>6004471.2457930082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1834685.4245408727</v>
      </c>
      <c r="R177" s="25">
        <f t="array" aca="1" ref="R177" ca="1">INDEX('Lorri 401b'!L:L,MATCH('Retirement Calculator'!A177,'Lorri 401b'!N:N,0),0)</f>
        <v>4166423.2538933558</v>
      </c>
      <c r="S177" s="25">
        <f t="shared" ca="1" si="7"/>
        <v>6001108.6784342285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1834400.8081717235</v>
      </c>
      <c r="R178" s="25">
        <f t="array" aca="1" ref="R178" ca="1">INDEX('Lorri 401b'!L:L,MATCH('Retirement Calculator'!A178,'Lorri 401b'!N:N,0),0)</f>
        <v>4163331.2922063968</v>
      </c>
      <c r="S178" s="25">
        <f t="shared" ca="1" si="7"/>
        <v>5997732.1003781203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1834115.0059010363</v>
      </c>
      <c r="R179" s="25">
        <f t="array" aca="1" ref="R179" ca="1">INDEX('Lorri 401b'!L:L,MATCH('Retirement Calculator'!A179,'Lorri 401b'!N:N,0),0)</f>
        <v>4160226.447345742</v>
      </c>
      <c r="S179" s="25">
        <f t="shared" ca="1" si="7"/>
        <v>5994341.4532467779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1833828.0127875544</v>
      </c>
      <c r="R180" s="25">
        <f t="array" aca="1" ref="R180" ca="1">INDEX('Lorri 401b'!L:L,MATCH('Retirement Calculator'!A180,'Lorri 401b'!N:N,0),0)</f>
        <v>4157108.6656315015</v>
      </c>
      <c r="S180" s="25">
        <f t="shared" ca="1" si="7"/>
        <v>5990936.6784190554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1833539.823869433</v>
      </c>
      <c r="R181" s="25">
        <f t="array" aca="1" ref="R181" ca="1">INDEX('Lorri 401b'!L:L,MATCH('Retirement Calculator'!A181,'Lorri 401b'!N:N,0),0)</f>
        <v>4153977.8931601183</v>
      </c>
      <c r="S181" s="25">
        <f t="shared" ca="1" si="7"/>
        <v>5987517.717029551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1833250.4341641529</v>
      </c>
      <c r="R182" s="25">
        <f t="array" aca="1" ref="R182" ca="1">INDEX('Lorri 401b'!L:L,MATCH('Retirement Calculator'!A182,'Lorri 401b'!N:N,0),0)</f>
        <v>4150834.0758034377</v>
      </c>
      <c r="S182" s="25">
        <f t="shared" ca="1" si="7"/>
        <v>5984084.5099675907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1832959.8386684342</v>
      </c>
      <c r="R183" s="25">
        <f t="array" aca="1" ref="R183" ca="1">INDEX('Lorri 401b'!L:L,MATCH('Retirement Calculator'!A183,'Lorri 401b'!N:N,0),0)</f>
        <v>4147677.1592077711</v>
      </c>
      <c r="S183" s="25">
        <f t="shared" ca="1" si="7"/>
        <v>5980636.9978762055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1832668.0323581498</v>
      </c>
      <c r="R184" s="25">
        <f t="array" aca="1" ref="R184" ca="1">INDEX('Lorri 401b'!L:L,MATCH('Retirement Calculator'!A184,'Lorri 401b'!N:N,0),0)</f>
        <v>4144507.0887929555</v>
      </c>
      <c r="S184" s="25">
        <f t="shared" ca="1" si="7"/>
        <v>5977175.1211511055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1832375.0101882392</v>
      </c>
      <c r="R185" s="25">
        <f t="array" aca="1" ref="R185" ca="1">INDEX('Lorri 401b'!L:L,MATCH('Retirement Calculator'!A185,'Lorri 401b'!N:N,0),0)</f>
        <v>4141323.8097514114</v>
      </c>
      <c r="S185" s="25">
        <f t="shared" ca="1" si="7"/>
        <v>5973698.8199396506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1832080.7670926207</v>
      </c>
      <c r="R186" s="25">
        <f t="array" aca="1" ref="R186" ca="1">INDEX('Lorri 401b'!L:L,MATCH('Retirement Calculator'!A186,'Lorri 401b'!N:N,0),0)</f>
        <v>4138127.2670471943</v>
      </c>
      <c r="S186" s="25">
        <f t="shared" ca="1" si="7"/>
        <v>5970208.0341398148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1831785.2979841039</v>
      </c>
      <c r="R187" s="25">
        <f t="array" aca="1" ref="R187" ca="1">INDEX('Lorri 401b'!L:L,MATCH('Retirement Calculator'!A187,'Lorri 401b'!N:N,0),0)</f>
        <v>4134917.4054150432</v>
      </c>
      <c r="S187" s="25">
        <f t="shared" ca="1" si="7"/>
        <v>5966702.7033991469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1831488.5977543015</v>
      </c>
      <c r="R188" s="25">
        <f t="array" aca="1" ref="R188" ca="1">INDEX('Lorri 401b'!L:L,MATCH('Retirement Calculator'!A188,'Lorri 401b'!N:N,0),0)</f>
        <v>4131694.1693594246</v>
      </c>
      <c r="S188" s="25">
        <f t="shared" ca="1" si="7"/>
        <v>5963182.7671137266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1831190.6612735416</v>
      </c>
      <c r="R189" s="25">
        <f t="array" aca="1" ref="R189" ca="1">INDEX('Lorri 401b'!L:L,MATCH('Retirement Calculator'!A189,'Lorri 401b'!N:N,0),0)</f>
        <v>4128457.5031535742</v>
      </c>
      <c r="S189" s="25">
        <f t="shared" ca="1" si="7"/>
        <v>5959648.1644271156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1830891.4833907785</v>
      </c>
      <c r="R190" s="25">
        <f t="array" aca="1" ref="R190" ca="1">INDEX('Lorri 401b'!L:L,MATCH('Retirement Calculator'!A190,'Lorri 401b'!N:N,0),0)</f>
        <v>4125207.3508385327</v>
      </c>
      <c r="S190" s="25">
        <f t="shared" ca="1" si="7"/>
        <v>5956098.834229311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1830591.0589335039</v>
      </c>
      <c r="R191" s="25">
        <f t="array" aca="1" ref="R191" ca="1">INDEX('Lorri 401b'!L:L,MATCH('Retirement Calculator'!A191,'Lorri 401b'!N:N,0),0)</f>
        <v>4121943.6562221786</v>
      </c>
      <c r="S191" s="25">
        <f t="shared" ca="1" si="7"/>
        <v>5952534.7151556825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1830289.3827076573</v>
      </c>
      <c r="R192" s="25">
        <f t="array" aca="1" ref="R192" ca="1">INDEX('Lorri 401b'!L:L,MATCH('Retirement Calculator'!A192,'Lorri 401b'!N:N,0),0)</f>
        <v>4118666.3628782565</v>
      </c>
      <c r="S192" s="25">
        <f t="shared" ca="1" si="7"/>
        <v>5948955.7455859138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1829986.4494975363</v>
      </c>
      <c r="R193" s="25">
        <f t="array" aca="1" ref="R193" ca="1">INDEX('Lorri 401b'!L:L,MATCH('Retirement Calculator'!A193,'Lorri 401b'!N:N,0),0)</f>
        <v>4115375.4141454012</v>
      </c>
      <c r="S193" s="25">
        <f t="shared" ca="1" si="7"/>
        <v>5945361.8636429375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1829682.2540657066</v>
      </c>
      <c r="R194" s="25">
        <f t="array" aca="1" ref="R194" ca="1">INDEX('Lorri 401b'!L:L,MATCH('Retirement Calculator'!A194,'Lorri 401b'!N:N,0),0)</f>
        <v>4112070.7531261593</v>
      </c>
      <c r="S194" s="25">
        <f t="shared" ca="1" si="7"/>
        <v>5941753.0071918657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1829376.791152911</v>
      </c>
      <c r="R195" s="25">
        <f t="array" aca="1" ref="R195" ca="1">INDEX('Lorri 401b'!L:L,MATCH('Retirement Calculator'!A195,'Lorri 401b'!N:N,0),0)</f>
        <v>4108752.322686004</v>
      </c>
      <c r="S195" s="25">
        <f t="shared" ca="1" si="7"/>
        <v>5938129.1138389148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1829070.0554779787</v>
      </c>
      <c r="R196" s="25">
        <f t="array" aca="1" ref="R196" ca="1">INDEX('Lorri 401b'!L:L,MATCH('Retirement Calculator'!A196,'Lorri 401b'!N:N,0),0)</f>
        <v>4105420.065452348</v>
      </c>
      <c r="S196" s="25">
        <f t="shared" ca="1" si="7"/>
        <v>5934490.1209303271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1828762.0417377341</v>
      </c>
      <c r="R197" s="25">
        <f t="array" aca="1" ref="R197" ca="1">INDEX('Lorri 401b'!L:L,MATCH('Retirement Calculator'!A197,'Lorri 401b'!N:N,0),0)</f>
        <v>4102073.9238135517</v>
      </c>
      <c r="S197" s="25">
        <f t="shared" ca="1" si="7"/>
        <v>5930835.965551286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1828452.7446069052</v>
      </c>
      <c r="R198" s="25">
        <f t="array" aca="1" ref="R198" ca="1">INDEX('Lorri 401b'!L:L,MATCH('Retirement Calculator'!A198,'Lorri 401b'!N:N,0),0)</f>
        <v>4098713.839917927</v>
      </c>
      <c r="S198" s="25">
        <f t="shared" ca="1" si="7"/>
        <v>5927166.5845248327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1828142.1587380311</v>
      </c>
      <c r="R199" s="25">
        <f t="array" aca="1" ref="R199" ca="1">INDEX('Lorri 401b'!L:L,MATCH('Retirement Calculator'!A199,'Lorri 401b'!N:N,0),0)</f>
        <v>4095339.755672737</v>
      </c>
      <c r="S199" s="25">
        <f t="shared" ca="1" si="7"/>
        <v>5923481.9144107681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1827830.2787613701</v>
      </c>
      <c r="R200" s="25">
        <f t="array" aca="1" ref="R200" ca="1">INDEX('Lorri 401b'!L:L,MATCH('Retirement Calculator'!A200,'Lorri 401b'!N:N,0),0)</f>
        <v>4091951.6127431924</v>
      </c>
      <c r="S200" s="25">
        <f t="shared" ca="1" si="7"/>
        <v>5919781.8915045625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1827517.0992848063</v>
      </c>
      <c r="R201" s="25">
        <f t="array" aca="1" ref="R201" ca="1">INDEX('Lorri 401b'!L:L,MATCH('Retirement Calculator'!A201,'Lorri 401b'!N:N,0),0)</f>
        <v>4088549.3525514412</v>
      </c>
      <c r="S201" s="25">
        <f t="shared" ca="1" si="7"/>
        <v>5916066.451836247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1827202.6148937568</v>
      </c>
      <c r="R202" s="25">
        <f t="array" aca="1" ref="R202" ca="1">INDEX('Lorri 401b'!L:L,MATCH('Retirement Calculator'!A202,'Lorri 401b'!N:N,0),0)</f>
        <v>4085132.9162755576</v>
      </c>
      <c r="S202" s="25">
        <f t="shared" ca="1" si="7"/>
        <v>5912335.5311693139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1826886.820151078</v>
      </c>
      <c r="R203" s="25">
        <f t="array" aca="1" ref="R203" ca="1">INDEX('Lorri 401b'!L:L,MATCH('Retirement Calculator'!A203,'Lorri 401b'!N:N,0),0)</f>
        <v>4081702.2448485247</v>
      </c>
      <c r="S203" s="25">
        <f t="shared" ca="1" si="7"/>
        <v>5908589.0649996027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1826569.7095969713</v>
      </c>
      <c r="R204" s="25">
        <f t="array" aca="1" ref="R204" ca="1">INDEX('Lorri 401b'!L:L,MATCH('Retirement Calculator'!A204,'Lorri 401b'!N:N,0),0)</f>
        <v>4078257.2789572123</v>
      </c>
      <c r="S204" s="25">
        <f t="shared" ca="1" si="7"/>
        <v>5904826.9885541834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1826251.2777488893</v>
      </c>
      <c r="R205" s="25">
        <f t="array" aca="1" ref="R205" ca="1">INDEX('Lorri 401b'!L:L,MATCH('Retirement Calculator'!A205,'Lorri 401b'!N:N,0),0)</f>
        <v>4074797.9590413528</v>
      </c>
      <c r="S205" s="25">
        <f t="shared" ca="1" si="7"/>
        <v>5901049.2367902417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1825931.5191014402</v>
      </c>
      <c r="R206" s="25">
        <f t="array" aca="1" ref="R206" ca="1">INDEX('Lorri 401b'!L:L,MATCH('Retirement Calculator'!A206,'Lorri 401b'!N:N,0),0)</f>
        <v>4071324.2252925108</v>
      </c>
      <c r="S206" s="25">
        <f t="shared" ca="1" si="7"/>
        <v>5897255.7443939513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1825610.4281262935</v>
      </c>
      <c r="R207" s="25">
        <f t="array" aca="1" ref="R207" ca="1">INDEX('Lorri 401b'!L:L,MATCH('Retirement Calculator'!A207,'Lorri 401b'!N:N,0),0)</f>
        <v>4067836.0176530485</v>
      </c>
      <c r="S207" s="25">
        <f t="shared" ca="1" si="7"/>
        <v>5893446.4457793422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1825287.9992720836</v>
      </c>
      <c r="R208" s="25">
        <f t="array" aca="1" ref="R208" ca="1">INDEX('Lorri 401b'!L:L,MATCH('Retirement Calculator'!A208,'Lorri 401b'!N:N,0),0)</f>
        <v>4064333.2758150883</v>
      </c>
      <c r="S208" s="25">
        <f t="shared" ca="1" si="7"/>
        <v>5889621.2750871722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1824964.2269643145</v>
      </c>
      <c r="R209" s="25">
        <f t="array" aca="1" ref="R209" ca="1">INDEX('Lorri 401b'!L:L,MATCH('Retirement Calculator'!A209,'Lorri 401b'!N:N,0),0)</f>
        <v>4060815.9392194701</v>
      </c>
      <c r="S209" s="25">
        <f t="shared" ca="1" si="7"/>
        <v>5885780.1661837846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1824639.105605263</v>
      </c>
      <c r="R210" s="25">
        <f t="array" aca="1" ref="R210" ca="1">INDEX('Lorri 401b'!L:L,MATCH('Retirement Calculator'!A210,'Lorri 401b'!N:N,0),0)</f>
        <v>4057283.9470547033</v>
      </c>
      <c r="S210" s="25">
        <f t="shared" ca="1" si="7"/>
        <v>5881923.0526599661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1824312.6295738821</v>
      </c>
      <c r="R211" s="25">
        <f t="array" aca="1" ref="R211" ca="1">INDEX('Lorri 401b'!L:L,MATCH('Retirement Calculator'!A211,'Lorri 401b'!N:N,0),0)</f>
        <v>4053737.2382559166</v>
      </c>
      <c r="S211" s="25">
        <f t="shared" ca="1" si="7"/>
        <v>5878049.8678297987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1823984.7932257038</v>
      </c>
      <c r="R212" s="25">
        <f t="array" aca="1" ref="R212" ca="1">INDEX('Lorri 401b'!L:L,MATCH('Retirement Calculator'!A212,'Lorri 401b'!N:N,0),0)</f>
        <v>4050175.7515038019</v>
      </c>
      <c r="S212" s="25">
        <f t="shared" ca="1" si="7"/>
        <v>5874160.5447295057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1823655.5908927415</v>
      </c>
      <c r="R213" s="25">
        <f t="array" aca="1" ref="R213" ca="1">INDEX('Lorri 401b'!L:L,MATCH('Retirement Calculator'!A213,'Lorri 401b'!N:N,0),0)</f>
        <v>4046599.4252235531</v>
      </c>
      <c r="S213" s="25">
        <f t="shared" ca="1" si="7"/>
        <v>5870255.016116295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1823325.0168833917</v>
      </c>
      <c r="R214" s="25">
        <f t="array" aca="1" ref="R214" ca="1">INDEX('Lorri 401b'!L:L,MATCH('Retirement Calculator'!A214,'Lorri 401b'!N:N,0),0)</f>
        <v>4043008.1975838034</v>
      </c>
      <c r="S214" s="25">
        <f t="shared" ca="1" si="7"/>
        <v>5866333.2144671949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1822993.0654823363</v>
      </c>
      <c r="R215" s="25">
        <f t="array" aca="1" ref="R215" ca="1">INDEX('Lorri 401b'!L:L,MATCH('Retirement Calculator'!A215,'Lorri 401b'!N:N,0),0)</f>
        <v>4039402.0064955549</v>
      </c>
      <c r="S215" s="25">
        <f t="shared" ca="1" si="7"/>
        <v>5862395.071977891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1822659.7309504433</v>
      </c>
      <c r="R216" s="25">
        <f t="array" aca="1" ref="R216" ca="1">INDEX('Lorri 401b'!L:L,MATCH('Retirement Calculator'!A216,'Lorri 401b'!N:N,0),0)</f>
        <v>4035780.7896111053</v>
      </c>
      <c r="S216" s="25">
        <f t="shared" ca="1" si="7"/>
        <v>5858440.5205615489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1822325.0075246673</v>
      </c>
      <c r="R217" s="25">
        <f t="array" aca="1" ref="R217" ca="1">INDEX('Lorri 401b'!L:L,MATCH('Retirement Calculator'!A217,'Lorri 401b'!N:N,0),0)</f>
        <v>4032144.4843229703</v>
      </c>
      <c r="S217" s="25">
        <f t="shared" ca="1" si="7"/>
        <v>5854469.491847638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1821988.8894179505</v>
      </c>
      <c r="R218" s="25">
        <f t="array" aca="1" ref="R218" ca="1">INDEX('Lorri 401b'!L:L,MATCH('Retirement Calculator'!A218,'Lorri 401b'!N:N,0),0)</f>
        <v>4028493.0277628014</v>
      </c>
      <c r="S218" s="25">
        <f t="shared" ca="1" si="7"/>
        <v>5850481.9171807524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1821651.3708191225</v>
      </c>
      <c r="R219" s="25">
        <f t="array" aca="1" ref="R219" ca="1">INDEX('Lorri 401b'!L:L,MATCH('Retirement Calculator'!A219,'Lorri 401b'!N:N,0),0)</f>
        <v>4024826.3568002987</v>
      </c>
      <c r="S219" s="25">
        <f t="shared" ca="1" si="7"/>
        <v>5846477.7276194207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1821312.4458927994</v>
      </c>
      <c r="R220" s="25">
        <f t="array" aca="1" ref="R220" ca="1">INDEX('Lorri 401b'!L:L,MATCH('Retirement Calculator'!A220,'Lorri 401b'!N:N,0),0)</f>
        <v>4021144.4080421189</v>
      </c>
      <c r="S220" s="25">
        <f t="shared" ca="1" si="7"/>
        <v>5842456.8539349185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1820972.1087792832</v>
      </c>
      <c r="R221" s="25">
        <f t="array" aca="1" ref="R221" ca="1">INDEX('Lorri 401b'!L:L,MATCH('Retirement Calculator'!A221,'Lorri 401b'!N:N,0),0)</f>
        <v>4017447.1178307799</v>
      </c>
      <c r="S221" s="25">
        <f t="shared" ca="1" si="7"/>
        <v>5838419.2266100626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1820630.3535944608</v>
      </c>
      <c r="R222" s="25">
        <f t="array" aca="1" ref="R222" ca="1">INDEX('Lorri 401b'!L:L,MATCH('Retirement Calculator'!A222,'Lorri 401b'!N:N,0),0)</f>
        <v>4013734.4222435602</v>
      </c>
      <c r="S222" s="25">
        <f t="shared" ca="1" si="7"/>
        <v>5834364.7758380212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1820287.1744297016</v>
      </c>
      <c r="R223" s="25">
        <f t="array" aca="1" ref="R223" ca="1">INDEX('Lorri 401b'!L:L,MATCH('Retirement Calculator'!A223,'Lorri 401b'!N:N,0),0)</f>
        <v>4010006.2570913937</v>
      </c>
      <c r="S223" s="25">
        <f t="shared" ca="1" si="7"/>
        <v>5830293.4315210953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1819942.5653517558</v>
      </c>
      <c r="R224" s="25">
        <f t="array" aca="1" ref="R224" ca="1">INDEX('Lorri 401b'!L:L,MATCH('Retirement Calculator'!A224,'Lorri 401b'!N:N,0),0)</f>
        <v>4006262.5579177598</v>
      </c>
      <c r="S224" s="25">
        <f t="shared" ca="1" si="7"/>
        <v>5826205.1232695151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1819596.520402652</v>
      </c>
      <c r="R225" s="25">
        <f t="array" aca="1" ref="R225" ca="1">INDEX('Lorri 401b'!L:L,MATCH('Retirement Calculator'!A225,'Lorri 401b'!N:N,0),0)</f>
        <v>4002503.259997569</v>
      </c>
      <c r="S225" s="25">
        <f t="shared" ca="1" si="7"/>
        <v>5822099.7804002212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1819249.0335995934</v>
      </c>
      <c r="R226" s="25">
        <f t="array" aca="1" ref="R226" ca="1">INDEX('Lorri 401b'!L:L,MATCH('Retirement Calculator'!A226,'Lorri 401b'!N:N,0),0)</f>
        <v>3998728.2983360444</v>
      </c>
      <c r="S226" s="25">
        <f t="shared" ca="1" si="7"/>
        <v>5817977.3319356376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1818900.0989348555</v>
      </c>
      <c r="R227" s="25">
        <f t="array" aca="1" ref="R227" ca="1">INDEX('Lorri 401b'!L:L,MATCH('Retirement Calculator'!A227,'Lorri 401b'!N:N,0),0)</f>
        <v>3994937.6076675965</v>
      </c>
      <c r="S227" s="25">
        <f t="shared" ca="1" si="7"/>
        <v>5813837.7066024523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1818549.7103756813</v>
      </c>
      <c r="R228" s="25">
        <f t="array" aca="1" ref="R228" ca="1">INDEX('Lorri 401b'!L:L,MATCH('Retirement Calculator'!A228,'Lorri 401b'!N:N,0),0)</f>
        <v>3991131.1224546968</v>
      </c>
      <c r="S228" s="25">
        <f t="shared" ca="1" si="7"/>
        <v>5809680.8328303779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1818197.861864177</v>
      </c>
      <c r="R229" s="25">
        <f t="array" aca="1" ref="R229" ca="1">INDEX('Lorri 401b'!L:L,MATCH('Retirement Calculator'!A229,'Lorri 401b'!N:N,0),0)</f>
        <v>3987308.7768867435</v>
      </c>
      <c r="S229" s="25">
        <f t="shared" ca="1" si="7"/>
        <v>5805506.6387509201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1817844.5473172083</v>
      </c>
      <c r="R230" s="25">
        <f t="array" aca="1" ref="R230" ca="1">INDEX('Lorri 401b'!L:L,MATCH('Retirement Calculator'!A230,'Lorri 401b'!N:N,0),0)</f>
        <v>3983470.5048789238</v>
      </c>
      <c r="S230" s="25">
        <f t="shared" ca="1" si="7"/>
        <v>5801315.052196132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1817489.7606262937</v>
      </c>
      <c r="R231" s="25">
        <f t="array" aca="1" ref="R231" ca="1">INDEX('Lorri 401b'!L:L,MATCH('Retirement Calculator'!A231,'Lorri 401b'!N:N,0),0)</f>
        <v>3979616.2400710713</v>
      </c>
      <c r="S231" s="25">
        <f t="shared" ca="1" si="7"/>
        <v>5797106.000697365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1817133.4956575003</v>
      </c>
      <c r="R232" s="25">
        <f t="array" aca="1" ref="R232" ca="1">INDEX('Lorri 401b'!L:L,MATCH('Retirement Calculator'!A232,'Lorri 401b'!N:N,0),0)</f>
        <v>3975745.9158265195</v>
      </c>
      <c r="S232" s="25">
        <f t="shared" ca="1" si="7"/>
        <v>5792879.4114840198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1816775.7462513372</v>
      </c>
      <c r="R233" s="25">
        <f t="array" aca="1" ref="R233" ca="1">INDEX('Lorri 401b'!L:L,MATCH('Retirement Calculator'!A233,'Lorri 401b'!N:N,0),0)</f>
        <v>3971859.4652309488</v>
      </c>
      <c r="S233" s="25">
        <f t="shared" ca="1" si="7"/>
        <v>5788635.2114822865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1816416.5062226483</v>
      </c>
      <c r="R234" s="25">
        <f t="array" aca="1" ref="R234" ca="1">INDEX('Lorri 401b'!L:L,MATCH('Retirement Calculator'!A234,'Lorri 401b'!N:N,0),0)</f>
        <v>3967956.82109123</v>
      </c>
      <c r="S234" s="25">
        <f t="shared" ca="1" si="7"/>
        <v>5784373.3273138786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1816055.7693605064</v>
      </c>
      <c r="R235" s="25">
        <f t="array" aca="1" ref="R235" ca="1">INDEX('Lorri 401b'!L:L,MATCH('Retirement Calculator'!A235,'Lorri 401b'!N:N,0),0)</f>
        <v>3964037.9159342623</v>
      </c>
      <c r="S235" s="25">
        <f t="shared" ca="1" si="7"/>
        <v>5780093.6852947688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1815693.5294281058</v>
      </c>
      <c r="R236" s="25">
        <f t="array" aca="1" ref="R236" ca="1">INDEX('Lorri 401b'!L:L,MATCH('Retirement Calculator'!A236,'Lorri 401b'!N:N,0),0)</f>
        <v>3960102.6820058073</v>
      </c>
      <c r="S236" s="25">
        <f t="shared" ca="1" si="7"/>
        <v>5775796.2114339136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1815329.7801626534</v>
      </c>
      <c r="R237" s="25">
        <f t="array" aca="1" ref="R237" ca="1">INDEX('Lorri 401b'!L:L,MATCH('Retirement Calculator'!A237,'Lorri 401b'!N:N,0),0)</f>
        <v>3956151.051269317</v>
      </c>
      <c r="S237" s="25">
        <f t="shared" ca="1" si="7"/>
        <v>5771480.83143197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1814964.5152752616</v>
      </c>
      <c r="R238" s="25">
        <f t="array" aca="1" ref="R238" ca="1">INDEX('Lorri 401b'!L:L,MATCH('Retirement Calculator'!A238,'Lorri 401b'!N:N,0),0)</f>
        <v>3952182.955404758</v>
      </c>
      <c r="S238" s="25">
        <f t="shared" ca="1" si="7"/>
        <v>5767147.4706800198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1814597.7284508389</v>
      </c>
      <c r="R239" s="25">
        <f t="array" aca="1" ref="R239" ca="1">INDEX('Lorri 401b'!L:L,MATCH('Retirement Calculator'!A239,'Lorri 401b'!N:N,0),0)</f>
        <v>3948198.3258074299</v>
      </c>
      <c r="S239" s="25">
        <f t="shared" ca="1" si="7"/>
        <v>5762796.0542582683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1814229.4133479814</v>
      </c>
      <c r="R240" s="25">
        <f t="array" aca="1" ref="R240" ca="1">INDEX('Lorri 401b'!L:L,MATCH('Retirement Calculator'!A240,'Lorri 401b'!N:N,0),0)</f>
        <v>3944197.0935867797</v>
      </c>
      <c r="S240" s="25">
        <f t="shared" ca="1" si="7"/>
        <v>5758426.5069347611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1813859.5635988619</v>
      </c>
      <c r="R241" s="25">
        <f t="array" aca="1" ref="R241" ca="1">INDEX('Lorri 401b'!L:L,MATCH('Retirement Calculator'!A241,'Lorri 401b'!N:N,0),0)</f>
        <v>3940179.1895652101</v>
      </c>
      <c r="S241" s="25">
        <f t="shared" ca="1" si="7"/>
        <v>5754038.7531640716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1813488.172809121</v>
      </c>
      <c r="R242" s="25">
        <f t="array" aca="1" ref="R242" ca="1">INDEX('Lorri 401b'!L:L,MATCH('Retirement Calculator'!A242,'Lorri 401b'!N:N,0),0)</f>
        <v>3936144.5442768838</v>
      </c>
      <c r="S242" s="25">
        <f t="shared" ca="1" si="7"/>
        <v>5749632.717086005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1813115.2345577562</v>
      </c>
      <c r="R243" s="25">
        <f t="array" aca="1" ref="R243" ca="1">INDEX('Lorri 401b'!L:L,MATCH('Retirement Calculator'!A243,'Lorri 401b'!N:N,0),0)</f>
        <v>3932093.0879665231</v>
      </c>
      <c r="S243" s="25">
        <f t="shared" ca="1" si="7"/>
        <v>5745208.3225242794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1812740.7423970108</v>
      </c>
      <c r="R244" s="25">
        <f t="array" aca="1" ref="R244" ca="1">INDEX('Lorri 401b'!L:L,MATCH('Retirement Calculator'!A244,'Lorri 401b'!N:N,0),0)</f>
        <v>3928024.7505882024</v>
      </c>
      <c r="S244" s="25">
        <f t="shared" ca="1" si="7"/>
        <v>5740765.4929852132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1812364.6898522621</v>
      </c>
      <c r="R245" s="25">
        <f t="array" aca="1" ref="R245" ca="1">INDEX('Lorri 401b'!L:L,MATCH('Retirement Calculator'!A245,'Lorri 401b'!N:N,0),0)</f>
        <v>3923939.4618041385</v>
      </c>
      <c r="S245" s="25">
        <f t="shared" ca="1" si="7"/>
        <v>5736304.1516564004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1811987.0704219104</v>
      </c>
      <c r="R246" s="25">
        <f t="array" aca="1" ref="R246" ca="1">INDEX('Lorri 401b'!L:L,MATCH('Retirement Calculator'!A246,'Lorri 401b'!N:N,0),0)</f>
        <v>3919837.1509834747</v>
      </c>
      <c r="S246" s="25">
        <f t="shared" ca="1" si="7"/>
        <v>5731824.2214053851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1811607.8775772655</v>
      </c>
      <c r="R247" s="25">
        <f t="array" aca="1" ref="R247" ca="1">INDEX('Lorri 401b'!L:L,MATCH('Retirement Calculator'!A247,'Lorri 401b'!N:N,0),0)</f>
        <v>3915717.7472010581</v>
      </c>
      <c r="S247" s="25">
        <f t="shared" ca="1" si="7"/>
        <v>5727325.6247783238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1811227.1047624347</v>
      </c>
      <c r="R248" s="25">
        <f t="array" aca="1" ref="R248" ca="1">INDEX('Lorri 401b'!L:L,MATCH('Retirement Calculator'!A248,'Lorri 401b'!N:N,0),0)</f>
        <v>3911581.1792362146</v>
      </c>
      <c r="S248" s="25">
        <f t="shared" ca="1" si="7"/>
        <v>5722808.2839986496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1810844.7453942087</v>
      </c>
      <c r="R249" s="25">
        <f t="array" aca="1" ref="R249" ca="1">INDEX('Lorri 401b'!L:L,MATCH('Retirement Calculator'!A249,'Lorri 401b'!N:N,0),0)</f>
        <v>3907427.3755715177</v>
      </c>
      <c r="S249" s="25">
        <f t="shared" ca="1" si="7"/>
        <v>5718272.1209657267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1810460.7928619485</v>
      </c>
      <c r="R250" s="25">
        <f t="array" aca="1" ref="R250" ca="1">INDEX('Lorri 401b'!L:L,MATCH('Retirement Calculator'!A250,'Lorri 401b'!N:N,0),0)</f>
        <v>3903256.2643915513</v>
      </c>
      <c r="S250" s="25">
        <f t="shared" ca="1" si="7"/>
        <v>5713717.0572534995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1810075.2405274704</v>
      </c>
      <c r="R251" s="25">
        <f t="array" aca="1" ref="R251" ca="1">INDEX('Lorri 401b'!L:L,MATCH('Retirement Calculator'!A251,'Lorri 401b'!N:N,0),0)</f>
        <v>3899067.7735816683</v>
      </c>
      <c r="S251" s="25">
        <f t="shared" ca="1" si="7"/>
        <v>5709143.0141091384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1809688.081724932</v>
      </c>
      <c r="R252" s="25">
        <f t="array" aca="1" ref="R252" ca="1">INDEX('Lorri 401b'!L:L,MATCH('Retirement Calculator'!A252,'Lorri 401b'!N:N,0),0)</f>
        <v>3894861.8307267441</v>
      </c>
      <c r="S252" s="25">
        <f t="shared" ca="1" si="7"/>
        <v>5704549.9124516761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1809299.3097607163</v>
      </c>
      <c r="R253" s="25">
        <f t="array" aca="1" ref="R253" ca="1">INDEX('Lorri 401b'!L:L,MATCH('Retirement Calculator'!A253,'Lorri 401b'!N:N,0),0)</f>
        <v>3890638.3631099244</v>
      </c>
      <c r="S253" s="25">
        <f t="shared" ca="1" si="7"/>
        <v>5699937.6728706406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1808908.9179133165</v>
      </c>
      <c r="R254" s="25">
        <f t="array" aca="1" ref="R254" ca="1">INDEX('Lorri 401b'!L:L,MATCH('Retirement Calculator'!A254,'Lorri 401b'!N:N,0),0)</f>
        <v>3886397.2977113677</v>
      </c>
      <c r="S254" s="25">
        <f t="shared" ca="1" si="7"/>
        <v>5695306.2156246845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1808516.8994332191</v>
      </c>
      <c r="R255" s="25">
        <f t="array" aca="1" ref="R255" ca="1">INDEX('Lorri 401b'!L:L,MATCH('Retirement Calculator'!A255,'Lorri 401b'!N:N,0),0)</f>
        <v>3882138.5612069839</v>
      </c>
      <c r="S255" s="25">
        <f t="shared" ca="1" si="7"/>
        <v>5690655.4606402032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1808123.247542788</v>
      </c>
      <c r="R256" s="25">
        <f t="array" aca="1" ref="R256" ca="1">INDEX('Lorri 401b'!L:L,MATCH('Retirement Calculator'!A256,'Lorri 401b'!N:N,0),0)</f>
        <v>3877862.0799671649</v>
      </c>
      <c r="S256" s="25">
        <f t="shared" ca="1" si="7"/>
        <v>5685985.3275099527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1807727.9554361468</v>
      </c>
      <c r="R257" s="25">
        <f t="array" aca="1" ref="R257" ca="1">INDEX('Lorri 401b'!L:L,MATCH('Retirement Calculator'!A257,'Lorri 401b'!N:N,0),0)</f>
        <v>3873567.7800555136</v>
      </c>
      <c r="S257" s="25">
        <f t="shared" ca="1" si="7"/>
        <v>5681295.7354916604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1807331.0162790613</v>
      </c>
      <c r="R258" s="25">
        <f t="array" aca="1" ref="R258" ca="1">INDEX('Lorri 401b'!L:L,MATCH('Retirement Calculator'!A258,'Lorri 401b'!N:N,0),0)</f>
        <v>3869255.5872275638</v>
      </c>
      <c r="S258" s="25">
        <f t="shared" ca="1" si="7"/>
        <v>5676586.6035066247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1806932.4232088213</v>
      </c>
      <c r="R259" s="25">
        <f t="array" aca="1" ref="R259" ca="1">INDEX('Lorri 401b'!L:L,MATCH('Retirement Calculator'!A259,'Lorri 401b'!N:N,0),0)</f>
        <v>3864925.4269294976</v>
      </c>
      <c r="S259" s="25">
        <f t="shared" ca="1" si="7"/>
        <v>5671857.8501383187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1806532.169334122</v>
      </c>
      <c r="R260" s="25">
        <f t="array" aca="1" ref="R260" ca="1">INDEX('Lorri 401b'!L:L,MATCH('Retirement Calculator'!A260,'Lorri 401b'!N:N,0),0)</f>
        <v>3860577.2242968562</v>
      </c>
      <c r="S260" s="25">
        <f t="shared" ca="1" si="7"/>
        <v>5667109.3936309777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1806130.2477349446</v>
      </c>
      <c r="R261" s="25">
        <f t="array" aca="1" ref="R261" ca="1">INDEX('Lorri 401b'!L:L,MATCH('Retirement Calculator'!A261,'Lorri 401b'!N:N,0),0)</f>
        <v>3856210.904153245</v>
      </c>
      <c r="S261" s="25">
        <f t="shared" ca="1" si="7"/>
        <v>5662341.1518881898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1805726.6514624374</v>
      </c>
      <c r="R262" s="25">
        <f t="array" aca="1" ref="R262" ca="1">INDEX('Lorri 401b'!L:L,MATCH('Retirement Calculator'!A262,'Lorri 401b'!N:N,0),0)</f>
        <v>3851826.3910090355</v>
      </c>
      <c r="S262" s="25">
        <f t="shared" ca="1" si="7"/>
        <v>5657553.0424714731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1805321.3735387947</v>
      </c>
      <c r="R263" s="25">
        <f t="array" aca="1" ref="R263" ca="1">INDEX('Lorri 401b'!L:L,MATCH('Retirement Calculator'!A263,'Lorri 401b'!N:N,0),0)</f>
        <v>3847423.6090600588</v>
      </c>
      <c r="S263" s="25">
        <f t="shared" ca="1" si="7"/>
        <v>5652744.9825988533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1804914.4069571369</v>
      </c>
      <c r="R264" s="25">
        <f t="array" aca="1" ref="R264" ca="1">INDEX('Lorri 401b'!L:L,MATCH('Retirement Calculator'!A264,'Lorri 401b'!N:N,0),0)</f>
        <v>3843002.4821862946</v>
      </c>
      <c r="S264" s="25">
        <f t="shared" ca="1" si="7"/>
        <v>5647916.8891434316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1804505.7446813888</v>
      </c>
      <c r="R265" s="25">
        <f t="array" aca="1" ref="R265" ca="1">INDEX('Lorri 401b'!L:L,MATCH('Retirement Calculator'!A265,'Lorri 401b'!N:N,0),0)</f>
        <v>3838562.9339505564</v>
      </c>
      <c r="S265" s="25">
        <f t="shared" ca="1" si="7"/>
        <v>5643068.6786319455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1804095.3796461585</v>
      </c>
      <c r="R266" s="25">
        <f t="array" aca="1" ref="R266" ca="1">INDEX('Lorri 401b'!L:L,MATCH('Retirement Calculator'!A266,'Lorri 401b'!N:N,0),0)</f>
        <v>3834104.8875971693</v>
      </c>
      <c r="S266" s="25">
        <f t="shared" ref="S266:S520" ca="1" si="267">SUM(Q266:R266)</f>
        <v>5638200.2672433276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1803683.3047566146</v>
      </c>
      <c r="R267" s="25">
        <f t="array" aca="1" ref="R267" ca="1">INDEX('Lorri 401b'!L:L,MATCH('Retirement Calculator'!A267,'Lorri 401b'!N:N,0),0)</f>
        <v>3829628.2660506428</v>
      </c>
      <c r="S267" s="25">
        <f t="shared" ca="1" si="267"/>
        <v>5633311.5708072577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1803269.5128883643</v>
      </c>
      <c r="R268" s="25">
        <f t="array" aca="1" ref="R268" ca="1">INDEX('Lorri 401b'!L:L,MATCH('Retirement Calculator'!A268,'Lorri 401b'!N:N,0),0)</f>
        <v>3825132.9919143394</v>
      </c>
      <c r="S268" s="25">
        <f t="shared" ca="1" si="267"/>
        <v>5628402.5048027039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1802853.9968873297</v>
      </c>
      <c r="R269" s="25">
        <f t="array" aca="1" ref="R269" ca="1">INDEX('Lorri 401b'!L:L,MATCH('Retirement Calculator'!A269,'Lorri 401b'!N:N,0),0)</f>
        <v>3820618.9874691344</v>
      </c>
      <c r="S269" s="25">
        <f t="shared" ca="1" si="267"/>
        <v>5623472.9843564639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1802436.7495696242</v>
      </c>
      <c r="R270" s="25">
        <f t="array" aca="1" ref="R270" ca="1">INDEX('Lorri 401b'!L:L,MATCH('Retirement Calculator'!A270,'Lorri 401b'!N:N,0),0)</f>
        <v>3816086.1746720746</v>
      </c>
      <c r="S270" s="25">
        <f t="shared" ca="1" si="267"/>
        <v>5618522.9242416993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1802017.7637214281</v>
      </c>
      <c r="R271" s="25">
        <f t="array" aca="1" ref="R271" ca="1">INDEX('Lorri 401b'!L:L,MATCH('Retirement Calculator'!A271,'Lorri 401b'!N:N,0),0)</f>
        <v>3811534.4751550271</v>
      </c>
      <c r="S271" s="25">
        <f t="shared" ca="1" si="267"/>
        <v>5613552.2388764555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1801597.0320988647</v>
      </c>
      <c r="R272" s="25">
        <f t="array" aca="1" ref="R272" ca="1">INDEX('Lorri 401b'!L:L,MATCH('Retirement Calculator'!A272,'Lorri 401b'!N:N,0),0)</f>
        <v>3806963.8102233252</v>
      </c>
      <c r="S272" s="25">
        <f t="shared" ca="1" si="267"/>
        <v>5608560.8423221894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1801174.5474278738</v>
      </c>
      <c r="R273" s="25">
        <f t="array" aca="1" ref="R273" ca="1">INDEX('Lorri 401b'!L:L,MATCH('Retirement Calculator'!A273,'Lorri 401b'!N:N,0),0)</f>
        <v>3802374.100854408</v>
      </c>
      <c r="S273" s="25">
        <f t="shared" ca="1" si="267"/>
        <v>5603548.6482822821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1800750.302404087</v>
      </c>
      <c r="R274" s="25">
        <f t="array" aca="1" ref="R274" ca="1">INDEX('Lorri 401b'!L:L,MATCH('Retirement Calculator'!A274,'Lorri 401b'!N:N,0),0)</f>
        <v>3797765.2676964533</v>
      </c>
      <c r="S274" s="25">
        <f t="shared" ca="1" si="267"/>
        <v>5598515.5701005403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1800324.2896927013</v>
      </c>
      <c r="R275" s="25">
        <f t="array" aca="1" ref="R275" ca="1">INDEX('Lorri 401b'!L:L,MATCH('Retirement Calculator'!A275,'Lorri 401b'!N:N,0),0)</f>
        <v>3793137.2310670074</v>
      </c>
      <c r="S275" s="25">
        <f t="shared" ca="1" si="267"/>
        <v>5593461.5207597092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1799896.5019283514</v>
      </c>
      <c r="R276" s="25">
        <f t="array" aca="1" ref="R276" ca="1">INDEX('Lorri 401b'!L:L,MATCH('Retirement Calculator'!A276,'Lorri 401b'!N:N,0),0)</f>
        <v>3788489.9109516055</v>
      </c>
      <c r="S276" s="25">
        <f t="shared" ca="1" si="267"/>
        <v>5588386.4128799569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1799466.9317149834</v>
      </c>
      <c r="R277" s="25">
        <f t="array" aca="1" ref="R277" ca="1">INDEX('Lorri 401b'!L:L,MATCH('Retirement Calculator'!A277,'Lorri 401b'!N:N,0),0)</f>
        <v>3783823.2270023893</v>
      </c>
      <c r="S277" s="25">
        <f t="shared" ca="1" si="267"/>
        <v>5583290.1587173725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1799035.5716257263</v>
      </c>
      <c r="R278" s="25">
        <f t="array" aca="1" ref="R278" ca="1">INDEX('Lorri 401b'!L:L,MATCH('Retirement Calculator'!A278,'Lorri 401b'!N:N,0),0)</f>
        <v>3779137.0985367182</v>
      </c>
      <c r="S278" s="25">
        <f t="shared" ca="1" si="267"/>
        <v>5578172.6701624449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1798602.4142027639</v>
      </c>
      <c r="R279" s="25">
        <f t="array" aca="1" ref="R279" ca="1">INDEX('Lorri 401b'!L:L,MATCH('Retirement Calculator'!A279,'Lorri 401b'!N:N,0),0)</f>
        <v>3774431.4445357732</v>
      </c>
      <c r="S279" s="25">
        <f t="shared" ca="1" si="267"/>
        <v>5573033.8587385369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1798167.451957206</v>
      </c>
      <c r="R280" s="25">
        <f t="array" aca="1" ref="R280" ca="1">INDEX('Lorri 401b'!L:L,MATCH('Retirement Calculator'!A280,'Lorri 401b'!N:N,0),0)</f>
        <v>3769706.1836431576</v>
      </c>
      <c r="S280" s="25">
        <f t="shared" ca="1" si="267"/>
        <v>5567873.6356003638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1797730.6773689582</v>
      </c>
      <c r="R281" s="25">
        <f t="array" aca="1" ref="R281" ca="1">INDEX('Lorri 401b'!L:L,MATCH('Retirement Calculator'!A281,'Lorri 401b'!N:N,0),0)</f>
        <v>3764961.2341634897</v>
      </c>
      <c r="S281" s="25">
        <f t="shared" ca="1" si="267"/>
        <v>5562691.9115324477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1797292.0828865927</v>
      </c>
      <c r="R282" s="25">
        <f t="array" aca="1" ref="R282" ca="1">INDEX('Lorri 401b'!L:L,MATCH('Retirement Calculator'!A282,'Lorri 401b'!N:N,0),0)</f>
        <v>3760196.5140609895</v>
      </c>
      <c r="S282" s="25">
        <f t="shared" ca="1" si="267"/>
        <v>5557488.5969475824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1796851.6609272175</v>
      </c>
      <c r="R283" s="25">
        <f t="array" aca="1" ref="R283" ca="1">INDEX('Lorri 401b'!L:L,MATCH('Retirement Calculator'!A283,'Lorri 401b'!N:N,0),0)</f>
        <v>3755411.9409580622</v>
      </c>
      <c r="S283" s="25">
        <f t="shared" ca="1" si="267"/>
        <v>5552263.6018852796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1796409.4038763447</v>
      </c>
      <c r="R284" s="25">
        <f t="array" aca="1" ref="R284" ca="1">INDEX('Lorri 401b'!L:L,MATCH('Retirement Calculator'!A284,'Lorri 401b'!N:N,0),0)</f>
        <v>3750607.432133873</v>
      </c>
      <c r="S284" s="25">
        <f t="shared" ca="1" si="267"/>
        <v>5547016.8360102177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1795965.3040877599</v>
      </c>
      <c r="R285" s="25">
        <f t="array" aca="1" ref="R285" ca="1">INDEX('Lorri 401b'!L:L,MATCH('Retirement Calculator'!A285,'Lorri 401b'!N:N,0),0)</f>
        <v>3745782.9045229163</v>
      </c>
      <c r="S285" s="25">
        <f t="shared" ca="1" si="267"/>
        <v>5541748.2086106762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1795519.3538833894</v>
      </c>
      <c r="R286" s="25">
        <f t="array" aca="1" ref="R286" ca="1">INDEX('Lorri 401b'!L:L,MATCH('Retirement Calculator'!A286,'Lorri 401b'!N:N,0),0)</f>
        <v>3740938.2747135805</v>
      </c>
      <c r="S286" s="25">
        <f t="shared" ca="1" si="267"/>
        <v>5536457.6285969699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1795071.5455531674</v>
      </c>
      <c r="R287" s="25">
        <f t="array" aca="1" ref="R287" ca="1">INDEX('Lorri 401b'!L:L,MATCH('Retirement Calculator'!A287,'Lorri 401b'!N:N,0),0)</f>
        <v>3736073.4589467058</v>
      </c>
      <c r="S287" s="25">
        <f t="shared" ca="1" si="267"/>
        <v>5531145.0044998731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1794621.8713549026</v>
      </c>
      <c r="R288" s="25">
        <f t="array" aca="1" ref="R288" ca="1">INDEX('Lorri 401b'!L:L,MATCH('Retirement Calculator'!A288,'Lorri 401b'!N:N,0),0)</f>
        <v>3731188.373114136</v>
      </c>
      <c r="S288" s="25">
        <f t="shared" ca="1" si="267"/>
        <v>5525810.2444690391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1794170.3235141453</v>
      </c>
      <c r="R289" s="25">
        <f t="array" aca="1" ref="R289" ca="1">INDEX('Lorri 401b'!L:L,MATCH('Retirement Calculator'!A289,'Lorri 401b'!N:N,0),0)</f>
        <v>3726282.9327572635</v>
      </c>
      <c r="S289" s="25">
        <f t="shared" ca="1" si="267"/>
        <v>5520453.2562714089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1793716.8942240514</v>
      </c>
      <c r="R290" s="25">
        <f t="array" aca="1" ref="R290" ca="1">INDEX('Lorri 401b'!L:L,MATCH('Retirement Calculator'!A290,'Lorri 401b'!N:N,0),0)</f>
        <v>3721357.053065571</v>
      </c>
      <c r="S290" s="25">
        <f t="shared" ca="1" si="267"/>
        <v>5515073.9472896224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1793261.5756452489</v>
      </c>
      <c r="R291" s="25">
        <f t="array" aca="1" ref="R291" ca="1">INDEX('Lorri 401b'!L:L,MATCH('Retirement Calculator'!A291,'Lorri 401b'!N:N,0),0)</f>
        <v>3716410.6488751629</v>
      </c>
      <c r="S291" s="25">
        <f t="shared" ca="1" si="267"/>
        <v>5509672.2245204113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1792804.3599057014</v>
      </c>
      <c r="R292" s="25">
        <f t="array" aca="1" ref="R292" ca="1">INDEX('Lorri 401b'!L:L,MATCH('Retirement Calculator'!A292,'Lorri 401b'!N:N,0),0)</f>
        <v>3711443.634667295</v>
      </c>
      <c r="S292" s="25">
        <f t="shared" ca="1" si="267"/>
        <v>5504247.9945729962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1792345.2391005722</v>
      </c>
      <c r="R293" s="25">
        <f t="array" aca="1" ref="R293" ca="1">INDEX('Lorri 401b'!L:L,MATCH('Retirement Calculator'!A293,'Lorri 401b'!N:N,0),0)</f>
        <v>3706455.9245668943</v>
      </c>
      <c r="S293" s="25">
        <f t="shared" ca="1" si="267"/>
        <v>5498801.1636674665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1791884.2052920884</v>
      </c>
      <c r="R294" s="25">
        <f t="array" aca="1" ref="R294" ca="1">INDEX('Lorri 401b'!L:L,MATCH('Retirement Calculator'!A294,'Lorri 401b'!N:N,0),0)</f>
        <v>3701447.432341075</v>
      </c>
      <c r="S294" s="25">
        <f t="shared" ca="1" si="267"/>
        <v>5493331.6376331635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1791421.2505094027</v>
      </c>
      <c r="R295" s="25">
        <f t="array" aca="1" ref="R295" ca="1">INDEX('Lorri 401b'!L:L,MATCH('Retirement Calculator'!A295,'Lorri 401b'!N:N,0),0)</f>
        <v>3696418.0713976482</v>
      </c>
      <c r="S295" s="25">
        <f t="shared" ca="1" si="267"/>
        <v>5487839.3219070509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1790956.3667484557</v>
      </c>
      <c r="R296" s="25">
        <f t="array" aca="1" ref="R296" ca="1">INDEX('Lorri 401b'!L:L,MATCH('Retirement Calculator'!A296,'Lorri 401b'!N:N,0),0)</f>
        <v>3691367.7547836239</v>
      </c>
      <c r="S296" s="25">
        <f t="shared" ca="1" si="267"/>
        <v>5482324.1215320798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1790489.5459718381</v>
      </c>
      <c r="R297" s="25">
        <f t="array" aca="1" ref="R297" ca="1">INDEX('Lorri 401b'!L:L,MATCH('Retirement Calculator'!A297,'Lorri 401b'!N:N,0),0)</f>
        <v>3686296.3951837076</v>
      </c>
      <c r="S297" s="25">
        <f t="shared" ca="1" si="267"/>
        <v>5476785.9411555454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1790020.7801086511</v>
      </c>
      <c r="R298" s="25">
        <f t="array" aca="1" ref="R298" ca="1">INDEX('Lorri 401b'!L:L,MATCH('Retirement Calculator'!A298,'Lorri 401b'!N:N,0),0)</f>
        <v>3681203.9049187917</v>
      </c>
      <c r="S298" s="25">
        <f t="shared" ca="1" si="267"/>
        <v>5471224.6850274429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1789550.0610543678</v>
      </c>
      <c r="R299" s="25">
        <f t="array" aca="1" ref="R299" ca="1">INDEX('Lorri 401b'!L:L,MATCH('Retirement Calculator'!A299,'Lorri 401b'!N:N,0),0)</f>
        <v>3676090.1959444387</v>
      </c>
      <c r="S299" s="25">
        <f t="shared" ca="1" si="267"/>
        <v>5465640.2569988063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1789077.3806706916</v>
      </c>
      <c r="R300" s="25">
        <f t="array" aca="1" ref="R300" ca="1">INDEX('Lorri 401b'!L:L,MATCH('Retirement Calculator'!A300,'Lorri 401b'!N:N,0),0)</f>
        <v>3670955.1798493592</v>
      </c>
      <c r="S300" s="25">
        <f t="shared" ca="1" si="267"/>
        <v>5460032.560520051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1788602.7307854167</v>
      </c>
      <c r="R301" s="25">
        <f t="array" aca="1" ref="R301" ca="1">INDEX('Lorri 401b'!L:L,MATCH('Retirement Calculator'!A301,'Lorri 401b'!N:N,0),0)</f>
        <v>3665798.7678538836</v>
      </c>
      <c r="S301" s="25">
        <f t="shared" ca="1" si="267"/>
        <v>5454401.4986393005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1788126.1031922863</v>
      </c>
      <c r="R302" s="25">
        <f t="array" aca="1" ref="R302" ca="1">INDEX('Lorri 401b'!L:L,MATCH('Retirement Calculator'!A302,'Lorri 401b'!N:N,0),0)</f>
        <v>3660620.8708084268</v>
      </c>
      <c r="S302" s="25">
        <f t="shared" ca="1" si="267"/>
        <v>5448746.9740007129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1787647.4896508513</v>
      </c>
      <c r="R303" s="25">
        <f t="array" aca="1" ref="R303" ca="1">INDEX('Lorri 401b'!L:L,MATCH('Retirement Calculator'!A303,'Lorri 401b'!N:N,0),0)</f>
        <v>3655421.3991919472</v>
      </c>
      <c r="S303" s="25">
        <f t="shared" ca="1" si="267"/>
        <v>5443068.8888427988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1787166.8818863272</v>
      </c>
      <c r="R304" s="25">
        <f t="array" aca="1" ref="R304" ca="1">INDEX('Lorri 401b'!L:L,MATCH('Retirement Calculator'!A304,'Lorri 401b'!N:N,0),0)</f>
        <v>3650200.2631103992</v>
      </c>
      <c r="S304" s="25">
        <f t="shared" ca="1" si="267"/>
        <v>5437367.1449967269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1786684.2715894508</v>
      </c>
      <c r="R305" s="25">
        <f t="array" aca="1" ref="R305" ca="1">INDEX('Lorri 401b'!L:L,MATCH('Retirement Calculator'!A305,'Lorri 401b'!N:N,0),0)</f>
        <v>3644957.372295178</v>
      </c>
      <c r="S305" s="25">
        <f t="shared" ca="1" si="267"/>
        <v>5431641.643884629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1786199.6504163374</v>
      </c>
      <c r="R306" s="25">
        <f t="array" aca="1" ref="R306" ca="1">INDEX('Lorri 401b'!L:L,MATCH('Retirement Calculator'!A306,'Lorri 401b'!N:N,0),0)</f>
        <v>3639692.6361015602</v>
      </c>
      <c r="S306" s="25">
        <f t="shared" ca="1" si="267"/>
        <v>5425892.2865178976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1785713.0099883361</v>
      </c>
      <c r="R307" s="25">
        <f t="array" aca="1" ref="R307" ca="1">INDEX('Lorri 401b'!L:L,MATCH('Retirement Calculator'!A307,'Lorri 401b'!N:N,0),0)</f>
        <v>3634405.9635071354</v>
      </c>
      <c r="S307" s="25">
        <f t="shared" ca="1" si="267"/>
        <v>5420118.9734954713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1785224.3418918848</v>
      </c>
      <c r="R308" s="25">
        <f t="array" aca="1" ref="R308" ca="1">INDEX('Lorri 401b'!L:L,MATCH('Retirement Calculator'!A308,'Lorri 401b'!N:N,0),0)</f>
        <v>3629097.2631102339</v>
      </c>
      <c r="S308" s="25">
        <f t="shared" ca="1" si="267"/>
        <v>5414321.6050021183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1784733.6376783648</v>
      </c>
      <c r="R309" s="25">
        <f t="array" aca="1" ref="R309" ca="1">INDEX('Lorri 401b'!L:L,MATCH('Retirement Calculator'!A309,'Lorri 401b'!N:N,0),0)</f>
        <v>3623766.4431283455</v>
      </c>
      <c r="S309" s="25">
        <f t="shared" ca="1" si="267"/>
        <v>5408500.0808067098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1784240.8888639552</v>
      </c>
      <c r="R310" s="25">
        <f t="array" aca="1" ref="R310" ca="1">INDEX('Lorri 401b'!L:L,MATCH('Retirement Calculator'!A310,'Lorri 401b'!N:N,0),0)</f>
        <v>3618413.4113965323</v>
      </c>
      <c r="S310" s="25">
        <f t="shared" ca="1" si="267"/>
        <v>5402654.3002604879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1783746.0869294854</v>
      </c>
      <c r="R311" s="25">
        <f t="array" aca="1" ref="R311" ca="1">INDEX('Lorri 401b'!L:L,MATCH('Retirement Calculator'!A311,'Lorri 401b'!N:N,0),0)</f>
        <v>3613038.0753658367</v>
      </c>
      <c r="S311" s="25">
        <f t="shared" ca="1" si="267"/>
        <v>5396784.1622953219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1783249.2233202888</v>
      </c>
      <c r="R312" s="25">
        <f t="array" aca="1" ref="R312" ca="1">INDEX('Lorri 401b'!L:L,MATCH('Retirement Calculator'!A312,'Lorri 401b'!N:N,0),0)</f>
        <v>3607640.3421016796</v>
      </c>
      <c r="S312" s="25">
        <f t="shared" ca="1" si="267"/>
        <v>5390889.5654219687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1782750.2894460538</v>
      </c>
      <c r="R313" s="25">
        <f t="array" aca="1" ref="R313" ca="1">INDEX('Lorri 401b'!L:L,MATCH('Retirement Calculator'!A313,'Lorri 401b'!N:N,0),0)</f>
        <v>3602220.1182822553</v>
      </c>
      <c r="S313" s="25">
        <f t="shared" ca="1" si="267"/>
        <v>5384970.4077283088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1782249.2766806763</v>
      </c>
      <c r="R314" s="25">
        <f t="array" aca="1" ref="R314" ca="1">INDEX('Lorri 401b'!L:L,MATCH('Retirement Calculator'!A314,'Lorri 401b'!N:N,0),0)</f>
        <v>3596777.3101969166</v>
      </c>
      <c r="S314" s="25">
        <f t="shared" ca="1" si="267"/>
        <v>5379026.5868775928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1781746.1763621096</v>
      </c>
      <c r="R315" s="25">
        <f t="array" aca="1" ref="R315" ca="1">INDEX('Lorri 401b'!L:L,MATCH('Retirement Calculator'!A315,'Lorri 401b'!N:N,0),0)</f>
        <v>3591311.8237445559</v>
      </c>
      <c r="S315" s="25">
        <f t="shared" ca="1" si="267"/>
        <v>5373058.0001066653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1781240.9797922156</v>
      </c>
      <c r="R316" s="25">
        <f t="array" aca="1" ref="R316" ca="1">INDEX('Lorri 401b'!L:L,MATCH('Retirement Calculator'!A316,'Lorri 401b'!N:N,0),0)</f>
        <v>3585823.564431977</v>
      </c>
      <c r="S316" s="25">
        <f t="shared" ca="1" si="267"/>
        <v>5367064.5442241924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1780733.6782366137</v>
      </c>
      <c r="R317" s="25">
        <f t="array" aca="1" ref="R317" ca="1">INDEX('Lorri 401b'!L:L,MATCH('Retirement Calculator'!A317,'Lorri 401b'!N:N,0),0)</f>
        <v>3580312.4373722626</v>
      </c>
      <c r="S317" s="25">
        <f t="shared" ca="1" si="267"/>
        <v>5361046.1156088766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1780224.2629245301</v>
      </c>
      <c r="R318" s="25">
        <f t="array" aca="1" ref="R318" ca="1">INDEX('Lorri 401b'!L:L,MATCH('Retirement Calculator'!A318,'Lorri 401b'!N:N,0),0)</f>
        <v>3574778.3472831324</v>
      </c>
      <c r="S318" s="25">
        <f t="shared" ca="1" si="267"/>
        <v>5355002.610207662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1779712.7250486461</v>
      </c>
      <c r="R319" s="25">
        <f t="array" aca="1" ref="R319" ca="1">INDEX('Lorri 401b'!L:L,MATCH('Retirement Calculator'!A319,'Lorri 401b'!N:N,0),0)</f>
        <v>3569221.1984852976</v>
      </c>
      <c r="S319" s="25">
        <f t="shared" ca="1" si="267"/>
        <v>5348933.9235339435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1779199.0557649459</v>
      </c>
      <c r="R320" s="25">
        <f t="array" aca="1" ref="R320" ca="1">INDEX('Lorri 401b'!L:L,MATCH('Retirement Calculator'!A320,'Lorri 401b'!N:N,0),0)</f>
        <v>3563640.8949008053</v>
      </c>
      <c r="S320" s="25">
        <f t="shared" ca="1" si="267"/>
        <v>5342839.9506657515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1778683.2461925638</v>
      </c>
      <c r="R321" s="25">
        <f t="array" aca="1" ref="R321" ca="1">INDEX('Lorri 401b'!L:L,MATCH('Retirement Calculator'!A321,'Lorri 401b'!N:N,0),0)</f>
        <v>3558037.3400513777</v>
      </c>
      <c r="S321" s="25">
        <f t="shared" ca="1" si="267"/>
        <v>5336720.5862439414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1778165.2874136299</v>
      </c>
      <c r="R322" s="25">
        <f t="array" aca="1" ref="R322" ca="1">INDEX('Lorri 401b'!L:L,MATCH('Retirement Calculator'!A322,'Lorri 401b'!N:N,0),0)</f>
        <v>3552410.437056744</v>
      </c>
      <c r="S322" s="25">
        <f t="shared" ca="1" si="267"/>
        <v>5330575.7244703742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1777645.1704731171</v>
      </c>
      <c r="R323" s="25">
        <f t="array" aca="1" ref="R323" ca="1">INDEX('Lorri 401b'!L:L,MATCH('Retirement Calculator'!A323,'Lorri 401b'!N:N,0),0)</f>
        <v>3546760.0886329659</v>
      </c>
      <c r="S323" s="25">
        <f t="shared" ca="1" si="267"/>
        <v>5324405.2591060828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1777122.8863786857</v>
      </c>
      <c r="R324" s="25">
        <f t="array" aca="1" ref="R324" ca="1">INDEX('Lorri 401b'!L:L,MATCH('Retirement Calculator'!A324,'Lorri 401b'!N:N,0),0)</f>
        <v>3541086.1970907552</v>
      </c>
      <c r="S324" s="25">
        <f t="shared" ca="1" si="267"/>
        <v>5318209.0834694412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1776598.4261005274</v>
      </c>
      <c r="R325" s="25">
        <f t="array" aca="1" ref="R325" ca="1">INDEX('Lorri 401b'!L:L,MATCH('Retirement Calculator'!A325,'Lorri 401b'!N:N,0),0)</f>
        <v>3535388.6643337854</v>
      </c>
      <c r="S325" s="25">
        <f t="shared" ca="1" si="267"/>
        <v>5311987.0904343128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1776071.7805712102</v>
      </c>
      <c r="R326" s="25">
        <f t="array" aca="1" ref="R326" ca="1">INDEX('Lorri 401b'!L:L,MATCH('Retirement Calculator'!A326,'Lorri 401b'!N:N,0),0)</f>
        <v>3529667.3918569949</v>
      </c>
      <c r="S326" s="25">
        <f t="shared" ca="1" si="267"/>
        <v>5305739.1724282056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1775542.9406855206</v>
      </c>
      <c r="R327" s="25">
        <f t="array" aca="1" ref="R327" ca="1">INDEX('Lorri 401b'!L:L,MATCH('Retirement Calculator'!A327,'Lorri 401b'!N:N,0),0)</f>
        <v>3523922.2807448846</v>
      </c>
      <c r="S327" s="25">
        <f t="shared" ca="1" si="267"/>
        <v>5299465.221430405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1775011.8973003074</v>
      </c>
      <c r="R328" s="25">
        <f t="array" aca="1" ref="R328" ca="1">INDEX('Lorri 401b'!L:L,MATCH('Retirement Calculator'!A328,'Lorri 401b'!N:N,0),0)</f>
        <v>3518153.2316698069</v>
      </c>
      <c r="S328" s="25">
        <f t="shared" ca="1" si="267"/>
        <v>5293165.1289701145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1774478.6412343225</v>
      </c>
      <c r="R329" s="25">
        <f t="array" aca="1" ref="R329" ca="1">INDEX('Lorri 401b'!L:L,MATCH('Retirement Calculator'!A329,'Lorri 401b'!N:N,0),0)</f>
        <v>3512360.1448902497</v>
      </c>
      <c r="S329" s="25">
        <f t="shared" ca="1" si="267"/>
        <v>5286838.7861245722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1773943.1632680628</v>
      </c>
      <c r="R330" s="25">
        <f t="array" aca="1" ref="R330" ca="1">INDEX('Lorri 401b'!L:L,MATCH('Retirement Calculator'!A330,'Lorri 401b'!N:N,0),0)</f>
        <v>3506542.920249111</v>
      </c>
      <c r="S330" s="25">
        <f t="shared" ca="1" si="267"/>
        <v>5280486.0835171733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1773405.4541436101</v>
      </c>
      <c r="R331" s="25">
        <f t="array" aca="1" ref="R331" ca="1">INDEX('Lorri 401b'!L:L,MATCH('Retirement Calculator'!A331,'Lorri 401b'!N:N,0),0)</f>
        <v>3500701.4571719677</v>
      </c>
      <c r="S331" s="25">
        <f t="shared" ca="1" si="267"/>
        <v>5274106.911315578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1772865.5045644722</v>
      </c>
      <c r="R332" s="25">
        <f t="array" aca="1" ref="R332" ca="1">INDEX('Lorri 401b'!L:L,MATCH('Retirement Calculator'!A332,'Lorri 401b'!N:N,0),0)</f>
        <v>3494835.6546653365</v>
      </c>
      <c r="S332" s="25">
        <f t="shared" ca="1" si="267"/>
        <v>5267701.1592298085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1772323.3051954214</v>
      </c>
      <c r="R333" s="25">
        <f t="array" aca="1" ref="R333" ca="1">INDEX('Lorri 401b'!L:L,MATCH('Retirement Calculator'!A333,'Lorri 401b'!N:N,0),0)</f>
        <v>3488945.4113149275</v>
      </c>
      <c r="S333" s="25">
        <f t="shared" ca="1" si="267"/>
        <v>5261268.716510349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1771778.846662333</v>
      </c>
      <c r="R334" s="25">
        <f t="array" aca="1" ref="R334" ca="1">INDEX('Lorri 401b'!L:L,MATCH('Retirement Calculator'!A334,'Lorri 401b'!N:N,0),0)</f>
        <v>3483030.6252838918</v>
      </c>
      <c r="S334" s="25">
        <f t="shared" ca="1" si="267"/>
        <v>5254809.4719462246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1771232.1195520232</v>
      </c>
      <c r="R335" s="25">
        <f t="array" aca="1" ref="R335" ca="1">INDEX('Lorri 401b'!L:L,MATCH('Retirement Calculator'!A335,'Lorri 401b'!N:N,0),0)</f>
        <v>3477091.19431106</v>
      </c>
      <c r="S335" s="25">
        <f t="shared" ca="1" si="267"/>
        <v>5248323.3138630837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1770683.1144120872</v>
      </c>
      <c r="R336" s="25">
        <f t="array" aca="1" ref="R336" ca="1">INDEX('Lorri 401b'!L:L,MATCH('Retirement Calculator'!A336,'Lorri 401b'!N:N,0),0)</f>
        <v>3471127.0157091748</v>
      </c>
      <c r="S336" s="25">
        <f t="shared" ca="1" si="267"/>
        <v>5241810.1301212618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1770131.8217507347</v>
      </c>
      <c r="R337" s="25">
        <f t="array" aca="1" ref="R337" ca="1">INDEX('Lorri 401b'!L:L,MATCH('Retirement Calculator'!A337,'Lorri 401b'!N:N,0),0)</f>
        <v>3465137.9863631153</v>
      </c>
      <c r="S337" s="25">
        <f t="shared" ca="1" si="267"/>
        <v>5235269.8081138497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1769578.2320366267</v>
      </c>
      <c r="R338" s="25">
        <f t="array" aca="1" ref="R338" ca="1">INDEX('Lorri 401b'!L:L,MATCH('Retirement Calculator'!A338,'Lorri 401b'!N:N,0),0)</f>
        <v>3459124.0027281139</v>
      </c>
      <c r="S338" s="25">
        <f t="shared" ca="1" si="267"/>
        <v>5228702.2347647408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1769022.3356987098</v>
      </c>
      <c r="R339" s="25">
        <f t="array" aca="1" ref="R339" ca="1">INDEX('Lorri 401b'!L:L,MATCH('Retirement Calculator'!A339,'Lorri 401b'!N:N,0),0)</f>
        <v>3453084.9608279667</v>
      </c>
      <c r="S339" s="25">
        <f t="shared" ca="1" si="267"/>
        <v>5222107.296526676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1768464.1231260516</v>
      </c>
      <c r="R340" s="25">
        <f t="array" aca="1" ref="R340" ca="1">INDEX('Lorri 401b'!L:L,MATCH('Retirement Calculator'!A340,'Lorri 401b'!N:N,0),0)</f>
        <v>3447020.7562532355</v>
      </c>
      <c r="S340" s="25">
        <f t="shared" ca="1" si="267"/>
        <v>5215484.8793792874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1767903.584667674</v>
      </c>
      <c r="R341" s="25">
        <f t="array" aca="1" ref="R341" ca="1">INDEX('Lorri 401b'!L:L,MATCH('Retirement Calculator'!A341,'Lorri 401b'!N:N,0),0)</f>
        <v>3440931.2841594429</v>
      </c>
      <c r="S341" s="25">
        <f t="shared" ca="1" si="267"/>
        <v>5208834.8688271167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1767340.7106323866</v>
      </c>
      <c r="R342" s="25">
        <f t="array" aca="1" ref="R342" ca="1">INDEX('Lorri 401b'!L:L,MATCH('Retirement Calculator'!A342,'Lorri 401b'!N:N,0),0)</f>
        <v>3434816.4392652595</v>
      </c>
      <c r="S342" s="25">
        <f t="shared" ca="1" si="267"/>
        <v>5202157.1498976462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1766775.4912886187</v>
      </c>
      <c r="R343" s="25">
        <f t="array" aca="1" ref="R343" ca="1">INDEX('Lorri 401b'!L:L,MATCH('Retirement Calculator'!A343,'Lorri 401b'!N:N,0),0)</f>
        <v>3428676.1158506838</v>
      </c>
      <c r="S343" s="25">
        <f t="shared" ca="1" si="267"/>
        <v>5195451.6071393024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1766207.9168642517</v>
      </c>
      <c r="R344" s="25">
        <f t="array" aca="1" ref="R344" ca="1">INDEX('Lorri 401b'!L:L,MATCH('Retirement Calculator'!A344,'Lorri 401b'!N:N,0),0)</f>
        <v>3422510.2077552136</v>
      </c>
      <c r="S344" s="25">
        <f t="shared" ca="1" si="267"/>
        <v>5188718.1246194653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1765637.97754645</v>
      </c>
      <c r="R345" s="25">
        <f t="array" aca="1" ref="R345" ca="1">INDEX('Lorri 401b'!L:L,MATCH('Retirement Calculator'!A345,'Lorri 401b'!N:N,0),0)</f>
        <v>3416318.6083760126</v>
      </c>
      <c r="S345" s="25">
        <f t="shared" ca="1" si="267"/>
        <v>5181956.5859224629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1765065.6634814907</v>
      </c>
      <c r="R346" s="25">
        <f t="array" aca="1" ref="R346" ca="1">INDEX('Lorri 401b'!L:L,MATCH('Retirement Calculator'!A346,'Lorri 401b'!N:N,0),0)</f>
        <v>3410101.2106660646</v>
      </c>
      <c r="S346" s="25">
        <f t="shared" ca="1" si="267"/>
        <v>5175166.8741475549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1764490.9647745942</v>
      </c>
      <c r="R347" s="25">
        <f t="array" aca="1" ref="R347" ca="1">INDEX('Lorri 401b'!L:L,MATCH('Retirement Calculator'!A347,'Lorri 401b'!N:N,0),0)</f>
        <v>3403857.9071323252</v>
      </c>
      <c r="S347" s="25">
        <f t="shared" ca="1" si="267"/>
        <v>5168348.8719069194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1763913.8714897521</v>
      </c>
      <c r="R348" s="25">
        <f t="array" aca="1" ref="R348" ca="1">INDEX('Lorri 401b'!L:L,MATCH('Retirement Calculator'!A348,'Lorri 401b'!N:N,0),0)</f>
        <v>3397588.5898338621</v>
      </c>
      <c r="S348" s="25">
        <f t="shared" ca="1" si="267"/>
        <v>5161502.4613236142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1763334.3736495567</v>
      </c>
      <c r="R349" s="25">
        <f t="array" aca="1" ref="R349" ca="1">INDEX('Lorri 401b'!L:L,MATCH('Retirement Calculator'!A349,'Lorri 401b'!N:N,0),0)</f>
        <v>3391293.1503799888</v>
      </c>
      <c r="S349" s="25">
        <f t="shared" ca="1" si="267"/>
        <v>5154627.5240295455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1762752.4612350271</v>
      </c>
      <c r="R350" s="25">
        <f t="array" aca="1" ref="R350" ca="1">INDEX('Lorri 401b'!L:L,MATCH('Retirement Calculator'!A350,'Lorri 401b'!N:N,0),0)</f>
        <v>3384971.4799283911</v>
      </c>
      <c r="S350" s="25">
        <f t="shared" ca="1" si="267"/>
        <v>5147723.9411634179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1762168.1241854369</v>
      </c>
      <c r="R351" s="25">
        <f t="array" aca="1" ref="R351" ca="1">INDEX('Lorri 401b'!L:L,MATCH('Retirement Calculator'!A351,'Lorri 401b'!N:N,0),0)</f>
        <v>3378623.4691832447</v>
      </c>
      <c r="S351" s="25">
        <f t="shared" ca="1" si="267"/>
        <v>5140791.5933686811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1761581.3523981401</v>
      </c>
      <c r="R352" s="25">
        <f t="array" aca="1" ref="R352" ca="1">INDEX('Lorri 401b'!L:L,MATCH('Retirement Calculator'!A352,'Lorri 401b'!N:N,0),0)</f>
        <v>3372249.0083933272</v>
      </c>
      <c r="S352" s="25">
        <f t="shared" ca="1" si="267"/>
        <v>5133830.3607914671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1760992.1357283962</v>
      </c>
      <c r="R353" s="25">
        <f t="array" aca="1" ref="R353" ca="1">INDEX('Lorri 401b'!L:L,MATCH('Retirement Calculator'!A353,'Lorri 401b'!N:N,0),0)</f>
        <v>3365847.9873501183</v>
      </c>
      <c r="S353" s="25">
        <f t="shared" ca="1" si="267"/>
        <v>5126840.1230785148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1760400.4639891952</v>
      </c>
      <c r="R354" s="25">
        <f t="array" aca="1" ref="R354" ca="1">INDEX('Lorri 401b'!L:L,MATCH('Retirement Calculator'!A354,'Lorri 401b'!N:N,0),0)</f>
        <v>3359420.2953858958</v>
      </c>
      <c r="S354" s="25">
        <f t="shared" ca="1" si="267"/>
        <v>5119820.7593750907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1759806.3269510807</v>
      </c>
      <c r="R355" s="25">
        <f t="array" aca="1" ref="R355" ca="1">INDEX('Lorri 401b'!L:L,MATCH('Retirement Calculator'!A355,'Lorri 401b'!N:N,0),0)</f>
        <v>3352965.8213718226</v>
      </c>
      <c r="S355" s="25">
        <f t="shared" ca="1" si="267"/>
        <v>5112772.1483229036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1759209.7143419741</v>
      </c>
      <c r="R356" s="25">
        <f t="array" aca="1" ref="R356" ca="1">INDEX('Lorri 401b'!L:L,MATCH('Retirement Calculator'!A356,'Lorri 401b'!N:N,0),0)</f>
        <v>3346484.4537160238</v>
      </c>
      <c r="S356" s="25">
        <f t="shared" ca="1" si="267"/>
        <v>5105694.1680579977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1758610.6158469962</v>
      </c>
      <c r="R357" s="25">
        <f t="array" aca="1" ref="R357" ca="1">INDEX('Lorri 401b'!L:L,MATCH('Retirement Calculator'!A357,'Lorri 401b'!N:N,0),0)</f>
        <v>3339976.0803616592</v>
      </c>
      <c r="S357" s="25">
        <f t="shared" ca="1" si="267"/>
        <v>5098586.6962086558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1758009.0211082892</v>
      </c>
      <c r="R358" s="25">
        <f t="array" aca="1" ref="R358" ca="1">INDEX('Lorri 401b'!L:L,MATCH('Retirement Calculator'!A358,'Lorri 401b'!N:N,0),0)</f>
        <v>3333440.5887849848</v>
      </c>
      <c r="S358" s="25">
        <f t="shared" ca="1" si="267"/>
        <v>5091449.6098932736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1757404.9197248376</v>
      </c>
      <c r="R359" s="25">
        <f t="array" aca="1" ref="R359" ca="1">INDEX('Lorri 401b'!L:L,MATCH('Retirement Calculator'!A359,'Lorri 401b'!N:N,0),0)</f>
        <v>3326877.8659934076</v>
      </c>
      <c r="S359" s="25">
        <f t="shared" ca="1" si="267"/>
        <v>5084282.7857182454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1756798.3012522883</v>
      </c>
      <c r="R360" s="25">
        <f t="array" aca="1" ref="R360" ca="1">INDEX('Lorri 401b'!L:L,MATCH('Retirement Calculator'!A360,'Lorri 401b'!N:N,0),0)</f>
        <v>3320287.7985235322</v>
      </c>
      <c r="S360" s="25">
        <f t="shared" ca="1" si="267"/>
        <v>5077086.099775821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1756189.1552027699</v>
      </c>
      <c r="R361" s="25">
        <f t="array" aca="1" ref="R361" ca="1">INDEX('Lorri 401b'!L:L,MATCH('Retirement Calculator'!A361,'Lorri 401b'!N:N,0),0)</f>
        <v>3313670.272439199</v>
      </c>
      <c r="S361" s="25">
        <f t="shared" ca="1" si="267"/>
        <v>5069859.4276419692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1755577.471044712</v>
      </c>
      <c r="R362" s="25">
        <f t="array" aca="1" ref="R362" ca="1">INDEX('Lorri 401b'!L:L,MATCH('Retirement Calculator'!A362,'Lorri 401b'!N:N,0),0)</f>
        <v>3307025.1733295145</v>
      </c>
      <c r="S362" s="25">
        <f t="shared" ca="1" si="267"/>
        <v>5062602.6443742262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1754963.2382026622</v>
      </c>
      <c r="R363" s="25">
        <f t="array" aca="1" ref="R363" ca="1">INDEX('Lorri 401b'!L:L,MATCH('Retirement Calculator'!A363,'Lorri 401b'!N:N,0),0)</f>
        <v>3300352.3863068731</v>
      </c>
      <c r="S363" s="25">
        <f t="shared" ca="1" si="267"/>
        <v>5055315.6245095357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1754346.4460571038</v>
      </c>
      <c r="R364" s="25">
        <f t="array" aca="1" ref="R364" ca="1">INDEX('Lorri 401b'!L:L,MATCH('Retirement Calculator'!A364,'Lorri 401b'!N:N,0),0)</f>
        <v>3293651.7960049706</v>
      </c>
      <c r="S364" s="25">
        <f t="shared" ca="1" si="267"/>
        <v>5047998.2420620741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1753727.0839442722</v>
      </c>
      <c r="R365" s="25">
        <f t="array" aca="1" ref="R365" ca="1">INDEX('Lorri 401b'!L:L,MATCH('Retirement Calculator'!A365,'Lorri 401b'!N:N,0),0)</f>
        <v>3286923.2865768098</v>
      </c>
      <c r="S365" s="25">
        <f t="shared" ca="1" si="267"/>
        <v>5040650.3705210816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1753105.1411559705</v>
      </c>
      <c r="R366" s="25">
        <f t="array" aca="1" ref="R366" ca="1">INDEX('Lorri 401b'!L:L,MATCH('Retirement Calculator'!A366,'Lorri 401b'!N:N,0),0)</f>
        <v>3280166.7416926986</v>
      </c>
      <c r="S366" s="25">
        <f t="shared" ca="1" si="267"/>
        <v>5033271.8828486688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1752480.6069393842</v>
      </c>
      <c r="R367" s="25">
        <f t="array" aca="1" ref="R367" ca="1">INDEX('Lorri 401b'!L:L,MATCH('Retirement Calculator'!A367,'Lorri 401b'!N:N,0),0)</f>
        <v>3273382.0445382372</v>
      </c>
      <c r="S367" s="25">
        <f t="shared" ca="1" si="267"/>
        <v>5025862.6514776219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1751853.4704968955</v>
      </c>
      <c r="R368" s="25">
        <f t="array" aca="1" ref="R368" ca="1">INDEX('Lorri 401b'!L:L,MATCH('Retirement Calculator'!A368,'Lorri 401b'!N:N,0),0)</f>
        <v>3266569.0778122987</v>
      </c>
      <c r="S368" s="25">
        <f t="shared" ca="1" si="267"/>
        <v>5018422.5483091939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1751223.7209858964</v>
      </c>
      <c r="R369" s="25">
        <f t="array" aca="1" ref="R369" ca="1">INDEX('Lorri 401b'!L:L,MATCH('Retirement Calculator'!A369,'Lorri 401b'!N:N,0),0)</f>
        <v>3259727.7237250023</v>
      </c>
      <c r="S369" s="25">
        <f t="shared" ca="1" si="267"/>
        <v>5010951.4447108991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1750591.3475186015</v>
      </c>
      <c r="R370" s="25">
        <f t="array" aca="1" ref="R370" ca="1">INDEX('Lorri 401b'!L:L,MATCH('Retirement Calculator'!A370,'Lorri 401b'!N:N,0),0)</f>
        <v>3252857.863995675</v>
      </c>
      <c r="S370" s="25">
        <f t="shared" ca="1" si="267"/>
        <v>5003449.2115142765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1749956.3391618596</v>
      </c>
      <c r="R371" s="25">
        <f t="array" aca="1" ref="R371" ca="1">INDEX('Lorri 401b'!L:L,MATCH('Retirement Calculator'!A371,'Lorri 401b'!N:N,0),0)</f>
        <v>3245959.379850809</v>
      </c>
      <c r="S371" s="25">
        <f t="shared" ca="1" si="267"/>
        <v>4995915.7190126684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1749318.6849369644</v>
      </c>
      <c r="R372" s="25">
        <f t="array" aca="1" ref="R372" ca="1">INDEX('Lorri 401b'!L:L,MATCH('Retirement Calculator'!A372,'Lorri 401b'!N:N,0),0)</f>
        <v>3239032.152022006</v>
      </c>
      <c r="S372" s="25">
        <f t="shared" ca="1" si="267"/>
        <v>4988350.8369589709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1748678.3738194655</v>
      </c>
      <c r="R373" s="25">
        <f t="array" aca="1" ref="R373" ca="1">INDEX('Lorri 401b'!L:L,MATCH('Retirement Calculator'!A373,'Lorri 401b'!N:N,0),0)</f>
        <v>3232076.0607439163</v>
      </c>
      <c r="S373" s="25">
        <f t="shared" ca="1" si="267"/>
        <v>4980754.4345633816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1748035.3947389771</v>
      </c>
      <c r="R374" s="25">
        <f t="array" aca="1" ref="R374" ca="1">INDEX('Lorri 401b'!L:L,MATCH('Retirement Calculator'!A374,'Lorri 401b'!N:N,0),0)</f>
        <v>3225090.9857521681</v>
      </c>
      <c r="S374" s="25">
        <f t="shared" ca="1" si="267"/>
        <v>4973126.380491145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1747389.7365789867</v>
      </c>
      <c r="R375" s="25">
        <f t="array" aca="1" ref="R375" ca="1">INDEX('Lorri 401b'!L:L,MATCH('Retirement Calculator'!A375,'Lorri 401b'!N:N,0),0)</f>
        <v>3218076.8062812877</v>
      </c>
      <c r="S375" s="25">
        <f t="shared" ca="1" si="267"/>
        <v>4965466.5428602742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1746741.3881766631</v>
      </c>
      <c r="R376" s="25">
        <f t="array" aca="1" ref="R376" ca="1">INDEX('Lorri 401b'!L:L,MATCH('Retirement Calculator'!A376,'Lorri 401b'!N:N,0),0)</f>
        <v>3211033.401062612</v>
      </c>
      <c r="S376" s="25">
        <f t="shared" ca="1" si="267"/>
        <v>4957774.7892392753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1746090.338322663</v>
      </c>
      <c r="R377" s="25">
        <f t="array" aca="1" ref="R377" ca="1">INDEX('Lorri 401b'!L:L,MATCH('Retirement Calculator'!A377,'Lorri 401b'!N:N,0),0)</f>
        <v>3203960.6483221916</v>
      </c>
      <c r="S377" s="25">
        <f t="shared" ca="1" si="267"/>
        <v>4950050.9866448548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1745436.575760938</v>
      </c>
      <c r="R378" s="25">
        <f t="array" aca="1" ref="R378" ca="1">INDEX('Lorri 401b'!L:L,MATCH('Retirement Calculator'!A378,'Lorri 401b'!N:N,0),0)</f>
        <v>3196858.4257786861</v>
      </c>
      <c r="S378" s="25">
        <f t="shared" ca="1" si="267"/>
        <v>4942295.0015396243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1744780.0891885392</v>
      </c>
      <c r="R379" s="25">
        <f t="array" aca="1" ref="R379" ca="1">INDEX('Lorri 401b'!L:L,MATCH('Retirement Calculator'!A379,'Lorri 401b'!N:N,0),0)</f>
        <v>3189726.6106412495</v>
      </c>
      <c r="S379" s="25">
        <f t="shared" ca="1" si="267"/>
        <v>4934506.6998297889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1744120.8672554221</v>
      </c>
      <c r="R380" s="25">
        <f t="array" aca="1" ref="R380" ca="1">INDEX('Lorri 401b'!L:L,MATCH('Retirement Calculator'!A380,'Lorri 401b'!N:N,0),0)</f>
        <v>3182565.0796074066</v>
      </c>
      <c r="S380" s="25">
        <f t="shared" ca="1" si="267"/>
        <v>4926685.9468628289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1743458.8985642502</v>
      </c>
      <c r="R381" s="25">
        <f t="array" aca="1" ref="R381" ca="1">INDEX('Lorri 401b'!L:L,MATCH('Retirement Calculator'!A381,'Lorri 401b'!N:N,0),0)</f>
        <v>3175373.7088609231</v>
      </c>
      <c r="S381" s="25">
        <f t="shared" ca="1" si="267"/>
        <v>4918832.6074251737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1742794.1716701984</v>
      </c>
      <c r="R382" s="25">
        <f t="array" aca="1" ref="R382" ca="1">INDEX('Lorri 401b'!L:L,MATCH('Retirement Calculator'!A382,'Lorri 401b'!N:N,0),0)</f>
        <v>3168152.3740696623</v>
      </c>
      <c r="S382" s="25">
        <f t="shared" ca="1" si="267"/>
        <v>4910946.5457398612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1742126.6750807548</v>
      </c>
      <c r="R383" s="25">
        <f t="array" aca="1" ref="R383" ca="1">INDEX('Lorri 401b'!L:L,MATCH('Retirement Calculator'!A383,'Lorri 401b'!N:N,0),0)</f>
        <v>3160900.9503834378</v>
      </c>
      <c r="S383" s="25">
        <f t="shared" ca="1" si="267"/>
        <v>4903027.6254641926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1741456.3972555217</v>
      </c>
      <c r="R384" s="25">
        <f t="array" aca="1" ref="R384" ca="1">INDEX('Lorri 401b'!L:L,MATCH('Retirement Calculator'!A384,'Lorri 401b'!N:N,0),0)</f>
        <v>3153619.3124318542</v>
      </c>
      <c r="S384" s="25">
        <f t="shared" ca="1" si="267"/>
        <v>4895075.7096873764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1740783.3266060168</v>
      </c>
      <c r="R385" s="25">
        <f t="array" aca="1" ref="R385" ca="1">INDEX('Lorri 401b'!L:L,MATCH('Retirement Calculator'!A385,'Lorri 401b'!N:N,0),0)</f>
        <v>3146307.3343221392</v>
      </c>
      <c r="S385" s="25">
        <f t="shared" ca="1" si="267"/>
        <v>4887090.6609281562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1740107.4514954723</v>
      </c>
      <c r="R386" s="25">
        <f t="array" aca="1" ref="R386" ca="1">INDEX('Lorri 401b'!L:L,MATCH('Retirement Calculator'!A386,'Lorri 401b'!N:N,0),0)</f>
        <v>3138964.8896369669</v>
      </c>
      <c r="S386" s="25">
        <f t="shared" ca="1" si="267"/>
        <v>4879072.3411324397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1739428.760238634</v>
      </c>
      <c r="R387" s="25">
        <f t="array" aca="1" ref="R387" ca="1">INDEX('Lorri 401b'!L:L,MATCH('Retirement Calculator'!A387,'Lorri 401b'!N:N,0),0)</f>
        <v>3131591.8514322732</v>
      </c>
      <c r="S387" s="25">
        <f t="shared" ca="1" si="267"/>
        <v>4871020.6116709076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1738747.2411015588</v>
      </c>
      <c r="R388" s="25">
        <f t="array" aca="1" ref="R388" ca="1">INDEX('Lorri 401b'!L:L,MATCH('Retirement Calculator'!A388,'Lorri 401b'!N:N,0),0)</f>
        <v>3124188.0922350599</v>
      </c>
      <c r="S388" s="25">
        <f t="shared" ca="1" si="267"/>
        <v>4862935.3333366187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1738062.8823014125</v>
      </c>
      <c r="R389" s="25">
        <f t="array" aca="1" ref="R389" ca="1">INDEX('Lorri 401b'!L:L,MATCH('Retirement Calculator'!A389,'Lorri 401b'!N:N,0),0)</f>
        <v>3116753.4840411916</v>
      </c>
      <c r="S389" s="25">
        <f t="shared" ca="1" si="267"/>
        <v>4854816.3663426042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1737375.6720062655</v>
      </c>
      <c r="R390" s="25">
        <f t="array" aca="1" ref="R390" ca="1">INDEX('Lorri 401b'!L:L,MATCH('Retirement Calculator'!A390,'Lorri 401b'!N:N,0),0)</f>
        <v>3109287.8983131819</v>
      </c>
      <c r="S390" s="25">
        <f t="shared" ca="1" si="267"/>
        <v>4846663.5703194477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1736685.5983348887</v>
      </c>
      <c r="R391" s="25">
        <f t="array" aca="1" ref="R391" ca="1">INDEX('Lorri 401b'!L:L,MATCH('Retirement Calculator'!A391,'Lorri 401b'!N:N,0),0)</f>
        <v>3101791.2059779721</v>
      </c>
      <c r="S391" s="25">
        <f t="shared" ca="1" si="267"/>
        <v>4838476.8043128606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1735992.649356548</v>
      </c>
      <c r="R392" s="25">
        <f t="array" aca="1" ref="R392" ca="1">INDEX('Lorri 401b'!L:L,MATCH('Retirement Calculator'!A392,'Lorri 401b'!N:N,0),0)</f>
        <v>3094263.2774246992</v>
      </c>
      <c r="S392" s="25">
        <f t="shared" ca="1" si="267"/>
        <v>4830255.9267812474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1735296.8130907975</v>
      </c>
      <c r="R393" s="25">
        <f t="array" aca="1" ref="R393" ca="1">INDEX('Lorri 401b'!L:L,MATCH('Retirement Calculator'!A393,'Lorri 401b'!N:N,0),0)</f>
        <v>3086703.9825024544</v>
      </c>
      <c r="S393" s="25">
        <f t="shared" ca="1" si="267"/>
        <v>4822000.7955932524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1734598.0775072731</v>
      </c>
      <c r="R394" s="25">
        <f t="array" aca="1" ref="R394" ca="1">INDEX('Lorri 401b'!L:L,MATCH('Retirement Calculator'!A394,'Lorri 401b'!N:N,0),0)</f>
        <v>3079113.1905180332</v>
      </c>
      <c r="S394" s="25">
        <f t="shared" ca="1" si="267"/>
        <v>4813711.2680253061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1733896.4305254838</v>
      </c>
      <c r="R395" s="25">
        <f t="array" aca="1" ref="R395" ca="1">INDEX('Lorri 401b'!L:L,MATCH('Retirement Calculator'!A395,'Lorri 401b'!N:N,0),0)</f>
        <v>3071490.7702336772</v>
      </c>
      <c r="S395" s="25">
        <f t="shared" ca="1" si="267"/>
        <v>4805387.2007591613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1733191.8600146039</v>
      </c>
      <c r="R396" s="25">
        <f t="array" aca="1" ref="R396" ca="1">INDEX('Lorri 401b'!L:L,MATCH('Retirement Calculator'!A396,'Lorri 401b'!N:N,0),0)</f>
        <v>3063836.589864803</v>
      </c>
      <c r="S396" s="25">
        <f t="shared" ca="1" si="267"/>
        <v>4797028.449879407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1732484.353793262</v>
      </c>
      <c r="R397" s="25">
        <f t="array" aca="1" ref="R397" ca="1">INDEX('Lorri 401b'!L:L,MATCH('Retirement Calculator'!A397,'Lorri 401b'!N:N,0),0)</f>
        <v>3056150.5170777254</v>
      </c>
      <c r="S397" s="25">
        <f t="shared" ca="1" si="267"/>
        <v>4788634.870870987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1731773.8996293312</v>
      </c>
      <c r="R398" s="25">
        <f t="array" aca="1" ref="R398" ca="1">INDEX('Lorri 401b'!L:L,MATCH('Retirement Calculator'!A398,'Lorri 401b'!N:N,0),0)</f>
        <v>3048432.4189873682</v>
      </c>
      <c r="S398" s="25">
        <f t="shared" ca="1" si="267"/>
        <v>4780206.3186166994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1731060.4852397172</v>
      </c>
      <c r="R399" s="25">
        <f t="array" aca="1" ref="R399" ca="1">INDEX('Lorri 401b'!L:L,MATCH('Retirement Calculator'!A399,'Lorri 401b'!N:N,0),0)</f>
        <v>3040682.1621549679</v>
      </c>
      <c r="S399" s="25">
        <f t="shared" ca="1" si="267"/>
        <v>4771742.6473946851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1730344.0982901466</v>
      </c>
      <c r="R400" s="25">
        <f t="array" aca="1" ref="R400" ca="1">INDEX('Lorri 401b'!L:L,MATCH('Retirement Calculator'!A400,'Lorri 401b'!N:N,0),0)</f>
        <v>3032899.6125857658</v>
      </c>
      <c r="S400" s="25">
        <f t="shared" ca="1" si="267"/>
        <v>4763243.7108759126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1729624.7263949527</v>
      </c>
      <c r="R401" s="25">
        <f t="array" aca="1" ref="R401" ca="1">INDEX('Lorri 401b'!L:L,MATCH('Retirement Calculator'!A401,'Lorri 401b'!N:N,0),0)</f>
        <v>3025084.6357266922</v>
      </c>
      <c r="S401" s="25">
        <f t="shared" ca="1" si="267"/>
        <v>4754709.3621216454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1728902.3571168622</v>
      </c>
      <c r="R402" s="25">
        <f t="array" aca="1" ref="R402" ca="1">INDEX('Lorri 401b'!L:L,MATCH('Retirement Calculator'!A402,'Lorri 401b'!N:N,0),0)</f>
        <v>3017237.0964640388</v>
      </c>
      <c r="S402" s="25">
        <f t="shared" ca="1" si="267"/>
        <v>4746139.453580901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1728176.9779667796</v>
      </c>
      <c r="R403" s="25">
        <f t="array" aca="1" ref="R403" ca="1">INDEX('Lorri 401b'!L:L,MATCH('Retirement Calculator'!A403,'Lorri 401b'!N:N,0),0)</f>
        <v>3009356.8591211243</v>
      </c>
      <c r="S403" s="25">
        <f t="shared" ca="1" si="267"/>
        <v>4737533.8370879041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1727448.5764035718</v>
      </c>
      <c r="R404" s="25">
        <f t="array" aca="1" ref="R404" ca="1">INDEX('Lorri 401b'!L:L,MATCH('Retirement Calculator'!A404,'Lorri 401b'!N:N,0),0)</f>
        <v>3001443.7874559476</v>
      </c>
      <c r="S404" s="25">
        <f t="shared" ca="1" si="267"/>
        <v>4728892.3638595194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1726717.1398338506</v>
      </c>
      <c r="R405" s="25">
        <f t="array" aca="1" ref="R405" ca="1">INDEX('Lorri 401b'!L:L,MATCH('Retirement Calculator'!A405,'Lorri 401b'!N:N,0),0)</f>
        <v>2993497.7446588329</v>
      </c>
      <c r="S405" s="25">
        <f t="shared" ca="1" si="267"/>
        <v>4720214.8844926832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1725982.6556117556</v>
      </c>
      <c r="R406" s="25">
        <f t="array" aca="1" ref="R406" ca="1">INDEX('Lorri 401b'!L:L,MATCH('Retirement Calculator'!A406,'Lorri 401b'!N:N,0),0)</f>
        <v>2985518.5933500635</v>
      </c>
      <c r="S406" s="25">
        <f t="shared" ca="1" si="267"/>
        <v>4711501.2489618193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1725245.1110387351</v>
      </c>
      <c r="R407" s="25">
        <f t="array" aca="1" ref="R407" ca="1">INDEX('Lorri 401b'!L:L,MATCH('Retirement Calculator'!A407,'Lorri 401b'!N:N,0),0)</f>
        <v>2977506.1955775074</v>
      </c>
      <c r="S407" s="25">
        <f t="shared" ca="1" si="267"/>
        <v>4702751.306616243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1724504.4933633271</v>
      </c>
      <c r="R408" s="25">
        <f t="array" aca="1" ref="R408" ca="1">INDEX('Lorri 401b'!L:L,MATCH('Retirement Calculator'!A408,'Lorri 401b'!N:N,0),0)</f>
        <v>2969460.4128142325</v>
      </c>
      <c r="S408" s="25">
        <f t="shared" ca="1" si="267"/>
        <v>4693964.9061775599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1723760.7897809381</v>
      </c>
      <c r="R409" s="25">
        <f t="array" aca="1" ref="R409" ca="1">INDEX('Lorri 401b'!L:L,MATCH('Retirement Calculator'!A409,'Lorri 401b'!N:N,0),0)</f>
        <v>2961381.1059561106</v>
      </c>
      <c r="S409" s="25">
        <f t="shared" ca="1" si="267"/>
        <v>4685141.8957370482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1723013.9874336226</v>
      </c>
      <c r="R410" s="25">
        <f t="array" aca="1" ref="R410" ca="1">INDEX('Lorri 401b'!L:L,MATCH('Retirement Calculator'!A410,'Lorri 401b'!N:N,0),0)</f>
        <v>2953268.1353194132</v>
      </c>
      <c r="S410" s="25">
        <f t="shared" ca="1" si="267"/>
        <v>4676282.1227530353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1722264.0734098598</v>
      </c>
      <c r="R411" s="25">
        <f t="array" aca="1" ref="R411" ca="1">INDEX('Lorri 401b'!L:L,MATCH('Retirement Calculator'!A411,'Lorri 401b'!N:N,0),0)</f>
        <v>2945121.3606383963</v>
      </c>
      <c r="S411" s="25">
        <f t="shared" ca="1" si="267"/>
        <v>4667385.4340482559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1721511.0347443314</v>
      </c>
      <c r="R412" s="25">
        <f t="array" aca="1" ref="R412" ca="1">INDEX('Lorri 401b'!L:L,MATCH('Retirement Calculator'!A412,'Lorri 401b'!N:N,0),0)</f>
        <v>2936940.6410628753</v>
      </c>
      <c r="S412" s="25">
        <f t="shared" ca="1" si="267"/>
        <v>4658451.6758072069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1720754.8584176966</v>
      </c>
      <c r="R413" s="25">
        <f t="array" aca="1" ref="R413" ca="1">INDEX('Lorri 401b'!L:L,MATCH('Retirement Calculator'!A413,'Lorri 401b'!N:N,0),0)</f>
        <v>2928725.8351557893</v>
      </c>
      <c r="S413" s="25">
        <f t="shared" ca="1" si="267"/>
        <v>4649480.6935734861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1719995.5313563675</v>
      </c>
      <c r="R414" s="25">
        <f t="array" aca="1" ref="R414" ca="1">INDEX('Lorri 401b'!L:L,MATCH('Retirement Calculator'!A414,'Lorri 401b'!N:N,0),0)</f>
        <v>2920476.8008907572</v>
      </c>
      <c r="S414" s="25">
        <f t="shared" ca="1" si="267"/>
        <v>4640472.332247125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1719233.040432283</v>
      </c>
      <c r="R415" s="25">
        <f t="array" aca="1" ref="R415" ca="1">INDEX('Lorri 401b'!L:L,MATCH('Retirement Calculator'!A415,'Lorri 401b'!N:N,0),0)</f>
        <v>2912193.3956496208</v>
      </c>
      <c r="S415" s="25">
        <f t="shared" ca="1" si="267"/>
        <v>4631426.436081904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1718467.3724626813</v>
      </c>
      <c r="R416" s="25">
        <f t="array" aca="1" ref="R416" ca="1">INDEX('Lorri 401b'!L:L,MATCH('Retirement Calculator'!A416,'Lorri 401b'!N:N,0),0)</f>
        <v>2903875.4762199796</v>
      </c>
      <c r="S416" s="25">
        <f t="shared" ca="1" si="267"/>
        <v>4622342.8486826606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1717698.514209873</v>
      </c>
      <c r="R417" s="25">
        <f t="array" aca="1" ref="R417" ca="1">INDEX('Lorri 401b'!L:L,MATCH('Retirement Calculator'!A417,'Lorri 401b'!N:N,0),0)</f>
        <v>2895522.8987927148</v>
      </c>
      <c r="S417" s="25">
        <f t="shared" ca="1" si="267"/>
        <v>4613221.4130025879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1716926.4523810113</v>
      </c>
      <c r="R418" s="25">
        <f t="array" aca="1" ref="R418" ca="1">INDEX('Lorri 401b'!L:L,MATCH('Retirement Calculator'!A418,'Lorri 401b'!N:N,0),0)</f>
        <v>2887135.5189595032</v>
      </c>
      <c r="S418" s="25">
        <f t="shared" ca="1" si="267"/>
        <v>4604061.9713405147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1716151.1736278627</v>
      </c>
      <c r="R419" s="25">
        <f t="array" aca="1" ref="R419" ca="1">INDEX('Lorri 401b'!L:L,MATCH('Retirement Calculator'!A419,'Lorri 401b'!N:N,0),0)</f>
        <v>2878713.1917103198</v>
      </c>
      <c r="S419" s="25">
        <f t="shared" ca="1" si="267"/>
        <v>4594864.3653381821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1715372.6645465761</v>
      </c>
      <c r="R420" s="25">
        <f t="array" aca="1" ref="R420" ca="1">INDEX('Lorri 401b'!L:L,MATCH('Retirement Calculator'!A420,'Lorri 401b'!N:N,0),0)</f>
        <v>2870255.7714309315</v>
      </c>
      <c r="S420" s="25">
        <f t="shared" ca="1" si="267"/>
        <v>4585628.4359775074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1714590.9116774506</v>
      </c>
      <c r="R421" s="25">
        <f t="array" aca="1" ref="R421" ca="1">INDEX('Lorri 401b'!L:L,MATCH('Retirement Calculator'!A421,'Lorri 401b'!N:N,0),0)</f>
        <v>2861763.1119003794</v>
      </c>
      <c r="S421" s="25">
        <f t="shared" ca="1" si="267"/>
        <v>4576354.0235778298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1713805.9015047038</v>
      </c>
      <c r="R422" s="25">
        <f t="array" aca="1" ref="R422" ca="1">INDEX('Lorri 401b'!L:L,MATCH('Retirement Calculator'!A422,'Lorri 401b'!N:N,0),0)</f>
        <v>2853235.0662884498</v>
      </c>
      <c r="S422" s="25">
        <f t="shared" ca="1" si="267"/>
        <v>4567040.9677931536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1713017.6204562373</v>
      </c>
      <c r="R423" s="25">
        <f t="array" aca="1" ref="R423" ca="1">INDEX('Lorri 401b'!L:L,MATCH('Retirement Calculator'!A423,'Lorri 401b'!N:N,0),0)</f>
        <v>2844671.4871531371</v>
      </c>
      <c r="S423" s="25">
        <f t="shared" ca="1" si="267"/>
        <v>4557689.1076093744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1712226.0549034022</v>
      </c>
      <c r="R424" s="25">
        <f t="array" aca="1" ref="R424" ca="1">INDEX('Lorri 401b'!L:L,MATCH('Retirement Calculator'!A424,'Lorri 401b'!N:N,0),0)</f>
        <v>2836072.2264380939</v>
      </c>
      <c r="S424" s="25">
        <f t="shared" ca="1" si="267"/>
        <v>4548298.2813414959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1711431.1911607636</v>
      </c>
      <c r="R425" s="25">
        <f t="array" aca="1" ref="R425" ca="1">INDEX('Lorri 401b'!L:L,MATCH('Retirement Calculator'!A425,'Lorri 401b'!N:N,0),0)</f>
        <v>2827437.1354700713</v>
      </c>
      <c r="S425" s="25">
        <f t="shared" ca="1" si="267"/>
        <v>4538868.3266308345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1710633.0154858639</v>
      </c>
      <c r="R426" s="25">
        <f t="array" aca="1" ref="R426" ca="1">INDEX('Lorri 401b'!L:L,MATCH('Retirement Calculator'!A426,'Lorri 401b'!N:N,0),0)</f>
        <v>2818766.0649563489</v>
      </c>
      <c r="S426" s="25">
        <f t="shared" ca="1" si="267"/>
        <v>4529399.0804422125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1709831.5140789854</v>
      </c>
      <c r="R427" s="25">
        <f t="array" aca="1" ref="R427" ca="1">INDEX('Lorri 401b'!L:L,MATCH('Retirement Calculator'!A427,'Lorri 401b'!N:N,0),0)</f>
        <v>2810058.8649821524</v>
      </c>
      <c r="S427" s="25">
        <f t="shared" ca="1" si="267"/>
        <v>4519890.3790611383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1709026.6730829116</v>
      </c>
      <c r="R428" s="25">
        <f t="array" aca="1" ref="R428" ca="1">INDEX('Lorri 401b'!L:L,MATCH('Retirement Calculator'!A428,'Lorri 401b'!N:N,0),0)</f>
        <v>2801315.3850080636</v>
      </c>
      <c r="S428" s="25">
        <f t="shared" ca="1" si="267"/>
        <v>4510342.0580909755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1708218.4785826877</v>
      </c>
      <c r="R429" s="25">
        <f t="array" aca="1" ref="R429" ca="1">INDEX('Lorri 401b'!L:L,MATCH('Retirement Calculator'!A429,'Lorri 401b'!N:N,0),0)</f>
        <v>2792535.4738674159</v>
      </c>
      <c r="S429" s="25">
        <f t="shared" ca="1" si="267"/>
        <v>4500753.9524501041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1707406.9166053794</v>
      </c>
      <c r="R430" s="25">
        <f t="array" aca="1" ref="R430" ca="1">INDEX('Lorri 401b'!L:L,MATCH('Retirement Calculator'!A430,'Lorri 401b'!N:N,0),0)</f>
        <v>2783718.9797636825</v>
      </c>
      <c r="S430" s="25">
        <f t="shared" ca="1" si="267"/>
        <v>4491125.8963690624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1706591.9731198323</v>
      </c>
      <c r="R431" s="25">
        <f t="array" aca="1" ref="R431" ca="1">INDEX('Lorri 401b'!L:L,MATCH('Retirement Calculator'!A431,'Lorri 401b'!N:N,0),0)</f>
        <v>2774865.7502678498</v>
      </c>
      <c r="S431" s="25">
        <f t="shared" ca="1" si="267"/>
        <v>4481457.7233876819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1705773.6340364288</v>
      </c>
      <c r="R432" s="25">
        <f t="array" aca="1" ref="R432" ca="1">INDEX('Lorri 401b'!L:L,MATCH('Retirement Calculator'!A432,'Lorri 401b'!N:N,0),0)</f>
        <v>2765975.6323157847</v>
      </c>
      <c r="S432" s="25">
        <f t="shared" ca="1" si="267"/>
        <v>4471749.2663522139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1704951.8852068444</v>
      </c>
      <c r="R433" s="25">
        <f t="array" aca="1" ref="R433" ca="1">INDEX('Lorri 401b'!L:L,MATCH('Retirement Calculator'!A433,'Lorri 401b'!N:N,0),0)</f>
        <v>2757048.4722055858</v>
      </c>
      <c r="S433" s="25">
        <f t="shared" ca="1" si="267"/>
        <v>4462000.3574124305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1704126.7124238035</v>
      </c>
      <c r="R434" s="25">
        <f t="array" aca="1" ref="R434" ca="1">INDEX('Lorri 401b'!L:L,MATCH('Retirement Calculator'!A434,'Lorri 401b'!N:N,0),0)</f>
        <v>2748084.1155949277</v>
      </c>
      <c r="S434" s="25">
        <f t="shared" ca="1" si="267"/>
        <v>4452210.8280187314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1703298.1014208333</v>
      </c>
      <c r="R435" s="25">
        <f t="array" aca="1" ref="R435" ca="1">INDEX('Lorri 401b'!L:L,MATCH('Retirement Calculator'!A435,'Lorri 401b'!N:N,0),0)</f>
        <v>2739082.4074983918</v>
      </c>
      <c r="S435" s="25">
        <f t="shared" ca="1" si="267"/>
        <v>4442380.5089192251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1702466.0378720174</v>
      </c>
      <c r="R436" s="25">
        <f t="array" aca="1" ref="R436" ca="1">INDEX('Lorri 401b'!L:L,MATCH('Retirement Calculator'!A436,'Lorri 401b'!N:N,0),0)</f>
        <v>2730043.1922847871</v>
      </c>
      <c r="S436" s="25">
        <f t="shared" ca="1" si="267"/>
        <v>4432509.2301568044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1701630.507391748</v>
      </c>
      <c r="R437" s="25">
        <f t="array" aca="1" ref="R437" ca="1">INDEX('Lorri 401b'!L:L,MATCH('Retirement Calculator'!A437,'Lorri 401b'!N:N,0),0)</f>
        <v>2720966.3136744592</v>
      </c>
      <c r="S437" s="25">
        <f t="shared" ca="1" si="267"/>
        <v>4422596.8210662073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1700791.4955344775</v>
      </c>
      <c r="R438" s="25">
        <f t="array" aca="1" ref="R438" ca="1">INDEX('Lorri 401b'!L:L,MATCH('Retirement Calculator'!A438,'Lorri 401b'!N:N,0),0)</f>
        <v>2711851.6147365882</v>
      </c>
      <c r="S438" s="25">
        <f t="shared" ca="1" si="267"/>
        <v>4412643.1102710655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1699948.9877944684</v>
      </c>
      <c r="R439" s="25">
        <f t="array" aca="1" ref="R439" ca="1">INDEX('Lorri 401b'!L:L,MATCH('Retirement Calculator'!A439,'Lorri 401b'!N:N,0),0)</f>
        <v>2702698.9378864761</v>
      </c>
      <c r="S439" s="25">
        <f t="shared" ca="1" si="267"/>
        <v>4402647.9256809447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1699102.9696055425</v>
      </c>
      <c r="R440" s="25">
        <f t="array" aca="1" ref="R440" ca="1">INDEX('Lorri 401b'!L:L,MATCH('Retirement Calculator'!A440,'Lorri 401b'!N:N,0),0)</f>
        <v>2693508.1248828219</v>
      </c>
      <c r="S440" s="25">
        <f t="shared" ca="1" si="267"/>
        <v>4392611.0944883646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1698253.4263408293</v>
      </c>
      <c r="R441" s="25">
        <f t="array" aca="1" ref="R441" ca="1">INDEX('Lorri 401b'!L:L,MATCH('Retirement Calculator'!A441,'Lorri 401b'!N:N,0),0)</f>
        <v>2684279.0168249859</v>
      </c>
      <c r="S441" s="25">
        <f t="shared" ca="1" si="267"/>
        <v>4382532.4431658154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1697400.3433125133</v>
      </c>
      <c r="R442" s="25">
        <f t="array" aca="1" ref="R442" ca="1">INDEX('Lorri 401b'!L:L,MATCH('Retirement Calculator'!A442,'Lorri 401b'!N:N,0),0)</f>
        <v>2675011.4541502423</v>
      </c>
      <c r="S442" s="25">
        <f t="shared" ca="1" si="267"/>
        <v>4372411.7974627558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1696543.7057715794</v>
      </c>
      <c r="R443" s="25">
        <f t="array" aca="1" ref="R443" ca="1">INDEX('Lorri 401b'!L:L,MATCH('Retirement Calculator'!A443,'Lorri 401b'!N:N,0),0)</f>
        <v>2665705.2766310205</v>
      </c>
      <c r="S443" s="25">
        <f t="shared" ca="1" si="267"/>
        <v>4362248.9824026003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1695683.4989075582</v>
      </c>
      <c r="R444" s="25">
        <f t="array" aca="1" ref="R444" ca="1">INDEX('Lorri 401b'!L:L,MATCH('Retirement Calculator'!A444,'Lorri 401b'!N:N,0),0)</f>
        <v>2656360.3233721354</v>
      </c>
      <c r="S444" s="25">
        <f t="shared" ca="1" si="267"/>
        <v>4352043.8222796936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1694819.7078482702</v>
      </c>
      <c r="R445" s="25">
        <f t="array" aca="1" ref="R445" ca="1">INDEX('Lorri 401b'!L:L,MATCH('Retirement Calculator'!A445,'Lorri 401b'!N:N,0),0)</f>
        <v>2646976.4328080048</v>
      </c>
      <c r="S445" s="25">
        <f t="shared" ca="1" si="267"/>
        <v>4341796.1406562747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1693952.3176595685</v>
      </c>
      <c r="R446" s="25">
        <f t="array" aca="1" ref="R446" ca="1">INDEX('Lorri 401b'!L:L,MATCH('Retirement Calculator'!A446,'Lorri 401b'!N:N,0),0)</f>
        <v>2637553.4426998571</v>
      </c>
      <c r="S446" s="25">
        <f t="shared" ca="1" si="267"/>
        <v>4331505.7603594251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1693081.3133450805</v>
      </c>
      <c r="R447" s="25">
        <f t="array" aca="1" ref="R447" ca="1">INDEX('Lorri 401b'!L:L,MATCH('Retirement Calculator'!A447,'Lorri 401b'!N:N,0),0)</f>
        <v>2628091.1901329253</v>
      </c>
      <c r="S447" s="25">
        <f t="shared" ca="1" si="267"/>
        <v>4321172.5034780055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1692206.6798459489</v>
      </c>
      <c r="R448" s="25">
        <f t="array" aca="1" ref="R448" ca="1">INDEX('Lorri 401b'!L:L,MATCH('Retirement Calculator'!A448,'Lorri 401b'!N:N,0),0)</f>
        <v>2618589.5115136313</v>
      </c>
      <c r="S448" s="25">
        <f t="shared" ca="1" si="267"/>
        <v>4310796.1913595805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1691328.402040571</v>
      </c>
      <c r="R449" s="25">
        <f t="array" aca="1" ref="R449" ca="1">INDEX('Lorri 401b'!L:L,MATCH('Retirement Calculator'!A449,'Lorri 401b'!N:N,0),0)</f>
        <v>2609048.2425667569</v>
      </c>
      <c r="S449" s="25">
        <f t="shared" ca="1" si="267"/>
        <v>4300376.6446073279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1690446.4647443371</v>
      </c>
      <c r="R450" s="25">
        <f t="array" aca="1" ref="R450" ca="1">INDEX('Lorri 401b'!L:L,MATCH('Retirement Calculator'!A450,'Lorri 401b'!N:N,0),0)</f>
        <v>2599467.218332604</v>
      </c>
      <c r="S450" s="25">
        <f t="shared" ca="1" si="267"/>
        <v>4289913.6830769414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1689560.852709369</v>
      </c>
      <c r="R451" s="25">
        <f t="array" aca="1" ref="R451" ca="1">INDEX('Lorri 401b'!L:L,MATCH('Retirement Calculator'!A451,'Lorri 401b'!N:N,0),0)</f>
        <v>2589846.2731641419</v>
      </c>
      <c r="S451" s="25">
        <f t="shared" ca="1" si="267"/>
        <v>4279407.1258735107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1688671.5506242553</v>
      </c>
      <c r="R452" s="25">
        <f t="array" aca="1" ref="R452" ca="1">INDEX('Lorri 401b'!L:L,MATCH('Retirement Calculator'!A452,'Lorri 401b'!N:N,0),0)</f>
        <v>2580185.2407241445</v>
      </c>
      <c r="S452" s="25">
        <f t="shared" ca="1" si="267"/>
        <v>4268856.7913483996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1687778.543113787</v>
      </c>
      <c r="R453" s="25">
        <f t="array" aca="1" ref="R453" ca="1">INDEX('Lorri 401b'!L:L,MATCH('Retirement Calculator'!A453,'Lorri 401b'!N:N,0),0)</f>
        <v>2570483.9539823141</v>
      </c>
      <c r="S453" s="25">
        <f t="shared" ca="1" si="267"/>
        <v>4258262.4970961008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1686881.8147386916</v>
      </c>
      <c r="R454" s="25">
        <f t="array" aca="1" ref="R454" ca="1">INDEX('Lorri 401b'!L:L,MATCH('Retirement Calculator'!A454,'Lorri 401b'!N:N,0),0)</f>
        <v>2560742.2452123924</v>
      </c>
      <c r="S454" s="25">
        <f t="shared" ca="1" si="267"/>
        <v>4247624.0599510837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1685981.3499953665</v>
      </c>
      <c r="R455" s="25">
        <f t="array" aca="1" ref="R455" ca="1">INDEX('Lorri 401b'!L:L,MATCH('Retirement Calculator'!A455,'Lorri 401b'!N:N,0),0)</f>
        <v>2550959.9459892628</v>
      </c>
      <c r="S455" s="25">
        <f t="shared" ca="1" si="267"/>
        <v>4236941.2959846295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1685077.1333156112</v>
      </c>
      <c r="R456" s="25">
        <f t="array" aca="1" ref="R456" ca="1">INDEX('Lorri 401b'!L:L,MATCH('Retirement Calculator'!A456,'Lorri 401b'!N:N,0),0)</f>
        <v>2541136.8871860369</v>
      </c>
      <c r="S456" s="25">
        <f t="shared" ca="1" si="267"/>
        <v>4226214.0205016481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1684169.1490663567</v>
      </c>
      <c r="R457" s="25">
        <f t="array" aca="1" ref="R457" ca="1">INDEX('Lorri 401b'!L:L,MATCH('Retirement Calculator'!A457,'Lorri 401b'!N:N,0),0)</f>
        <v>2531272.8989711311</v>
      </c>
      <c r="S457" s="25">
        <f t="shared" ca="1" si="267"/>
        <v>4215442.048037488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1683257.381549397</v>
      </c>
      <c r="R458" s="25">
        <f t="array" aca="1" ref="R458" ca="1">INDEX('Lorri 401b'!L:L,MATCH('Retirement Calculator'!A458,'Lorri 401b'!N:N,0),0)</f>
        <v>2521367.8108053296</v>
      </c>
      <c r="S458" s="25">
        <f t="shared" ca="1" si="267"/>
        <v>4204625.1923547266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1682341.8150011166</v>
      </c>
      <c r="R459" s="25">
        <f t="array" aca="1" ref="R459" ca="1">INDEX('Lorri 401b'!L:L,MATCH('Retirement Calculator'!A459,'Lorri 401b'!N:N,0),0)</f>
        <v>2511421.4514388372</v>
      </c>
      <c r="S459" s="25">
        <f t="shared" ca="1" si="267"/>
        <v>4193763.2664399538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1681422.4335922184</v>
      </c>
      <c r="R460" s="25">
        <f t="array" aca="1" ref="R460" ca="1">INDEX('Lorri 401b'!L:L,MATCH('Retirement Calculator'!A460,'Lorri 401b'!N:N,0),0)</f>
        <v>2501433.648908318</v>
      </c>
      <c r="S460" s="25">
        <f t="shared" ca="1" si="267"/>
        <v>4182856.0825005365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1680499.22142745</v>
      </c>
      <c r="R461" s="25">
        <f t="array" aca="1" ref="R461" ca="1">INDEX('Lorri 401b'!L:L,MATCH('Retirement Calculator'!A461,'Lorri 401b'!N:N,0),0)</f>
        <v>2491404.2305339216</v>
      </c>
      <c r="S461" s="25">
        <f t="shared" ca="1" si="267"/>
        <v>4171903.4519613716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1679572.1625453283</v>
      </c>
      <c r="R462" s="25">
        <f t="array" aca="1" ref="R462" ca="1">INDEX('Lorri 401b'!L:L,MATCH('Retirement Calculator'!A462,'Lorri 401b'!N:N,0),0)</f>
        <v>2481333.0229162984</v>
      </c>
      <c r="S462" s="25">
        <f t="shared" ca="1" si="267"/>
        <v>4160905.1854616264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1678641.2409178643</v>
      </c>
      <c r="R463" s="25">
        <f t="array" aca="1" ref="R463" ca="1">INDEX('Lorri 401b'!L:L,MATCH('Retirement Calculator'!A463,'Lorri 401b'!N:N,0),0)</f>
        <v>2471219.8519336018</v>
      </c>
      <c r="S463" s="25">
        <f t="shared" ca="1" si="267"/>
        <v>4149861.092851466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1677706.4404502858</v>
      </c>
      <c r="R464" s="25">
        <f t="array" aca="1" ref="R464" ca="1">INDEX('Lorri 401b'!L:L,MATCH('Retirement Calculator'!A464,'Lorri 401b'!N:N,0),0)</f>
        <v>2461064.5427384772</v>
      </c>
      <c r="S464" s="25">
        <f t="shared" ca="1" si="267"/>
        <v>4138770.9831887633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1676767.7449807592</v>
      </c>
      <c r="R465" s="25">
        <f t="array" aca="1" ref="R465" ca="1">INDEX('Lorri 401b'!L:L,MATCH('Retirement Calculator'!A465,'Lorri 401b'!N:N,0),0)</f>
        <v>2450866.9197550397</v>
      </c>
      <c r="S465" s="25">
        <f t="shared" ca="1" si="267"/>
        <v>4127634.6647357987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1675825.1382801095</v>
      </c>
      <c r="R466" s="25">
        <f t="array" aca="1" ref="R466" ca="1">INDEX('Lorri 401b'!L:L,MATCH('Retirement Calculator'!A466,'Lorri 401b'!N:N,0),0)</f>
        <v>2440626.8066758378</v>
      </c>
      <c r="S466" s="25">
        <f t="shared" ca="1" si="267"/>
        <v>4116451.9449559473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1674878.6040515404</v>
      </c>
      <c r="R467" s="25">
        <f t="array" aca="1" ref="R467" ca="1">INDEX('Lorri 401b'!L:L,MATCH('Retirement Calculator'!A467,'Lorri 401b'!N:N,0),0)</f>
        <v>2430344.0264588059</v>
      </c>
      <c r="S467" s="25">
        <f t="shared" ca="1" si="267"/>
        <v>4105222.630510346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1673928.1259303524</v>
      </c>
      <c r="R468" s="25">
        <f t="array" aca="1" ref="R468" ca="1">INDEX('Lorri 401b'!L:L,MATCH('Retirement Calculator'!A468,'Lorri 401b'!N:N,0),0)</f>
        <v>2420018.4013242032</v>
      </c>
      <c r="S468" s="25">
        <f t="shared" ca="1" si="267"/>
        <v>4093946.5272545554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1672973.6874836592</v>
      </c>
      <c r="R469" s="25">
        <f t="array" aca="1" ref="R469" ca="1">INDEX('Lorri 401b'!L:L,MATCH('Retirement Calculator'!A469,'Lorri 401b'!N:N,0),0)</f>
        <v>2409649.7527515395</v>
      </c>
      <c r="S469" s="25">
        <f t="shared" ca="1" si="267"/>
        <v>4082623.4402351985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1672015.2722101051</v>
      </c>
      <c r="R470" s="25">
        <f t="array" aca="1" ref="R470" ca="1">INDEX('Lorri 401b'!L:L,MATCH('Retirement Calculator'!A470,'Lorri 401b'!N:N,0),0)</f>
        <v>2399237.9014764898</v>
      </c>
      <c r="S470" s="25">
        <f t="shared" ca="1" si="267"/>
        <v>4071253.1736865947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1671052.8635395777</v>
      </c>
      <c r="R471" s="25">
        <f t="array" aca="1" ref="R471" ca="1">INDEX('Lorri 401b'!L:L,MATCH('Retirement Calculator'!A471,'Lorri 401b'!N:N,0),0)</f>
        <v>2388782.6674877941</v>
      </c>
      <c r="S471" s="25">
        <f t="shared" ca="1" si="267"/>
        <v>4059835.531027372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1670086.4448329231</v>
      </c>
      <c r="R472" s="25">
        <f t="array" aca="1" ref="R472" ca="1">INDEX('Lorri 401b'!L:L,MATCH('Retirement Calculator'!A472,'Lorri 401b'!N:N,0),0)</f>
        <v>2378283.8700241451</v>
      </c>
      <c r="S472" s="25">
        <f t="shared" ca="1" si="267"/>
        <v>4048370.3148570685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1669115.9993816575</v>
      </c>
      <c r="R473" s="25">
        <f t="array" aca="1" ref="R473" ca="1">INDEX('Lorri 401b'!L:L,MATCH('Retirement Calculator'!A473,'Lorri 401b'!N:N,0),0)</f>
        <v>2367741.3275710647</v>
      </c>
      <c r="S473" s="25">
        <f t="shared" ca="1" si="267"/>
        <v>4036857.3269527219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1668141.5104076783</v>
      </c>
      <c r="R474" s="25">
        <f t="array" aca="1" ref="R474" ca="1">INDEX('Lorri 401b'!L:L,MATCH('Retirement Calculator'!A474,'Lorri 401b'!N:N,0),0)</f>
        <v>2357154.8578577628</v>
      </c>
      <c r="S474" s="25">
        <f t="shared" ca="1" si="267"/>
        <v>4025296.3682654412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1667162.9610629741</v>
      </c>
      <c r="R475" s="25">
        <f t="array" aca="1" ref="R475" ca="1">INDEX('Lorri 401b'!L:L,MATCH('Retirement Calculator'!A475,'Lorri 401b'!N:N,0),0)</f>
        <v>2346524.277853989</v>
      </c>
      <c r="S475" s="25">
        <f t="shared" ca="1" si="267"/>
        <v>4013687.2389169633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1666180.3344293337</v>
      </c>
      <c r="R476" s="25">
        <f t="array" aca="1" ref="R476" ca="1">INDEX('Lorri 401b'!L:L,MATCH('Retirement Calculator'!A476,'Lorri 401b'!N:N,0),0)</f>
        <v>2335849.4037668663</v>
      </c>
      <c r="S476" s="25">
        <f t="shared" ca="1" si="267"/>
        <v>4002029.7381961998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1665193.6135180532</v>
      </c>
      <c r="R477" s="25">
        <f t="array" aca="1" ref="R477" ca="1">INDEX('Lorri 401b'!L:L,MATCH('Retirement Calculator'!A477,'Lorri 401b'!N:N,0),0)</f>
        <v>2325130.0510377139</v>
      </c>
      <c r="S477" s="25">
        <f t="shared" ca="1" si="267"/>
        <v>3990323.6645557671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1664202.7812696423</v>
      </c>
      <c r="R478" s="25">
        <f t="array" aca="1" ref="R478" ca="1">INDEX('Lorri 401b'!L:L,MATCH('Retirement Calculator'!A478,'Lorri 401b'!N:N,0),0)</f>
        <v>2314366.0343388566</v>
      </c>
      <c r="S478" s="25">
        <f t="shared" ca="1" si="267"/>
        <v>3978568.8156084986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1663207.8205535295</v>
      </c>
      <c r="R479" s="25">
        <f t="array" aca="1" ref="R479" ca="1">INDEX('Lorri 401b'!L:L,MATCH('Retirement Calculator'!A479,'Lorri 401b'!N:N,0),0)</f>
        <v>2303557.1675704205</v>
      </c>
      <c r="S479" s="25">
        <f t="shared" ca="1" si="267"/>
        <v>3966764.9881239501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1662208.7141677665</v>
      </c>
      <c r="R480" s="25">
        <f t="array" aca="1" ref="R480" ca="1">INDEX('Lorri 401b'!L:L,MATCH('Retirement Calculator'!A480,'Lorri 401b'!N:N,0),0)</f>
        <v>2292703.263857116</v>
      </c>
      <c r="S480" s="25">
        <f t="shared" ca="1" si="267"/>
        <v>3954911.9780248823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1661205.4448387295</v>
      </c>
      <c r="R481" s="25">
        <f t="array" aca="1" ref="R481" ca="1">INDEX('Lorri 401b'!L:L,MATCH('Retirement Calculator'!A481,'Lorri 401b'!N:N,0),0)</f>
        <v>2281804.135545006</v>
      </c>
      <c r="S481" s="25">
        <f t="shared" ca="1" si="267"/>
        <v>3943009.5803837357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1660197.9952208214</v>
      </c>
      <c r="R482" s="25">
        <f t="array" aca="1" ref="R482" ca="1">INDEX('Lorri 401b'!L:L,MATCH('Retirement Calculator'!A482,'Lorri 401b'!N:N,0),0)</f>
        <v>2270859.5941982623</v>
      </c>
      <c r="S482" s="25">
        <f t="shared" ca="1" si="267"/>
        <v>3931057.5894190837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1659186.347896172</v>
      </c>
      <c r="R483" s="25">
        <f t="array" aca="1" ref="R483" ca="1">INDEX('Lorri 401b'!L:L,MATCH('Retirement Calculator'!A483,'Lorri 401b'!N:N,0),0)</f>
        <v>2259869.4505959074</v>
      </c>
      <c r="S483" s="25">
        <f t="shared" ca="1" si="267"/>
        <v>3919055.7984920796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1658170.4853743366</v>
      </c>
      <c r="R484" s="25">
        <f t="array" aca="1" ref="R484" ca="1">INDEX('Lorri 401b'!L:L,MATCH('Retirement Calculator'!A484,'Lorri 401b'!N:N,0),0)</f>
        <v>2248833.5147285424</v>
      </c>
      <c r="S484" s="25">
        <f t="shared" ca="1" si="267"/>
        <v>3907004.000102879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1657150.3900919936</v>
      </c>
      <c r="R485" s="25">
        <f t="array" aca="1" ref="R485" ca="1">INDEX('Lorri 401b'!L:L,MATCH('Retirement Calculator'!A485,'Lorri 401b'!N:N,0),0)</f>
        <v>2237751.5957950633</v>
      </c>
      <c r="S485" s="25">
        <f t="shared" ca="1" si="267"/>
        <v>3894901.9858870571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1656126.0444126409</v>
      </c>
      <c r="R486" s="25">
        <f t="array" aca="1" ref="R486" ca="1">INDEX('Lorri 401b'!L:L,MATCH('Retirement Calculator'!A486,'Lorri 401b'!N:N,0),0)</f>
        <v>2226623.5021993616</v>
      </c>
      <c r="S486" s="25">
        <f t="shared" ca="1" si="267"/>
        <v>3882749.5466120024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1655097.4306262906</v>
      </c>
      <c r="R487" s="25">
        <f t="array" aca="1" ref="R487" ca="1">INDEX('Lorri 401b'!L:L,MATCH('Retirement Calculator'!A487,'Lorri 401b'!N:N,0),0)</f>
        <v>2215449.0415470111</v>
      </c>
      <c r="S487" s="25">
        <f t="shared" ca="1" si="267"/>
        <v>3870546.4721733015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1654064.5309491639</v>
      </c>
      <c r="R488" s="25">
        <f t="array" aca="1" ref="R488" ca="1">INDEX('Lorri 401b'!L:L,MATCH('Retirement Calculator'!A488,'Lorri 401b'!N:N,0),0)</f>
        <v>2204228.0206419425</v>
      </c>
      <c r="S488" s="25">
        <f t="shared" ca="1" si="267"/>
        <v>3858292.5515911067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1653027.3275233826</v>
      </c>
      <c r="R489" s="25">
        <f t="array" aca="1" ref="R489" ca="1">INDEX('Lorri 401b'!L:L,MATCH('Retirement Calculator'!A489,'Lorri 401b'!N:N,0),0)</f>
        <v>2192960.2454831027</v>
      </c>
      <c r="S489" s="25">
        <f t="shared" ca="1" si="267"/>
        <v>3845987.5730064856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1651985.8024166606</v>
      </c>
      <c r="R490" s="25">
        <f t="array" aca="1" ref="R490" ca="1">INDEX('Lorri 401b'!L:L,MATCH('Retirement Calculator'!A490,'Lorri 401b'!N:N,0),0)</f>
        <v>2181645.5212611011</v>
      </c>
      <c r="S490" s="25">
        <f t="shared" ca="1" si="267"/>
        <v>3833631.3236777615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1650939.9376219939</v>
      </c>
      <c r="R491" s="25">
        <f t="array" aca="1" ref="R491" ca="1">INDEX('Lorri 401b'!L:L,MATCH('Retirement Calculator'!A491,'Lorri 401b'!N:N,0),0)</f>
        <v>2170283.6523548411</v>
      </c>
      <c r="S491" s="25">
        <f t="shared" ca="1" si="267"/>
        <v>3821223.5899768351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1649889.7150573495</v>
      </c>
      <c r="R492" s="25">
        <f t="array" aca="1" ref="R492" ca="1">INDEX('Lorri 401b'!L:L,MATCH('Retirement Calculator'!A492,'Lorri 401b'!N:N,0),0)</f>
        <v>2158874.4423281383</v>
      </c>
      <c r="S492" s="25">
        <f t="shared" ca="1" si="267"/>
        <v>3808764.157385488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1648835.1165653523</v>
      </c>
      <c r="R493" s="25">
        <f t="array" aca="1" ref="R493" ca="1">INDEX('Lorri 401b'!L:L,MATCH('Retirement Calculator'!A493,'Lorri 401b'!N:N,0),0)</f>
        <v>2147417.6939263241</v>
      </c>
      <c r="S493" s="25">
        <f t="shared" ca="1" si="267"/>
        <v>3796252.8104916764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1647776.1239129717</v>
      </c>
      <c r="R494" s="25">
        <f t="array" aca="1" ref="R494" ca="1">INDEX('Lorri 401b'!L:L,MATCH('Retirement Calculator'!A494,'Lorri 401b'!N:N,0),0)</f>
        <v>2135913.2090728357</v>
      </c>
      <c r="S494" s="25">
        <f t="shared" ca="1" si="267"/>
        <v>3783689.3329858072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1646712.7187912064</v>
      </c>
      <c r="R495" s="25">
        <f t="array" aca="1" ref="R495" ca="1">INDEX('Lorri 401b'!L:L,MATCH('Retirement Calculator'!A495,'Lorri 401b'!N:N,0),0)</f>
        <v>2124360.7888657912</v>
      </c>
      <c r="S495" s="25">
        <f t="shared" ca="1" si="267"/>
        <v>3771073.5076569975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1645644.8828147668</v>
      </c>
      <c r="R496" s="25">
        <f t="array" aca="1" ref="R496" ca="1">INDEX('Lorri 401b'!L:L,MATCH('Retirement Calculator'!A496,'Lorri 401b'!N:N,0),0)</f>
        <v>2112760.2335745506</v>
      </c>
      <c r="S496" s="25">
        <f t="shared" ca="1" si="267"/>
        <v>3758405.1163893174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1644572.5975217589</v>
      </c>
      <c r="R497" s="25">
        <f t="array" aca="1" ref="R497" ca="1">INDEX('Lorri 401b'!L:L,MATCH('Retirement Calculator'!A497,'Lorri 401b'!N:N,0),0)</f>
        <v>2101111.3426362635</v>
      </c>
      <c r="S497" s="25">
        <f t="shared" ca="1" si="267"/>
        <v>3745683.9401580226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1643495.8443733633</v>
      </c>
      <c r="R498" s="25">
        <f t="array" aca="1" ref="R498" ca="1">INDEX('Lorri 401b'!L:L,MATCH('Retirement Calculator'!A498,'Lorri 401b'!N:N,0),0)</f>
        <v>2089413.9146524</v>
      </c>
      <c r="S498" s="25">
        <f t="shared" ca="1" si="267"/>
        <v>3732909.7590257633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1642414.6047535161</v>
      </c>
      <c r="R499" s="25">
        <f t="array" aca="1" ref="R499" ca="1">INDEX('Lorri 401b'!L:L,MATCH('Retirement Calculator'!A499,'Lorri 401b'!N:N,0),0)</f>
        <v>2077667.7473852704</v>
      </c>
      <c r="S499" s="25">
        <f t="shared" ca="1" si="267"/>
        <v>3720082.3521387866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1641328.8599685864</v>
      </c>
      <c r="R500" s="25">
        <f t="array" aca="1" ref="R500" ca="1">INDEX('Lorri 401b'!L:L,MATCH('Retirement Calculator'!A500,'Lorri 401b'!N:N,0),0)</f>
        <v>2065872.6377545279</v>
      </c>
      <c r="S500" s="25">
        <f t="shared" ca="1" si="267"/>
        <v>3707201.4977231142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1640238.5912470527</v>
      </c>
      <c r="R501" s="25">
        <f t="array" aca="1" ref="R501" ca="1">INDEX('Lorri 401b'!L:L,MATCH('Retirement Calculator'!A501,'Lorri 401b'!N:N,0),0)</f>
        <v>2054028.3818336572</v>
      </c>
      <c r="S501" s="25">
        <f t="shared" ca="1" si="267"/>
        <v>3694266.9730807096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1639143.7797391792</v>
      </c>
      <c r="R502" s="25">
        <f t="array" aca="1" ref="R502" ca="1">INDEX('Lorri 401b'!L:L,MATCH('Retirement Calculator'!A502,'Lorri 401b'!N:N,0),0)</f>
        <v>2042134.7748464495</v>
      </c>
      <c r="S502" s="25">
        <f t="shared" ca="1" si="267"/>
        <v>3681278.5545856287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1638044.4065166896</v>
      </c>
      <c r="R503" s="25">
        <f t="array" aca="1" ref="R503" ca="1">INDEX('Lorri 401b'!L:L,MATCH('Retirement Calculator'!A503,'Lorri 401b'!N:N,0),0)</f>
        <v>2030191.6111634618</v>
      </c>
      <c r="S503" s="25">
        <f t="shared" ca="1" si="267"/>
        <v>3668236.0176801514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1636940.4525724396</v>
      </c>
      <c r="R504" s="25">
        <f t="array" aca="1" ref="R504" ca="1">INDEX('Lorri 401b'!L:L,MATCH('Retirement Calculator'!A504,'Lorri 401b'!N:N,0),0)</f>
        <v>2018198.6842984618</v>
      </c>
      <c r="S504" s="25">
        <f t="shared" ca="1" si="267"/>
        <v>3655139.1368709011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1635831.8988200885</v>
      </c>
      <c r="R505" s="25">
        <f t="array" aca="1" ref="R505" ca="1">INDEX('Lorri 401b'!L:L,MATCH('Retirement Calculator'!A505,'Lorri 401b'!N:N,0),0)</f>
        <v>2006155.7869048575</v>
      </c>
      <c r="S505" s="25">
        <f t="shared" ca="1" si="267"/>
        <v>3641987.6857249457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1634718.7260937693</v>
      </c>
      <c r="R506" s="25">
        <f t="array" aca="1" ref="R506" ca="1">INDEX('Lorri 401b'!L:L,MATCH('Retirement Calculator'!A506,'Lorri 401b'!N:N,0),0)</f>
        <v>1994062.7107721132</v>
      </c>
      <c r="S506" s="25">
        <f t="shared" ca="1" si="267"/>
        <v>3628781.4368658825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1633600.9151477572</v>
      </c>
      <c r="R507" s="25">
        <f t="array" aca="1" ref="R507" ca="1">INDEX('Lorri 401b'!L:L,MATCH('Retirement Calculator'!A507,'Lorri 401b'!N:N,0),0)</f>
        <v>1981919.246822149</v>
      </c>
      <c r="S507" s="25">
        <f t="shared" ca="1" si="267"/>
        <v>3615520.1619699062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1632478.4466561368</v>
      </c>
      <c r="R508" s="25">
        <f t="array" aca="1" ref="R508" ca="1">INDEX('Lorri 401b'!L:L,MATCH('Retirement Calculator'!A508,'Lorri 401b'!N:N,0),0)</f>
        <v>1969725.1851057268</v>
      </c>
      <c r="S508" s="25">
        <f t="shared" ca="1" si="267"/>
        <v>3602203.6317618638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1631351.301212468</v>
      </c>
      <c r="R509" s="25">
        <f t="array" aca="1" ref="R509" ca="1">INDEX('Lorri 401b'!L:L,MATCH('Retirement Calculator'!A509,'Lorri 401b'!N:N,0),0)</f>
        <v>1957480.3147988194</v>
      </c>
      <c r="S509" s="25">
        <f t="shared" ca="1" si="267"/>
        <v>3588831.6160112871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1630219.4593294505</v>
      </c>
      <c r="R510" s="25">
        <f t="array" aca="1" ref="R510" ca="1">INDEX('Lorri 401b'!L:L,MATCH('Retirement Calculator'!A510,'Lorri 401b'!N:N,0),0)</f>
        <v>1945184.4241989665</v>
      </c>
      <c r="S510" s="25">
        <f t="shared" ca="1" si="267"/>
        <v>3575403.883528417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1629082.9014385871</v>
      </c>
      <c r="R511" s="25">
        <f t="array" aca="1" ref="R511" ca="1">INDEX('Lorri 401b'!L:L,MATCH('Retirement Calculator'!A511,'Lorri 401b'!N:N,0),0)</f>
        <v>1932837.3007216144</v>
      </c>
      <c r="S511" s="25">
        <f t="shared" ca="1" si="267"/>
        <v>3561920.2021602015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1627941.607889845</v>
      </c>
      <c r="R512" s="25">
        <f t="array" aca="1" ref="R512" ca="1">INDEX('Lorri 401b'!L:L,MATCH('Retirement Calculator'!A512,'Lorri 401b'!N:N,0),0)</f>
        <v>1920438.7308964399</v>
      </c>
      <c r="S512" s="25">
        <f t="shared" ca="1" si="267"/>
        <v>3548380.3387862849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1626795.5589513166</v>
      </c>
      <c r="R513" s="25">
        <f t="array" aca="1" ref="R513" ca="1">INDEX('Lorri 401b'!L:L,MATCH('Retirement Calculator'!A513,'Lorri 401b'!N:N,0),0)</f>
        <v>1907988.5003636605</v>
      </c>
      <c r="S513" s="25">
        <f t="shared" ca="1" si="267"/>
        <v>3534784.0593149774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1625644.7348088776</v>
      </c>
      <c r="R514" s="25">
        <f t="array" aca="1" ref="R514" ca="1">INDEX('Lorri 401b'!L:L,MATCH('Retirement Calculator'!A514,'Lorri 401b'!N:N,0),0)</f>
        <v>1895486.3938703279</v>
      </c>
      <c r="S514" s="25">
        <f t="shared" ca="1" si="267"/>
        <v>3521131.1286792057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1624489.115565845</v>
      </c>
      <c r="R515" s="25">
        <f t="array" aca="1" ref="R515" ca="1">INDEX('Lorri 401b'!L:L,MATCH('Retirement Calculator'!A515,'Lorri 401b'!N:N,0),0)</f>
        <v>1882932.1952666063</v>
      </c>
      <c r="S515" s="25">
        <f t="shared" ca="1" si="267"/>
        <v>3507421.3108324511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1623328.6812426331</v>
      </c>
      <c r="R516" s="25">
        <f t="array" aca="1" ref="R516" ca="1">INDEX('Lorri 401b'!L:L,MATCH('Retirement Calculator'!A516,'Lorri 401b'!N:N,0),0)</f>
        <v>1870325.6875020359</v>
      </c>
      <c r="S516" s="25">
        <f t="shared" ca="1" si="267"/>
        <v>3493654.368744669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1622163.4117764079</v>
      </c>
      <c r="R517" s="25">
        <f t="array" aca="1" ref="R517" ca="1">INDEX('Lorri 401b'!L:L,MATCH('Retirement Calculator'!A517,'Lorri 401b'!N:N,0),0)</f>
        <v>1857666.6526217798</v>
      </c>
      <c r="S517" s="25">
        <f t="shared" ca="1" si="267"/>
        <v>3479830.0643981877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1620993.2870207401</v>
      </c>
      <c r="R518" s="25">
        <f t="array" aca="1" ref="R518" ca="1">INDEX('Lorri 401b'!L:L,MATCH('Retirement Calculator'!A518,'Lorri 401b'!N:N,0),0)</f>
        <v>1844954.8717628561</v>
      </c>
      <c r="S518" s="25">
        <f t="shared" ca="1" si="267"/>
        <v>3465948.158783596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1619818.286745257</v>
      </c>
      <c r="R519" s="25">
        <f t="array" aca="1" ref="R519" ca="1">INDEX('Lorri 401b'!L:L,MATCH('Retirement Calculator'!A519,'Lorri 401b'!N:N,0),0)</f>
        <v>1832190.1251503534</v>
      </c>
      <c r="S519" s="25">
        <f t="shared" ca="1" si="267"/>
        <v>3452008.4118956104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1618638.3906352927</v>
      </c>
      <c r="R520" s="25">
        <f t="array" aca="1" ref="R520" ca="1">INDEX('Lorri 401b'!L:L,MATCH('Retirement Calculator'!A520,'Lorri 401b'!N:N,0),0)</f>
        <v>1819372.192093632</v>
      </c>
      <c r="S520" s="25">
        <f t="shared" ca="1" si="267"/>
        <v>3438010.5827289247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1617453.578291537</v>
      </c>
      <c r="R521" s="25">
        <f t="array" aca="1" ref="R521" ca="1">INDEX('Lorri 401b'!L:L,MATCH('Retirement Calculator'!A521,'Lorri 401b'!N:N,0),0)</f>
        <v>1806500.8509825075</v>
      </c>
      <c r="S521" s="25">
        <f t="shared" ref="S521:S775" ca="1" si="527">SUM(Q521:R521)</f>
        <v>3423954.4292740445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1616263.8292296822</v>
      </c>
      <c r="R522" s="25">
        <f t="array" aca="1" ref="R522" ca="1">INDEX('Lorri 401b'!L:L,MATCH('Retirement Calculator'!A522,'Lorri 401b'!N:N,0),0)</f>
        <v>1793575.87928342</v>
      </c>
      <c r="S522" s="25">
        <f t="shared" ca="1" si="527"/>
        <v>3409839.7085131025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1615069.1228800698</v>
      </c>
      <c r="R523" s="25">
        <f t="array" aca="1" ref="R523" ca="1">INDEX('Lorri 401b'!L:L,MATCH('Retirement Calculator'!A523,'Lorri 401b'!N:N,0),0)</f>
        <v>1780597.0535355865</v>
      </c>
      <c r="S523" s="25">
        <f t="shared" ca="1" si="527"/>
        <v>3395666.1764156562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1613869.438587334</v>
      </c>
      <c r="R524" s="25">
        <f t="array" aca="1" ref="R524" ca="1">INDEX('Lorri 401b'!L:L,MATCH('Retirement Calculator'!A524,'Lorri 401b'!N:N,0),0)</f>
        <v>1767564.149347137</v>
      </c>
      <c r="S524" s="25">
        <f t="shared" ca="1" si="527"/>
        <v>3381433.5879344707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1612664.755610045</v>
      </c>
      <c r="R525" s="25">
        <f t="array" aca="1" ref="R525" ca="1">INDEX('Lorri 401b'!L:L,MATCH('Retirement Calculator'!A525,'Lorri 401b'!N:N,0),0)</f>
        <v>1754476.9413912355</v>
      </c>
      <c r="S525" s="25">
        <f t="shared" ca="1" si="527"/>
        <v>3367141.6970012803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1611455.0531203507</v>
      </c>
      <c r="R526" s="25">
        <f t="array" aca="1" ref="R526" ca="1">INDEX('Lorri 401b'!L:L,MATCH('Retirement Calculator'!A526,'Lorri 401b'!N:N,0),0)</f>
        <v>1741335.2034021844</v>
      </c>
      <c r="S526" s="25">
        <f t="shared" ca="1" si="527"/>
        <v>3352790.2565225353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1610240.310203616</v>
      </c>
      <c r="R527" s="25">
        <f t="array" aca="1" ref="R527" ca="1">INDEX('Lorri 401b'!L:L,MATCH('Retirement Calculator'!A527,'Lorri 401b'!N:N,0),0)</f>
        <v>1728138.7081715122</v>
      </c>
      <c r="S527" s="25">
        <f t="shared" ca="1" si="527"/>
        <v>3338379.0183751285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1609020.5058580616</v>
      </c>
      <c r="R528" s="25">
        <f t="array" aca="1" ref="R528" ca="1">INDEX('Lorri 401b'!L:L,MATCH('Retirement Calculator'!A528,'Lorri 401b'!N:N,0),0)</f>
        <v>1714887.2275440458</v>
      </c>
      <c r="S528" s="25">
        <f t="shared" ca="1" si="527"/>
        <v>3323907.7334021074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1607795.6189944006</v>
      </c>
      <c r="R529" s="25">
        <f t="array" aca="1" ref="R529" ca="1">INDEX('Lorri 401b'!L:L,MATCH('Retirement Calculator'!A529,'Lorri 401b'!N:N,0),0)</f>
        <v>1701580.5324139649</v>
      </c>
      <c r="S529" s="25">
        <f t="shared" ca="1" si="527"/>
        <v>3309376.1514083655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1606565.6284354744</v>
      </c>
      <c r="R530" s="25">
        <f t="array" aca="1" ref="R530" ca="1">INDEX('Lorri 401b'!L:L,MATCH('Retirement Calculator'!A530,'Lorri 401b'!N:N,0),0)</f>
        <v>1688218.3927208418</v>
      </c>
      <c r="S530" s="25">
        <f t="shared" ca="1" si="527"/>
        <v>3294784.0211563162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1605330.512915886</v>
      </c>
      <c r="R531" s="25">
        <f t="array" aca="1" ref="R531" ca="1">INDEX('Lorri 401b'!L:L,MATCH('Retirement Calculator'!A531,'Lorri 401b'!N:N,0),0)</f>
        <v>1674800.5774456642</v>
      </c>
      <c r="S531" s="25">
        <f t="shared" ca="1" si="527"/>
        <v>3280131.0903615505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1604090.2510816327</v>
      </c>
      <c r="R532" s="25">
        <f t="array" aca="1" ref="R532" ca="1">INDEX('Lorri 401b'!L:L,MATCH('Retirement Calculator'!A532,'Lorri 401b'!N:N,0),0)</f>
        <v>1661326.8546068398</v>
      </c>
      <c r="S532" s="25">
        <f t="shared" ca="1" si="527"/>
        <v>3265417.1056884723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1602844.8214897367</v>
      </c>
      <c r="R533" s="25">
        <f t="array" aca="1" ref="R533" ca="1">INDEX('Lorri 401b'!L:L,MATCH('Retirement Calculator'!A533,'Lorri 401b'!N:N,0),0)</f>
        <v>1647796.9912561872</v>
      </c>
      <c r="S533" s="25">
        <f t="shared" ca="1" si="527"/>
        <v>3250641.8127459241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1601594.2026078745</v>
      </c>
      <c r="R534" s="25">
        <f t="array" aca="1" ref="R534" ca="1">INDEX('Lorri 401b'!L:L,MATCH('Retirement Calculator'!A534,'Lorri 401b'!N:N,0),0)</f>
        <v>1634210.7534749068</v>
      </c>
      <c r="S534" s="25">
        <f t="shared" ca="1" si="527"/>
        <v>3235804.9560827813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1600338.3728140045</v>
      </c>
      <c r="R535" s="25">
        <f t="array" aca="1" ref="R535" ca="1">INDEX('Lorri 401b'!L:L,MATCH('Retirement Calculator'!A535,'Lorri 401b'!N:N,0),0)</f>
        <v>1620567.9063695376</v>
      </c>
      <c r="S535" s="25">
        <f t="shared" ca="1" si="527"/>
        <v>3220906.2791835424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1599077.3103959935</v>
      </c>
      <c r="R536" s="25">
        <f t="array" aca="1" ref="R536" ca="1">INDEX('Lorri 401b'!L:L,MATCH('Retirement Calculator'!A536,'Lorri 401b'!N:N,0),0)</f>
        <v>1606868.2140678961</v>
      </c>
      <c r="S536" s="25">
        <f t="shared" ca="1" si="527"/>
        <v>3205945.5244638897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1597810.9935512408</v>
      </c>
      <c r="R537" s="25">
        <f t="array" aca="1" ref="R537" ca="1">INDEX('Lorri 401b'!L:L,MATCH('Retirement Calculator'!A537,'Lorri 401b'!N:N,0),0)</f>
        <v>1593111.4397149978</v>
      </c>
      <c r="S537" s="25">
        <f t="shared" ca="1" si="527"/>
        <v>3190922.4332662383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1596539.4003863016</v>
      </c>
      <c r="R538" s="25">
        <f t="array" aca="1" ref="R538" ca="1">INDEX('Lorri 401b'!L:L,MATCH('Retirement Calculator'!A538,'Lorri 401b'!N:N,0),0)</f>
        <v>1579297.3454689623</v>
      </c>
      <c r="S538" s="25">
        <f t="shared" ca="1" si="527"/>
        <v>3175836.7458552639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1595262.5089165084</v>
      </c>
      <c r="R539" s="25">
        <f t="array" aca="1" ref="R539" ca="1">INDEX('Lorri 401b'!L:L,MATCH('Retirement Calculator'!A539,'Lorri 401b'!N:N,0),0)</f>
        <v>1565425.6924969018</v>
      </c>
      <c r="S539" s="25">
        <f t="shared" ca="1" si="527"/>
        <v>3160688.2014134103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1593980.297065591</v>
      </c>
      <c r="R540" s="25">
        <f t="array" aca="1" ref="R540" ca="1">INDEX('Lorri 401b'!L:L,MATCH('Retirement Calculator'!A540,'Lorri 401b'!N:N,0),0)</f>
        <v>1551496.2409707911</v>
      </c>
      <c r="S540" s="25">
        <f t="shared" ca="1" si="527"/>
        <v>3145476.5380363818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1592692.7426652948</v>
      </c>
      <c r="R541" s="25">
        <f t="array" aca="1" ref="R541" ca="1">INDEX('Lorri 401b'!L:L,MATCH('Retirement Calculator'!A541,'Lorri 401b'!N:N,0),0)</f>
        <v>1537508.7500633216</v>
      </c>
      <c r="S541" s="25">
        <f t="shared" ca="1" si="527"/>
        <v>3130201.4927286161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1591399.8234549973</v>
      </c>
      <c r="R542" s="25">
        <f t="array" aca="1" ref="R542" ca="1">INDEX('Lorri 401b'!L:L,MATCH('Retirement Calculator'!A542,'Lorri 401b'!N:N,0),0)</f>
        <v>1523462.9779437375</v>
      </c>
      <c r="S542" s="25">
        <f t="shared" ca="1" si="527"/>
        <v>3114862.8013987346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1590101.5170813235</v>
      </c>
      <c r="R543" s="25">
        <f t="array" aca="1" ref="R543" ca="1">INDEX('Lorri 401b'!L:L,MATCH('Retirement Calculator'!A543,'Lorri 401b'!N:N,0),0)</f>
        <v>1509358.6817736551</v>
      </c>
      <c r="S543" s="25">
        <f t="shared" ca="1" si="527"/>
        <v>3099460.1988549787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1588797.8010977595</v>
      </c>
      <c r="R544" s="25">
        <f t="array" aca="1" ref="R544" ca="1">INDEX('Lorri 401b'!L:L,MATCH('Retirement Calculator'!A544,'Lorri 401b'!N:N,0),0)</f>
        <v>1495195.6177028641</v>
      </c>
      <c r="S544" s="25">
        <f t="shared" ca="1" si="527"/>
        <v>3083993.4188006236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1587488.6529642639</v>
      </c>
      <c r="R545" s="25">
        <f t="array" aca="1" ref="R545" ca="1">INDEX('Lorri 401b'!L:L,MATCH('Retirement Calculator'!A545,'Lorri 401b'!N:N,0),0)</f>
        <v>1480973.5408651114</v>
      </c>
      <c r="S545" s="25">
        <f t="shared" ca="1" si="527"/>
        <v>3068462.1938293753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1586174.0500468789</v>
      </c>
      <c r="R546" s="25">
        <f t="array" aca="1" ref="R546" ca="1">INDEX('Lorri 401b'!L:L,MATCH('Retirement Calculator'!A546,'Lorri 401b'!N:N,0),0)</f>
        <v>1466692.2053738681</v>
      </c>
      <c r="S546" s="25">
        <f t="shared" ca="1" si="527"/>
        <v>3052866.2554207472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1584853.9696173382</v>
      </c>
      <c r="R547" s="25">
        <f t="array" aca="1" ref="R547" ca="1">INDEX('Lorri 401b'!L:L,MATCH('Retirement Calculator'!A547,'Lorri 401b'!N:N,0),0)</f>
        <v>1452351.3643180779</v>
      </c>
      <c r="S547" s="25">
        <f t="shared" ca="1" si="527"/>
        <v>3037205.3339354163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1583528.3888526743</v>
      </c>
      <c r="R548" s="25">
        <f t="array" aca="1" ref="R548" ca="1">INDEX('Lorri 401b'!L:L,MATCH('Retirement Calculator'!A548,'Lorri 401b'!N:N,0),0)</f>
        <v>1437950.7697578887</v>
      </c>
      <c r="S548" s="25">
        <f t="shared" ca="1" si="527"/>
        <v>3021479.1586105628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1582197.2848348243</v>
      </c>
      <c r="R549" s="25">
        <f t="array" aca="1" ref="R549" ca="1">INDEX('Lorri 401b'!L:L,MATCH('Retirement Calculator'!A549,'Lorri 401b'!N:N,0),0)</f>
        <v>1423490.1727203655</v>
      </c>
      <c r="S549" s="25">
        <f t="shared" ca="1" si="527"/>
        <v>3005687.4575551897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1580860.6345502331</v>
      </c>
      <c r="R550" s="25">
        <f t="array" aca="1" ref="R550" ca="1">INDEX('Lorri 401b'!L:L,MATCH('Retirement Calculator'!A550,'Lorri 401b'!N:N,0),0)</f>
        <v>1408969.3231951857</v>
      </c>
      <c r="S550" s="25">
        <f t="shared" ca="1" si="527"/>
        <v>2989829.9577454189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1579518.4148894562</v>
      </c>
      <c r="R551" s="25">
        <f t="array" aca="1" ref="R551" ca="1">INDEX('Lorri 401b'!L:L,MATCH('Retirement Calculator'!A551,'Lorri 401b'!N:N,0),0)</f>
        <v>1394387.9701303178</v>
      </c>
      <c r="S551" s="25">
        <f t="shared" ca="1" si="527"/>
        <v>2973906.3850197741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1578170.6026467595</v>
      </c>
      <c r="R552" s="25">
        <f t="array" aca="1" ref="R552" ca="1">INDEX('Lorri 401b'!L:L,MATCH('Retirement Calculator'!A552,'Lorri 401b'!N:N,0),0)</f>
        <v>1379745.8614276797</v>
      </c>
      <c r="S552" s="25">
        <f t="shared" ca="1" si="527"/>
        <v>2957916.4640744394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1576817.1745197182</v>
      </c>
      <c r="R553" s="25">
        <f t="array" aca="1" ref="R553" ca="1">INDEX('Lorri 401b'!L:L,MATCH('Retirement Calculator'!A553,'Lorri 401b'!N:N,0),0)</f>
        <v>1365042.7439387804</v>
      </c>
      <c r="S553" s="25">
        <f t="shared" ca="1" si="527"/>
        <v>2941859.9184584985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1575458.1071088142</v>
      </c>
      <c r="R554" s="25">
        <f t="array" aca="1" ref="R554" ca="1">INDEX('Lorri 401b'!L:L,MATCH('Retirement Calculator'!A554,'Lorri 401b'!N:N,0),0)</f>
        <v>1350278.363460344</v>
      </c>
      <c r="S554" s="25">
        <f t="shared" ca="1" si="527"/>
        <v>2925736.470569158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1574093.3769170314</v>
      </c>
      <c r="R555" s="25">
        <f t="array" aca="1" ref="R555" ca="1">INDEX('Lorri 401b'!L:L,MATCH('Retirement Calculator'!A555,'Lorri 401b'!N:N,0),0)</f>
        <v>1335452.4647299142</v>
      </c>
      <c r="S555" s="25">
        <f t="shared" ca="1" si="527"/>
        <v>2909545.8416469456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1572722.9603494494</v>
      </c>
      <c r="R556" s="25">
        <f t="array" aca="1" ref="R556" ca="1">INDEX('Lorri 401b'!L:L,MATCH('Retirement Calculator'!A556,'Lorri 401b'!N:N,0),0)</f>
        <v>1320564.7914214409</v>
      </c>
      <c r="S556" s="25">
        <f t="shared" ca="1" si="527"/>
        <v>2893287.7517708903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1571346.833712836</v>
      </c>
      <c r="R557" s="25">
        <f t="array" aca="1" ref="R557" ca="1">INDEX('Lorri 401b'!L:L,MATCH('Retirement Calculator'!A557,'Lorri 401b'!N:N,0),0)</f>
        <v>1305615.0861408489</v>
      </c>
      <c r="S557" s="25">
        <f t="shared" ca="1" si="527"/>
        <v>2876961.919853685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1569964.9732152368</v>
      </c>
      <c r="R558" s="25">
        <f t="array" aca="1" ref="R558" ca="1">INDEX('Lorri 401b'!L:L,MATCH('Retirement Calculator'!A558,'Lorri 401b'!N:N,0),0)</f>
        <v>1290603.0904215879</v>
      </c>
      <c r="S558" s="25">
        <f t="shared" ca="1" si="527"/>
        <v>2860568.0636368245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1568577.3549655641</v>
      </c>
      <c r="R559" s="25">
        <f t="array" aca="1" ref="R559" ca="1">INDEX('Lorri 401b'!L:L,MATCH('Retirement Calculator'!A559,'Lorri 401b'!N:N,0),0)</f>
        <v>1275528.5447201633</v>
      </c>
      <c r="S559" s="25">
        <f t="shared" ca="1" si="527"/>
        <v>2844105.8996857274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1567183.9549731845</v>
      </c>
      <c r="R560" s="25">
        <f t="array" aca="1" ref="R560" ca="1">INDEX('Lorri 401b'!L:L,MATCH('Retirement Calculator'!A560,'Lorri 401b'!N:N,0),0)</f>
        <v>1260391.1884116495</v>
      </c>
      <c r="S560" s="25">
        <f t="shared" ca="1" si="527"/>
        <v>2827575.1433848338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1565784.7491475034</v>
      </c>
      <c r="R561" s="25">
        <f t="array" aca="1" ref="R561" ca="1">INDEX('Lorri 401b'!L:L,MATCH('Retirement Calculator'!A561,'Lorri 401b'!N:N,0),0)</f>
        <v>1245190.7597851835</v>
      </c>
      <c r="S561" s="25">
        <f t="shared" ca="1" si="527"/>
        <v>2810975.5089326869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1564379.7132975485</v>
      </c>
      <c r="R562" s="25">
        <f t="array" aca="1" ref="R562" ca="1">INDEX('Lorri 401b'!L:L,MATCH('Retirement Calculator'!A562,'Lorri 401b'!N:N,0),0)</f>
        <v>1229926.9960394406</v>
      </c>
      <c r="S562" s="25">
        <f t="shared" ca="1" si="527"/>
        <v>2794306.7093369891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1562968.8231315522</v>
      </c>
      <c r="R563" s="25">
        <f t="array" aca="1" ref="R563" ca="1">INDEX('Lorri 401b'!L:L,MATCH('Retirement Calculator'!A563,'Lorri 401b'!N:N,0),0)</f>
        <v>1214599.6332780905</v>
      </c>
      <c r="S563" s="25">
        <f t="shared" ca="1" si="527"/>
        <v>2777568.4564096425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1561552.0542565309</v>
      </c>
      <c r="R564" s="25">
        <f t="array" aca="1" ref="R564" ca="1">INDEX('Lorri 401b'!L:L,MATCH('Retirement Calculator'!A564,'Lorri 401b'!N:N,0),0)</f>
        <v>1199208.4065052348</v>
      </c>
      <c r="S564" s="25">
        <f t="shared" ca="1" si="527"/>
        <v>2760760.4607617659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1560129.3821778637</v>
      </c>
      <c r="R565" s="25">
        <f t="array" aca="1" ref="R565" ca="1">INDEX('Lorri 401b'!L:L,MATCH('Retirement Calculator'!A565,'Lorri 401b'!N:N,0),0)</f>
        <v>1183753.0496208253</v>
      </c>
      <c r="S565" s="25">
        <f t="shared" ca="1" si="527"/>
        <v>2743882.4317986891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1558700.7822988688</v>
      </c>
      <c r="R566" s="25">
        <f t="array" aca="1" ref="R566" ca="1">INDEX('Lorri 401b'!L:L,MATCH('Retirement Calculator'!A566,'Lorri 401b'!N:N,0),0)</f>
        <v>1168233.2954160643</v>
      </c>
      <c r="S566" s="25">
        <f t="shared" ca="1" si="527"/>
        <v>2726934.0777149331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1557266.229920378</v>
      </c>
      <c r="R567" s="25">
        <f t="array" aca="1" ref="R567" ca="1">INDEX('Lorri 401b'!L:L,MATCH('Retirement Calculator'!A567,'Lorri 401b'!N:N,0),0)</f>
        <v>1152648.8755687834</v>
      </c>
      <c r="S567" s="25">
        <f t="shared" ca="1" si="527"/>
        <v>2709915.1054891613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1555825.70024031</v>
      </c>
      <c r="R568" s="25">
        <f t="array" aca="1" ref="R568" ca="1">INDEX('Lorri 401b'!L:L,MATCH('Retirement Calculator'!A568,'Lorri 401b'!N:N,0),0)</f>
        <v>1136999.5206388053</v>
      </c>
      <c r="S568" s="25">
        <f t="shared" ca="1" si="527"/>
        <v>2692825.2208791152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1554379.1683532419</v>
      </c>
      <c r="R569" s="25">
        <f t="array" aca="1" ref="R569" ca="1">INDEX('Lorri 401b'!L:L,MATCH('Retirement Calculator'!A569,'Lorri 401b'!N:N,0),0)</f>
        <v>1121284.9600632859</v>
      </c>
      <c r="S569" s="25">
        <f t="shared" ca="1" si="527"/>
        <v>2675664.128416528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1552926.6092499776</v>
      </c>
      <c r="R570" s="25">
        <f t="array" aca="1" ref="R570" ca="1">INDEX('Lorri 401b'!L:L,MATCH('Retirement Calculator'!A570,'Lorri 401b'!N:N,0),0)</f>
        <v>1105504.9221520349</v>
      </c>
      <c r="S570" s="25">
        <f t="shared" ca="1" si="527"/>
        <v>2658431.5314020123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1551467.9978171163</v>
      </c>
      <c r="R571" s="25">
        <f t="array" aca="1" ref="R571" ca="1">INDEX('Lorri 401b'!L:L,MATCH('Retirement Calculator'!A571,'Lorri 401b'!N:N,0),0)</f>
        <v>1089659.1340828205</v>
      </c>
      <c r="S571" s="25">
        <f t="shared" ca="1" si="527"/>
        <v>2641127.1318999371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1550003.3088366182</v>
      </c>
      <c r="R572" s="25">
        <f t="array" aca="1" ref="R572" ca="1">INDEX('Lorri 401b'!L:L,MATCH('Retirement Calculator'!A572,'Lorri 401b'!N:N,0),0)</f>
        <v>1073747.3218966511</v>
      </c>
      <c r="S572" s="25">
        <f t="shared" ca="1" si="527"/>
        <v>2623750.6307332693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1548532.516985368</v>
      </c>
      <c r="R573" s="25">
        <f t="array" aca="1" ref="R573" ca="1">INDEX('Lorri 401b'!L:L,MATCH('Retirement Calculator'!A573,'Lorri 401b'!N:N,0),0)</f>
        <v>1057769.2104930393</v>
      </c>
      <c r="S573" s="25">
        <f t="shared" ca="1" si="527"/>
        <v>2606301.7274784073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1547055.5968347376</v>
      </c>
      <c r="R574" s="25">
        <f t="array" aca="1" ref="R574" ca="1">INDEX('Lorri 401b'!L:L,MATCH('Retirement Calculator'!A574,'Lorri 401b'!N:N,0),0)</f>
        <v>1041724.5236252458</v>
      </c>
      <c r="S574" s="25">
        <f t="shared" ca="1" si="527"/>
        <v>2588780.1204599831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1545572.5228501461</v>
      </c>
      <c r="R575" s="25">
        <f t="array" aca="1" ref="R575" ca="1">INDEX('Lorri 401b'!L:L,MATCH('Retirement Calculator'!A575,'Lorri 401b'!N:N,0),0)</f>
        <v>1025612.9838955031</v>
      </c>
      <c r="S575" s="25">
        <f t="shared" ca="1" si="527"/>
        <v>2571185.506745649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1544083.2693906189</v>
      </c>
      <c r="R576" s="25">
        <f t="array" aca="1" ref="R576" ca="1">INDEX('Lorri 401b'!L:L,MATCH('Retirement Calculator'!A576,'Lorri 401b'!N:N,0),0)</f>
        <v>1009434.3127502198</v>
      </c>
      <c r="S576" s="25">
        <f t="shared" ca="1" si="527"/>
        <v>2553517.5821408387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1542587.8107083437</v>
      </c>
      <c r="R577" s="25">
        <f t="array" aca="1" ref="R577" ca="1">INDEX('Lorri 401b'!L:L,MATCH('Retirement Calculator'!A577,'Lorri 401b'!N:N,0),0)</f>
        <v>993188.23047516448</v>
      </c>
      <c r="S577" s="25">
        <f t="shared" ca="1" si="527"/>
        <v>2535776.041183508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1541086.1209482257</v>
      </c>
      <c r="R578" s="25">
        <f t="array" aca="1" ref="R578" ca="1">INDEX('Lorri 401b'!L:L,MATCH('Retirement Calculator'!A578,'Lorri 401b'!N:N,0),0)</f>
        <v>976874.45619062975</v>
      </c>
      <c r="S578" s="25">
        <f t="shared" ca="1" si="527"/>
        <v>2517960.5771388556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1539578.1741474406</v>
      </c>
      <c r="R579" s="25">
        <f t="array" aca="1" ref="R579" ca="1">INDEX('Lorri 401b'!L:L,MATCH('Retirement Calculator'!A579,'Lorri 401b'!N:N,0),0)</f>
        <v>960492.70784657612</v>
      </c>
      <c r="S579" s="25">
        <f t="shared" ca="1" si="527"/>
        <v>2500070.8819940165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1538063.9442349854</v>
      </c>
      <c r="R580" s="25">
        <f t="array" aca="1" ref="R580" ca="1">INDEX('Lorri 401b'!L:L,MATCH('Retirement Calculator'!A580,'Lorri 401b'!N:N,0),0)</f>
        <v>944042.70221775561</v>
      </c>
      <c r="S580" s="25">
        <f t="shared" ca="1" si="527"/>
        <v>2482106.6464527408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1536543.4050312284</v>
      </c>
      <c r="R581" s="25">
        <f t="array" aca="1" ref="R581" ca="1">INDEX('Lorri 401b'!L:L,MATCH('Retirement Calculator'!A581,'Lorri 401b'!N:N,0),0)</f>
        <v>927524.15489881509</v>
      </c>
      <c r="S581" s="25">
        <f t="shared" ca="1" si="527"/>
        <v>2464067.5599300433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1535016.5302474557</v>
      </c>
      <c r="R582" s="25">
        <f t="array" aca="1" ref="R582" ca="1">INDEX('Lorri 401b'!L:L,MATCH('Retirement Calculator'!A582,'Lorri 401b'!N:N,0),0)</f>
        <v>910936.78029937891</v>
      </c>
      <c r="S582" s="25">
        <f t="shared" ca="1" si="527"/>
        <v>2445953.3105468345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1533483.2934854173</v>
      </c>
      <c r="R583" s="25">
        <f t="array" aca="1" ref="R583" ca="1">INDEX('Lorri 401b'!L:L,MATCH('Retirement Calculator'!A583,'Lorri 401b'!N:N,0),0)</f>
        <v>894280.29163911182</v>
      </c>
      <c r="S583" s="25">
        <f t="shared" ca="1" si="527"/>
        <v>2427763.585124529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1531943.6682368703</v>
      </c>
      <c r="R584" s="25">
        <f t="array" aca="1" ref="R584" ca="1">INDEX('Lorri 401b'!L:L,MATCH('Retirement Calculator'!A584,'Lorri 401b'!N:N,0),0)</f>
        <v>877554.40094276029</v>
      </c>
      <c r="S584" s="25">
        <f t="shared" ca="1" si="527"/>
        <v>2409498.0691796308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1530397.6278831211</v>
      </c>
      <c r="R585" s="25">
        <f t="array" aca="1" ref="R585" ca="1">INDEX('Lorri 401b'!L:L,MATCH('Retirement Calculator'!A585,'Lorri 401b'!N:N,0),0)</f>
        <v>860758.81903517386</v>
      </c>
      <c r="S585" s="25">
        <f t="shared" ca="1" si="527"/>
        <v>2391156.4469182948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1528845.1456945646</v>
      </c>
      <c r="R586" s="25">
        <f t="array" aca="1" ref="R586" ca="1">INDEX('Lorri 401b'!L:L,MATCH('Retirement Calculator'!A586,'Lorri 401b'!N:N,0),0)</f>
        <v>843893.25553630583</v>
      </c>
      <c r="S586" s="25">
        <f t="shared" ca="1" si="527"/>
        <v>2372738.4012308703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1527286.1948302225</v>
      </c>
      <c r="R587" s="25">
        <f t="array" aca="1" ref="R587" ca="1">INDEX('Lorri 401b'!L:L,MATCH('Retirement Calculator'!A587,'Lorri 401b'!N:N,0),0)</f>
        <v>826957.41885619261</v>
      </c>
      <c r="S587" s="25">
        <f t="shared" ca="1" si="527"/>
        <v>2354243.6136864154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1525720.7483372791</v>
      </c>
      <c r="R588" s="25">
        <f t="array" aca="1" ref="R588" ca="1">INDEX('Lorri 401b'!L:L,MATCH('Retirement Calculator'!A588,'Lorri 401b'!N:N,0),0)</f>
        <v>809951.01618991222</v>
      </c>
      <c r="S588" s="25">
        <f t="shared" ca="1" si="527"/>
        <v>2335671.7645271914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1524148.779150615</v>
      </c>
      <c r="R589" s="25">
        <f t="array" aca="1" ref="R589" ca="1">INDEX('Lorri 401b'!L:L,MATCH('Retirement Calculator'!A589,'Lorri 401b'!N:N,0),0)</f>
        <v>792873.75351252232</v>
      </c>
      <c r="S589" s="25">
        <f t="shared" ca="1" si="527"/>
        <v>2317022.5326631372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1522570.2600923397</v>
      </c>
      <c r="R590" s="25">
        <f t="array" aca="1" ref="R590" ca="1">INDEX('Lorri 401b'!L:L,MATCH('Retirement Calculator'!A590,'Lorri 401b'!N:N,0),0)</f>
        <v>775725.33557397663</v>
      </c>
      <c r="S590" s="25">
        <f t="shared" ca="1" si="527"/>
        <v>2298295.5956663163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1520985.1638713216</v>
      </c>
      <c r="R591" s="25">
        <f t="array" aca="1" ref="R591" ca="1">INDEX('Lorri 401b'!L:L,MATCH('Retirement Calculator'!A591,'Lorri 401b'!N:N,0),0)</f>
        <v>758505.46589402028</v>
      </c>
      <c r="S591" s="25">
        <f t="shared" ca="1" si="527"/>
        <v>2279490.629765342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1519393.4630827159</v>
      </c>
      <c r="R592" s="25">
        <f t="array" aca="1" ref="R592" ca="1">INDEX('Lorri 401b'!L:L,MATCH('Retirement Calculator'!A592,'Lorri 401b'!N:N,0),0)</f>
        <v>741213.84675706411</v>
      </c>
      <c r="S592" s="25">
        <f t="shared" ca="1" si="527"/>
        <v>2260607.30983978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1517795.1302074911</v>
      </c>
      <c r="R593" s="25">
        <f t="array" aca="1" ref="R593" ca="1">INDEX('Lorri 401b'!L:L,MATCH('Retirement Calculator'!A593,'Lorri 401b'!N:N,0),0)</f>
        <v>723850.17920703732</v>
      </c>
      <c r="S593" s="25">
        <f t="shared" ca="1" si="527"/>
        <v>2241645.3094145283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1516190.1376119528</v>
      </c>
      <c r="R594" s="25">
        <f t="array" aca="1" ref="R594" ca="1">INDEX('Lorri 401b'!L:L,MATCH('Retirement Calculator'!A594,'Lorri 401b'!N:N,0),0)</f>
        <v>706414.16304221877</v>
      </c>
      <c r="S594" s="25">
        <f t="shared" ca="1" si="527"/>
        <v>2222604.3006541715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1514578.4575472665</v>
      </c>
      <c r="R595" s="25">
        <f t="array" aca="1" ref="R595" ca="1">INDEX('Lorri 401b'!L:L,MATCH('Retirement Calculator'!A595,'Lorri 401b'!N:N,0),0)</f>
        <v>688905.49681004684</v>
      </c>
      <c r="S595" s="25">
        <f t="shared" ca="1" si="527"/>
        <v>2203483.9543573135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1512960.0621489773</v>
      </c>
      <c r="R596" s="25">
        <f t="array" aca="1" ref="R596" ca="1">INDEX('Lorri 401b'!L:L,MATCH('Retirement Calculator'!A596,'Lorri 401b'!N:N,0),0)</f>
        <v>671323.87780190748</v>
      </c>
      <c r="S596" s="25">
        <f t="shared" ca="1" si="527"/>
        <v>2184283.9399508848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1511334.9234365285</v>
      </c>
      <c r="R597" s="25">
        <f t="array" aca="1" ref="R597" ca="1">INDEX('Lorri 401b'!L:L,MATCH('Retirement Calculator'!A597,'Lorri 401b'!N:N,0),0)</f>
        <v>653669.00204790093</v>
      </c>
      <c r="S597" s="25">
        <f t="shared" ca="1" si="527"/>
        <v>2165003.9254844296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1509703.013312778</v>
      </c>
      <c r="R598" s="25">
        <f t="array" aca="1" ref="R598" ca="1">INDEX('Lorri 401b'!L:L,MATCH('Retirement Calculator'!A598,'Lorri 401b'!N:N,0),0)</f>
        <v>635940.56431158597</v>
      </c>
      <c r="S598" s="25">
        <f t="shared" ca="1" si="527"/>
        <v>2145643.5776243638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1508064.3035635117</v>
      </c>
      <c r="R599" s="25">
        <f t="array" aca="1" ref="R599" ca="1">INDEX('Lorri 401b'!L:L,MATCH('Retirement Calculator'!A599,'Lorri 401b'!N:N,0),0)</f>
        <v>618138.258084703</v>
      </c>
      <c r="S599" s="25">
        <f t="shared" ca="1" si="527"/>
        <v>2126202.5616482147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1506418.7658569568</v>
      </c>
      <c r="R600" s="25">
        <f t="array" aca="1" ref="R600" ca="1">INDEX('Lorri 401b'!L:L,MATCH('Retirement Calculator'!A600,'Lorri 401b'!N:N,0),0)</f>
        <v>600261.77558187477</v>
      </c>
      <c r="S600" s="25">
        <f t="shared" ca="1" si="527"/>
        <v>2106680.5414388315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1504766.3717432914</v>
      </c>
      <c r="R601" s="25">
        <f t="array" aca="1" ref="R601" ca="1">INDEX('Lorri 401b'!L:L,MATCH('Retirement Calculator'!A601,'Lorri 401b'!N:N,0),0)</f>
        <v>582310.80773528467</v>
      </c>
      <c r="S601" s="25">
        <f t="shared" ca="1" si="527"/>
        <v>2087077.1794785759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1503107.0926541523</v>
      </c>
      <c r="R602" s="25">
        <f t="array" aca="1" ref="R602" ca="1">INDEX('Lorri 401b'!L:L,MATCH('Retirement Calculator'!A602,'Lorri 401b'!N:N,0),0)</f>
        <v>564285.0441893338</v>
      </c>
      <c r="S602" s="25">
        <f t="shared" ca="1" si="527"/>
        <v>2067392.1368434862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1501440.8999021419</v>
      </c>
      <c r="R603" s="25">
        <f t="array" aca="1" ref="R603" ca="1">INDEX('Lorri 401b'!L:L,MATCH('Retirement Calculator'!A603,'Lorri 401b'!N:N,0),0)</f>
        <v>546184.17329527484</v>
      </c>
      <c r="S603" s="25">
        <f t="shared" ca="1" si="527"/>
        <v>2047625.0731974167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1499767.7646803313</v>
      </c>
      <c r="R604" s="25">
        <f t="array" aca="1" ref="R604" ca="1">INDEX('Lorri 401b'!L:L,MATCH('Retirement Calculator'!A604,'Lorri 401b'!N:N,0),0)</f>
        <v>528007.88210582396</v>
      </c>
      <c r="S604" s="25">
        <f t="shared" ca="1" si="527"/>
        <v>2027775.6467861552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1498087.6580617633</v>
      </c>
      <c r="R605" s="25">
        <f t="array" aca="1" ref="R605" ca="1">INDEX('Lorri 401b'!L:L,MATCH('Retirement Calculator'!A605,'Lorri 401b'!N:N,0),0)</f>
        <v>509755.85636975034</v>
      </c>
      <c r="S605" s="25">
        <f t="shared" ca="1" si="527"/>
        <v>2007843.5144315136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1496400.5509989511</v>
      </c>
      <c r="R606" s="25">
        <f t="array" aca="1" ref="R606" ca="1">INDEX('Lorri 401b'!L:L,MATCH('Retirement Calculator'!A606,'Lorri 401b'!N:N,0),0)</f>
        <v>491427.78052644309</v>
      </c>
      <c r="S606" s="25">
        <f t="shared" ca="1" si="527"/>
        <v>1987828.3315253942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1494706.4143233772</v>
      </c>
      <c r="R607" s="25">
        <f t="array" aca="1" ref="R607" ca="1">INDEX('Lorri 401b'!L:L,MATCH('Retirement Calculator'!A607,'Lorri 401b'!N:N,0),0)</f>
        <v>473023.33770045539</v>
      </c>
      <c r="S607" s="25">
        <f t="shared" ca="1" si="527"/>
        <v>1967729.7520238326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1493005.2187449886</v>
      </c>
      <c r="R608" s="25">
        <f t="array" aca="1" ref="R608" ca="1">INDEX('Lorri 401b'!L:L,MATCH('Retirement Calculator'!A608,'Lorri 401b'!N:N,0),0)</f>
        <v>454542.20969602605</v>
      </c>
      <c r="S608" s="25">
        <f t="shared" ca="1" si="527"/>
        <v>1947547.4284410146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1491296.93485169</v>
      </c>
      <c r="R609" s="25">
        <f t="array" aca="1" ref="R609" ca="1">INDEX('Lorri 401b'!L:L,MATCH('Retirement Calculator'!A609,'Lorri 401b'!N:N,0),0)</f>
        <v>435984.07699157827</v>
      </c>
      <c r="S609" s="25">
        <f t="shared" ca="1" si="527"/>
        <v>1927281.0118432683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1489581.5331088358</v>
      </c>
      <c r="R610" s="25">
        <f t="array" aca="1" ref="R610" ca="1">INDEX('Lorri 401b'!L:L,MATCH('Retirement Calculator'!A610,'Lorri 401b'!N:N,0),0)</f>
        <v>417348.6187341953</v>
      </c>
      <c r="S610" s="25">
        <f t="shared" ca="1" si="527"/>
        <v>1906930.1518430312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1487858.9838587197</v>
      </c>
      <c r="R611" s="25">
        <f t="array" aca="1" ref="R611" ca="1">INDEX('Lorri 401b'!L:L,MATCH('Retirement Calculator'!A611,'Lorri 401b'!N:N,0),0)</f>
        <v>398635.51273407321</v>
      </c>
      <c r="S611" s="25">
        <f t="shared" ca="1" si="527"/>
        <v>1886494.4965927929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1486129.2573200616</v>
      </c>
      <c r="R612" s="25">
        <f t="array" aca="1" ref="R612" ca="1">INDEX('Lorri 401b'!L:L,MATCH('Retirement Calculator'!A612,'Lorri 401b'!N:N,0),0)</f>
        <v>379844.43545895064</v>
      </c>
      <c r="S612" s="25">
        <f t="shared" ca="1" si="527"/>
        <v>1865973.6927790123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1484392.3235874923</v>
      </c>
      <c r="R613" s="25">
        <f t="array" aca="1" ref="R613" ca="1">INDEX('Lorri 401b'!L:L,MATCH('Retirement Calculator'!A613,'Lorri 401b'!N:N,0),0)</f>
        <v>360975.06202851504</v>
      </c>
      <c r="S613" s="25">
        <f t="shared" ca="1" si="527"/>
        <v>1845367.3856160073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1482648.1526310374</v>
      </c>
      <c r="R614" s="25">
        <f t="array" aca="1" ref="R614" ca="1">INDEX('Lorri 401b'!L:L,MATCH('Retirement Calculator'!A614,'Lorri 401b'!N:N,0),0)</f>
        <v>342027.06620878598</v>
      </c>
      <c r="S614" s="25">
        <f t="shared" ca="1" si="527"/>
        <v>1824675.2188398233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1480896.7142955973</v>
      </c>
      <c r="R615" s="25">
        <f t="array" aca="1" ref="R615" ca="1">INDEX('Lorri 401b'!L:L,MATCH('Retirement Calculator'!A615,'Lorri 401b'!N:N,0),0)</f>
        <v>323000.12040647474</v>
      </c>
      <c r="S615" s="25">
        <f t="shared" ca="1" si="527"/>
        <v>1803896.834702072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1479137.9783004262</v>
      </c>
      <c r="R616" s="25">
        <f t="array" aca="1" ref="R616" ca="1">INDEX('Lorri 401b'!L:L,MATCH('Retirement Calculator'!A616,'Lorri 401b'!N:N,0),0)</f>
        <v>303893.89566332049</v>
      </c>
      <c r="S616" s="25">
        <f t="shared" ca="1" si="527"/>
        <v>1783031.8739637467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1477371.9142386084</v>
      </c>
      <c r="R617" s="25">
        <f t="array" aca="1" ref="R617" ca="1">INDEX('Lorri 401b'!L:L,MATCH('Retirement Calculator'!A617,'Lorri 401b'!N:N,0),0)</f>
        <v>284708.06165040313</v>
      </c>
      <c r="S617" s="25">
        <f t="shared" ca="1" si="527"/>
        <v>1762079.9758890115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1475598.4915765331</v>
      </c>
      <c r="R618" s="25">
        <f t="array" aca="1" ref="R618" ca="1">INDEX('Lorri 401b'!L:L,MATCH('Retirement Calculator'!A618,'Lorri 401b'!N:N,0),0)</f>
        <v>265442.28666243196</v>
      </c>
      <c r="S618" s="25">
        <f t="shared" ca="1" si="527"/>
        <v>1741040.778238965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1473817.6796533659</v>
      </c>
      <c r="R619" s="25">
        <f t="array" aca="1" ref="R619" ca="1">INDEX('Lorri 401b'!L:L,MATCH('Retirement Calculator'!A619,'Lorri 401b'!N:N,0),0)</f>
        <v>246096.23761201088</v>
      </c>
      <c r="S619" s="25">
        <f t="shared" ca="1" si="527"/>
        <v>1719913.9172653768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1472029.4476805187</v>
      </c>
      <c r="R620" s="25">
        <f t="array" aca="1" ref="R620" ca="1">INDEX('Lorri 401b'!L:L,MATCH('Retirement Calculator'!A620,'Lorri 401b'!N:N,0),0)</f>
        <v>226669.58002387971</v>
      </c>
      <c r="S620" s="25">
        <f t="shared" ca="1" si="527"/>
        <v>1698699.0277043984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1470233.7647411181</v>
      </c>
      <c r="R621" s="25">
        <f t="array" aca="1" ref="R621" ca="1">INDEX('Lorri 401b'!L:L,MATCH('Retirement Calculator'!A621,'Lorri 401b'!N:N,0),0)</f>
        <v>207161.97802913134</v>
      </c>
      <c r="S621" s="25">
        <f t="shared" ca="1" si="527"/>
        <v>1677395.7427702495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1468430.59978947</v>
      </c>
      <c r="R622" s="25">
        <f t="array" aca="1" ref="R622" ca="1">INDEX('Lorri 401b'!L:L,MATCH('Retirement Calculator'!A622,'Lorri 401b'!N:N,0),0)</f>
        <v>187573.09435940484</v>
      </c>
      <c r="S622" s="25">
        <f t="shared" ca="1" si="527"/>
        <v>1656003.6941488748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1466619.9216505233</v>
      </c>
      <c r="R623" s="25">
        <f t="array" aca="1" ref="R623" ca="1">INDEX('Lorri 401b'!L:L,MATCH('Retirement Calculator'!A623,'Lorri 401b'!N:N,0),0)</f>
        <v>167902.59034105449</v>
      </c>
      <c r="S623" s="25">
        <f t="shared" ca="1" si="527"/>
        <v>1634522.5119915777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1464801.699019331</v>
      </c>
      <c r="R624" s="25">
        <f t="array" aca="1" ref="R624" ca="1">INDEX('Lorri 401b'!L:L,MATCH('Retirement Calculator'!A624,'Lorri 401b'!N:N,0),0)</f>
        <v>148150.12588929434</v>
      </c>
      <c r="S624" s="25">
        <f t="shared" ca="1" si="527"/>
        <v>1612951.8249086253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1462975.9004605087</v>
      </c>
      <c r="R625" s="25">
        <f t="array" aca="1" ref="R625" ca="1">INDEX('Lorri 401b'!L:L,MATCH('Retirement Calculator'!A625,'Lorri 401b'!N:N,0),0)</f>
        <v>128315.35950231855</v>
      </c>
      <c r="S625" s="25">
        <f t="shared" ca="1" si="527"/>
        <v>1591291.2599628272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1461142.4944076913</v>
      </c>
      <c r="R626" s="25">
        <f t="array" aca="1" ref="R626" ca="1">INDEX('Lorri 401b'!L:L,MATCH('Retirement Calculator'!A626,'Lorri 401b'!N:N,0),0)</f>
        <v>108397.94825539702</v>
      </c>
      <c r="S626" s="25">
        <f t="shared" ca="1" si="527"/>
        <v>1569540.4426630882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1459301.4491629873</v>
      </c>
      <c r="R627" s="25">
        <f t="array" aca="1" ref="R627" ca="1">INDEX('Lorri 401b'!L:L,MATCH('Retirement Calculator'!A627,'Lorri 401b'!N:N,0),0)</f>
        <v>88397.547794946644</v>
      </c>
      <c r="S627" s="25">
        <f t="shared" ca="1" si="527"/>
        <v>1547698.996957934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1457452.7328964302</v>
      </c>
      <c r="R628" s="25">
        <f t="array" aca="1" ref="R628" ca="1">INDEX('Lorri 401b'!L:L,MATCH('Retirement Calculator'!A628,'Lorri 401b'!N:N,0),0)</f>
        <v>68313.812332577727</v>
      </c>
      <c r="S628" s="25">
        <f t="shared" ca="1" si="527"/>
        <v>1525766.545229008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1455596.3136454292</v>
      </c>
      <c r="R629" s="25">
        <f t="array" aca="1" ref="R629" ca="1">INDEX('Lorri 401b'!L:L,MATCH('Retirement Calculator'!A629,'Lorri 401b'!N:N,0),0)</f>
        <v>48146.394639115606</v>
      </c>
      <c r="S629" s="25">
        <f t="shared" ca="1" si="527"/>
        <v>1503742.7082845448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1453732.1593142156</v>
      </c>
      <c r="R630" s="25">
        <f t="array" aca="1" ref="R630" ca="1">INDEX('Lorri 401b'!L:L,MATCH('Retirement Calculator'!A630,'Lorri 401b'!N:N,0),0)</f>
        <v>27894.946038597391</v>
      </c>
      <c r="S630" s="25">
        <f t="shared" ca="1" si="527"/>
        <v>1481627.1053528131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1451860.2376732887</v>
      </c>
      <c r="R631" s="25">
        <f t="array" aca="1" ref="R631" ca="1">INDEX('Lorri 401b'!L:L,MATCH('Retirement Calculator'!A631,'Lorri 401b'!N:N,0),0)</f>
        <v>7559.1164022436824</v>
      </c>
      <c r="S631" s="25">
        <f t="shared" ca="1" si="527"/>
        <v>1459419.3540755324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1449980.516358858</v>
      </c>
      <c r="R632" s="25">
        <f t="array" aca="1" ref="R632" ca="1">INDEX('Lorri 401b'!L:L,MATCH('Retirement Calculator'!A632,'Lorri 401b'!N:N,0),0)</f>
        <v>-12861.445857594834</v>
      </c>
      <c r="S632" s="25">
        <f t="shared" ca="1" si="527"/>
        <v>1437119.0705012633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1448092.9628722838</v>
      </c>
      <c r="R633" s="25">
        <f t="array" aca="1" ref="R633" ca="1">INDEX('Lorri 401b'!L:L,MATCH('Retirement Calculator'!A633,'Lorri 401b'!N:N,0),0)</f>
        <v>-33367.093793516011</v>
      </c>
      <c r="S633" s="25">
        <f t="shared" ca="1" si="527"/>
        <v>1414725.8690787677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1446197.5445795155</v>
      </c>
      <c r="R634" s="25">
        <f t="array" aca="1" ref="R634" ca="1">INDEX('Lorri 401b'!L:L,MATCH('Retirement Calculator'!A634,'Lorri 401b'!N:N,0),0)</f>
        <v>-53958.181929170198</v>
      </c>
      <c r="S634" s="25">
        <f t="shared" ca="1" si="527"/>
        <v>1392239.3626503453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1444294.2287105273</v>
      </c>
      <c r="R635" s="25">
        <f t="array" aca="1" ref="R635" ca="1">INDEX('Lorri 401b'!L:L,MATCH('Retirement Calculator'!A635,'Lorri 401b'!N:N,0),0)</f>
        <v>-74635.0662653896</v>
      </c>
      <c r="S635" s="25">
        <f t="shared" ca="1" si="527"/>
        <v>1369659.1624451377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1442382.9823587516</v>
      </c>
      <c r="R636" s="25">
        <f t="array" aca="1" ref="R636" ca="1">INDEX('Lorri 401b'!L:L,MATCH('Retirement Calculator'!A636,'Lorri 401b'!N:N,0),0)</f>
        <v>-95398.104286343252</v>
      </c>
      <c r="S636" s="25">
        <f t="shared" ca="1" si="527"/>
        <v>1346984.8780724083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1440463.7724805102</v>
      </c>
      <c r="R637" s="25">
        <f t="array" aca="1" ref="R637" ca="1">INDEX('Lorri 401b'!L:L,MATCH('Retirement Calculator'!A637,'Lorri 401b'!N:N,0),0)</f>
        <v>-116247.65496571755</v>
      </c>
      <c r="S637" s="25">
        <f t="shared" ca="1" si="527"/>
        <v>1324216.1175147926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1438536.5658944428</v>
      </c>
      <c r="R638" s="25">
        <f t="array" aca="1" ref="R638" ca="1">INDEX('Lorri 401b'!L:L,MATCH('Retirement Calculator'!A638,'Lorri 401b'!N:N,0),0)</f>
        <v>-137184.07877292257</v>
      </c>
      <c r="S638" s="25">
        <f t="shared" ca="1" si="527"/>
        <v>1301352.4871215203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1436601.3292809336</v>
      </c>
      <c r="R639" s="25">
        <f t="array" aca="1" ref="R639" ca="1">INDEX('Lorri 401b'!L:L,MATCH('Retirement Calculator'!A639,'Lorri 401b'!N:N,0),0)</f>
        <v>-158207.73767932429</v>
      </c>
      <c r="S639" s="25">
        <f t="shared" ca="1" si="527"/>
        <v>1278393.5916016093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1434658.0291815347</v>
      </c>
      <c r="R640" s="25">
        <f t="array" aca="1" ref="R640" ca="1">INDEX('Lorri 401b'!L:L,MATCH('Retirement Calculator'!A640,'Lorri 401b'!N:N,0),0)</f>
        <v>-179318.99516450267</v>
      </c>
      <c r="S640" s="25">
        <f t="shared" ca="1" si="527"/>
        <v>1255339.034017032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1432706.6319983883</v>
      </c>
      <c r="R641" s="25">
        <f t="array" aca="1" ref="R641" ca="1">INDEX('Lorri 401b'!L:L,MATCH('Retirement Calculator'!A641,'Lorri 401b'!N:N,0),0)</f>
        <v>-200518.21622253596</v>
      </c>
      <c r="S641" s="25">
        <f t="shared" ca="1" si="527"/>
        <v>1232188.4157758523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1430747.1039936454</v>
      </c>
      <c r="R642" s="25">
        <f t="array" aca="1" ref="R642" ca="1">INDEX('Lorri 401b'!L:L,MATCH('Retirement Calculator'!A642,'Lorri 401b'!N:N,0),0)</f>
        <v>-221805.76736831106</v>
      </c>
      <c r="S642" s="25">
        <f t="shared" ca="1" si="527"/>
        <v>1208941.3366253343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1428779.4112888828</v>
      </c>
      <c r="R643" s="25">
        <f t="array" aca="1" ref="R643" ca="1">INDEX('Lorri 401b'!L:L,MATCH('Retirement Calculator'!A643,'Lorri 401b'!N:N,0),0)</f>
        <v>-243182.01664386023</v>
      </c>
      <c r="S643" s="25">
        <f t="shared" ca="1" si="527"/>
        <v>1185597.3946450227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1426803.519864517</v>
      </c>
      <c r="R644" s="25">
        <f t="array" aca="1" ref="R644" ca="1">INDEX('Lorri 401b'!L:L,MATCH('Retirement Calculator'!A644,'Lorri 401b'!N:N,0),0)</f>
        <v>-264647.33362472418</v>
      </c>
      <c r="S644" s="25">
        <f t="shared" ca="1" si="527"/>
        <v>1162156.186239793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1424819.3955592164</v>
      </c>
      <c r="R645" s="25">
        <f t="array" aca="1" ref="R645" ca="1">INDEX('Lorri 401b'!L:L,MATCH('Retirement Calculator'!A645,'Lorri 401b'!N:N,0),0)</f>
        <v>-286202.08942634176</v>
      </c>
      <c r="S645" s="25">
        <f t="shared" ca="1" si="527"/>
        <v>1138617.3061328747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1422827.0040693104</v>
      </c>
      <c r="R646" s="25">
        <f t="array" aca="1" ref="R646" ca="1">INDEX('Lorri 401b'!L:L,MATCH('Retirement Calculator'!A646,'Lorri 401b'!N:N,0),0)</f>
        <v>-307846.65671046608</v>
      </c>
      <c r="S646" s="25">
        <f t="shared" ca="1" si="527"/>
        <v>1114980.3473588442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1420826.3109481963</v>
      </c>
      <c r="R647" s="25">
        <f t="array" aca="1" ref="R647" ca="1">INDEX('Lorri 401b'!L:L,MATCH('Retirement Calculator'!A647,'Lorri 401b'!N:N,0),0)</f>
        <v>-329581.40969160758</v>
      </c>
      <c r="S647" s="25">
        <f t="shared" ca="1" si="527"/>
        <v>1091244.9012565888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1418817.2816057443</v>
      </c>
      <c r="R648" s="25">
        <f t="array" aca="1" ref="R648" ca="1">INDEX('Lorri 401b'!L:L,MATCH('Retirement Calculator'!A648,'Lorri 401b'!N:N,0),0)</f>
        <v>-351406.72414350382</v>
      </c>
      <c r="S648" s="25">
        <f t="shared" ca="1" si="527"/>
        <v>1067410.5574622406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1416799.8813076988</v>
      </c>
      <c r="R649" s="25">
        <f t="array" aca="1" ref="R649" ca="1">INDEX('Lorri 401b'!L:L,MATCH('Retirement Calculator'!A649,'Lorri 401b'!N:N,0),0)</f>
        <v>-373322.97740561632</v>
      </c>
      <c r="S649" s="25">
        <f t="shared" ca="1" si="527"/>
        <v>1043476.9039020825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1414774.0751750781</v>
      </c>
      <c r="R650" s="25">
        <f t="array" aca="1" ref="R650" ca="1">INDEX('Lorri 401b'!L:L,MATCH('Retirement Calculator'!A650,'Lorri 401b'!N:N,0),0)</f>
        <v>-395330.54838965426</v>
      </c>
      <c r="S650" s="25">
        <f t="shared" ca="1" si="527"/>
        <v>1019443.5267854239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1412739.8281835716</v>
      </c>
      <c r="R651" s="25">
        <f t="array" aca="1" ref="R651" ca="1">INDEX('Lorri 401b'!L:L,MATCH('Retirement Calculator'!A651,'Lorri 401b'!N:N,0),0)</f>
        <v>-417429.81758612569</v>
      </c>
      <c r="S651" s="25">
        <f t="shared" ca="1" si="527"/>
        <v>995310.01059744589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1410697.1051629337</v>
      </c>
      <c r="R652" s="25">
        <f t="array" aca="1" ref="R652" ca="1">INDEX('Lorri 401b'!L:L,MATCH('Retirement Calculator'!A652,'Lorri 401b'!N:N,0),0)</f>
        <v>-439621.16707091575</v>
      </c>
      <c r="S652" s="25">
        <f t="shared" ca="1" si="527"/>
        <v>971075.93809201801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1408645.8707963764</v>
      </c>
      <c r="R653" s="25">
        <f t="array" aca="1" ref="R653" ca="1">INDEX('Lorri 401b'!L:L,MATCH('Retirement Calculator'!A653,'Lorri 401b'!N:N,0),0)</f>
        <v>-461904.98051189241</v>
      </c>
      <c r="S653" s="25">
        <f t="shared" ca="1" si="527"/>
        <v>946740.89028448402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1406586.0896199585</v>
      </c>
      <c r="R654" s="25">
        <f t="array" aca="1" ref="R654" ca="1">INDEX('Lorri 401b'!L:L,MATCH('Retirement Calculator'!A654,'Lorri 401b'!N:N,0),0)</f>
        <v>-484281.64317553985</v>
      </c>
      <c r="S654" s="25">
        <f t="shared" ca="1" si="527"/>
        <v>922304.44644441875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1404517.7260219723</v>
      </c>
      <c r="R655" s="25">
        <f t="array" aca="1" ref="R655" ca="1">INDEX('Lorri 401b'!L:L,MATCH('Retirement Calculator'!A655,'Lorri 401b'!N:N,0),0)</f>
        <v>-506751.54193361913</v>
      </c>
      <c r="S655" s="25">
        <f t="shared" ca="1" si="527"/>
        <v>897766.18408835307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1402440.7442423278</v>
      </c>
      <c r="R656" s="25">
        <f t="array" aca="1" ref="R656" ca="1">INDEX('Lorri 401b'!L:L,MATCH('Retirement Calculator'!A656,'Lorri 401b'!N:N,0),0)</f>
        <v>-529315.06526985706</v>
      </c>
      <c r="S656" s="25">
        <f t="shared" ca="1" si="527"/>
        <v>873125.67897247069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1400355.1083719346</v>
      </c>
      <c r="R657" s="25">
        <f t="array" aca="1" ref="R657" ca="1">INDEX('Lorri 401b'!L:L,MATCH('Retirement Calculator'!A657,'Lorri 401b'!N:N,0),0)</f>
        <v>-551972.60328666272</v>
      </c>
      <c r="S657" s="25">
        <f t="shared" ca="1" si="527"/>
        <v>848382.5050852719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1398260.7823520815</v>
      </c>
      <c r="R658" s="25">
        <f t="array" aca="1" ref="R658" ca="1">INDEX('Lorri 401b'!L:L,MATCH('Retirement Calculator'!A658,'Lorri 401b'!N:N,0),0)</f>
        <v>-574724.54771187168</v>
      </c>
      <c r="S658" s="25">
        <f t="shared" ca="1" si="527"/>
        <v>823536.23464020982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1396157.7299738124</v>
      </c>
      <c r="R659" s="25">
        <f t="array" aca="1" ref="R659" ca="1">INDEX('Lorri 401b'!L:L,MATCH('Retirement Calculator'!A659,'Lorri 401b'!N:N,0),0)</f>
        <v>-597571.29190551897</v>
      </c>
      <c r="S659" s="25">
        <f t="shared" ca="1" si="527"/>
        <v>798586.43806829338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1394045.9148773004</v>
      </c>
      <c r="R660" s="25">
        <f t="array" aca="1" ref="R660" ca="1">INDEX('Lorri 401b'!L:L,MATCH('Retirement Calculator'!A660,'Lorri 401b'!N:N,0),0)</f>
        <v>-620513.23086663987</v>
      </c>
      <c r="S660" s="25">
        <f t="shared" ca="1" si="527"/>
        <v>773532.68401066051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1391925.3005512196</v>
      </c>
      <c r="R661" s="25">
        <f t="array" aca="1" ref="R661" ca="1">INDEX('Lorri 401b'!L:L,MATCH('Retirement Calculator'!A661,'Lorri 401b'!N:N,0),0)</f>
        <v>-643550.76124009874</v>
      </c>
      <c r="S661" s="25">
        <f t="shared" ca="1" si="527"/>
        <v>748374.53931112087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1389795.8503321134</v>
      </c>
      <c r="R662" s="25">
        <f t="array" aca="1" ref="R662" ca="1">INDEX('Lorri 401b'!L:L,MATCH('Retirement Calculator'!A662,'Lorri 401b'!N:N,0),0)</f>
        <v>-666684.28132344701</v>
      </c>
      <c r="S662" s="25">
        <f t="shared" ca="1" si="527"/>
        <v>723111.56900866644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1387657.5274037612</v>
      </c>
      <c r="R663" s="25">
        <f t="array" aca="1" ref="R663" ca="1">INDEX('Lorri 401b'!L:L,MATCH('Retirement Calculator'!A663,'Lorri 401b'!N:N,0),0)</f>
        <v>-689914.19107380928</v>
      </c>
      <c r="S663" s="25">
        <f t="shared" ca="1" si="527"/>
        <v>697743.33632995188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1385510.2947965406</v>
      </c>
      <c r="R664" s="25">
        <f t="array" aca="1" ref="R664" ca="1">INDEX('Lorri 401b'!L:L,MATCH('Retirement Calculator'!A664,'Lorri 401b'!N:N,0),0)</f>
        <v>-713240.89211479807</v>
      </c>
      <c r="S664" s="25">
        <f t="shared" ca="1" si="527"/>
        <v>672269.40268174256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1383354.1153867901</v>
      </c>
      <c r="R665" s="25">
        <f t="array" aca="1" ref="R665" ca="1">INDEX('Lorri 401b'!L:L,MATCH('Retirement Calculator'!A665,'Lorri 401b'!N:N,0),0)</f>
        <v>-736664.78774345759</v>
      </c>
      <c r="S665" s="25">
        <f t="shared" ca="1" si="527"/>
        <v>646689.32764333254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1381188.9518961655</v>
      </c>
      <c r="R666" s="25">
        <f t="array" aca="1" ref="R666" ca="1">INDEX('Lorri 401b'!L:L,MATCH('Retirement Calculator'!A666,'Lorri 401b'!N:N,0),0)</f>
        <v>-760186.2829372366</v>
      </c>
      <c r="S666" s="25">
        <f t="shared" ca="1" si="527"/>
        <v>621002.6689589289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1379014.7668909966</v>
      </c>
      <c r="R667" s="25">
        <f t="array" aca="1" ref="R667" ca="1">INDEX('Lorri 401b'!L:L,MATCH('Retirement Calculator'!A667,'Lorri 401b'!N:N,0),0)</f>
        <v>-783805.78436098958</v>
      </c>
      <c r="S667" s="25">
        <f t="shared" ca="1" si="527"/>
        <v>595208.98253000702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1376831.5227816396</v>
      </c>
      <c r="R668" s="25">
        <f t="array" aca="1" ref="R668" ca="1">INDEX('Lorri 401b'!L:L,MATCH('Retirement Calculator'!A668,'Lorri 401b'!N:N,0),0)</f>
        <v>-807523.70037400827</v>
      </c>
      <c r="S668" s="25">
        <f t="shared" ca="1" si="527"/>
        <v>569307.82240763132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1374639.1818218268</v>
      </c>
      <c r="R669" s="25">
        <f t="array" aca="1" ref="R669" ca="1">INDEX('Lorri 401b'!L:L,MATCH('Retirement Calculator'!A669,'Lorri 401b'!N:N,0),0)</f>
        <v>-831340.44103708118</v>
      </c>
      <c r="S669" s="25">
        <f t="shared" ca="1" si="527"/>
        <v>543298.74078474566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1372437.706108015</v>
      </c>
      <c r="R670" s="25">
        <f t="array" aca="1" ref="R670" ca="1">INDEX('Lorri 401b'!L:L,MATCH('Retirement Calculator'!A670,'Lorri 401b'!N:N,0),0)</f>
        <v>-855256.41811958351</v>
      </c>
      <c r="S670" s="25">
        <f t="shared" ca="1" si="527"/>
        <v>517181.28798843152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1370227.057578729</v>
      </c>
      <c r="R671" s="25">
        <f t="array" aca="1" ref="R671" ca="1">INDEX('Lorri 401b'!L:L,MATCH('Retirement Calculator'!A671,'Lorri 401b'!N:N,0),0)</f>
        <v>-879272.04510659631</v>
      </c>
      <c r="S671" s="25">
        <f t="shared" ca="1" si="527"/>
        <v>490955.01247213269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1368007.1980139043</v>
      </c>
      <c r="R672" s="25">
        <f t="array" aca="1" ref="R672" ca="1">INDEX('Lorri 401b'!L:L,MATCH('Retirement Calculator'!A672,'Lorri 401b'!N:N,0),0)</f>
        <v>-903387.73720605497</v>
      </c>
      <c r="S672" s="25">
        <f t="shared" ca="1" si="527"/>
        <v>464619.4608078493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1365778.089034226</v>
      </c>
      <c r="R673" s="25">
        <f t="array" aca="1" ref="R673" ca="1">INDEX('Lorri 401b'!L:L,MATCH('Retirement Calculator'!A673,'Lorri 401b'!N:N,0),0)</f>
        <v>-927603.91135592805</v>
      </c>
      <c r="S673" s="25">
        <f t="shared" ca="1" si="527"/>
        <v>438174.17767829797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1363539.6921004658</v>
      </c>
      <c r="R674" s="25">
        <f t="array" aca="1" ref="R674" ca="1">INDEX('Lorri 401b'!L:L,MATCH('Retirement Calculator'!A674,'Lorri 401b'!N:N,0),0)</f>
        <v>-951920.98623142566</v>
      </c>
      <c r="S674" s="25">
        <f t="shared" ca="1" si="527"/>
        <v>411618.7058690401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1361291.968512815</v>
      </c>
      <c r="R675" s="25">
        <f t="array" aca="1" ref="R675" ca="1">INDEX('Lorri 401b'!L:L,MATCH('Retirement Calculator'!A675,'Lorri 401b'!N:N,0),0)</f>
        <v>-976339.38225223776</v>
      </c>
      <c r="S675" s="25">
        <f t="shared" ca="1" si="527"/>
        <v>384952.5862605772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1359034.8794102157</v>
      </c>
      <c r="R676" s="25">
        <f t="array" aca="1" ref="R676" ca="1">INDEX('Lorri 401b'!L:L,MATCH('Retirement Calculator'!A676,'Lorri 401b'!N:N,0),0)</f>
        <v>-1000859.5215898033</v>
      </c>
      <c r="S676" s="25">
        <f t="shared" ca="1" si="527"/>
        <v>358175.35782041238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1356768.3857696888</v>
      </c>
      <c r="R677" s="25">
        <f t="array" aca="1" ref="R677" ca="1">INDEX('Lorri 401b'!L:L,MATCH('Retirement Calculator'!A677,'Lorri 401b'!N:N,0),0)</f>
        <v>-1025481.8281746086</v>
      </c>
      <c r="S677" s="25">
        <f t="shared" ca="1" si="527"/>
        <v>331286.55759508011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1354492.4484056598</v>
      </c>
      <c r="R678" s="25">
        <f t="array" aca="1" ref="R678" ca="1">INDEX('Lorri 401b'!L:L,MATCH('Retirement Calculator'!A678,'Lorri 401b'!N:N,0),0)</f>
        <v>-1050206.7277035173</v>
      </c>
      <c r="S678" s="25">
        <f t="shared" ca="1" si="527"/>
        <v>304285.72070214245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1352207.0279692805</v>
      </c>
      <c r="R679" s="25">
        <f t="array" aca="1" ref="R679" ca="1">INDEX('Lorri 401b'!L:L,MATCH('Retirement Calculator'!A679,'Lorri 401b'!N:N,0),0)</f>
        <v>-1075034.6476471298</v>
      </c>
      <c r="S679" s="25">
        <f t="shared" ca="1" si="527"/>
        <v>277172.38032215065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1349912.0849477497</v>
      </c>
      <c r="R680" s="25">
        <f t="array" aca="1" ref="R680" ca="1">INDEX('Lorri 401b'!L:L,MATCH('Retirement Calculator'!A680,'Lorri 401b'!N:N,0),0)</f>
        <v>-1099966.017257174</v>
      </c>
      <c r="S680" s="25">
        <f t="shared" ca="1" si="527"/>
        <v>249946.06769057573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1347607.5796636292</v>
      </c>
      <c r="R681" s="25">
        <f t="array" aca="1" ref="R681" ca="1">INDEX('Lorri 401b'!L:L,MATCH('Retirement Calculator'!A681,'Lorri 401b'!N:N,0),0)</f>
        <v>-1125001.2675739268</v>
      </c>
      <c r="S681" s="25">
        <f t="shared" ca="1" si="527"/>
        <v>222606.31208970235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1345293.4722741581</v>
      </c>
      <c r="R682" s="25">
        <f t="array" aca="1" ref="R682" ca="1">INDEX('Lorri 401b'!L:L,MATCH('Retirement Calculator'!A682,'Lorri 401b'!N:N,0),0)</f>
        <v>-1150140.8314336662</v>
      </c>
      <c r="S682" s="25">
        <f t="shared" ca="1" si="527"/>
        <v>195152.64084049198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1342969.7227705643</v>
      </c>
      <c r="R683" s="25">
        <f t="array" aca="1" ref="R683" ca="1">INDEX('Lorri 401b'!L:L,MATCH('Retirement Calculator'!A683,'Lorri 401b'!N:N,0),0)</f>
        <v>-1175385.1434761544</v>
      </c>
      <c r="S683" s="25">
        <f t="shared" ca="1" si="527"/>
        <v>167584.57929440984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1340636.2909773721</v>
      </c>
      <c r="R684" s="25">
        <f t="array" aca="1" ref="R684" ca="1">INDEX('Lorri 401b'!L:L,MATCH('Retirement Calculator'!A684,'Lorri 401b'!N:N,0),0)</f>
        <v>-1200734.6401521529</v>
      </c>
      <c r="S684" s="25">
        <f t="shared" ca="1" si="527"/>
        <v>139901.65082521923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1338293.1365517082</v>
      </c>
      <c r="R685" s="25">
        <f t="array" aca="1" ref="R685" ca="1">INDEX('Lorri 401b'!L:L,MATCH('Retirement Calculator'!A685,'Lorri 401b'!N:N,0),0)</f>
        <v>-1226189.7597309679</v>
      </c>
      <c r="S685" s="25">
        <f t="shared" ca="1" si="527"/>
        <v>112103.37682074029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1335940.2189826041</v>
      </c>
      <c r="R686" s="25">
        <f t="array" aca="1" ref="R686" ca="1">INDEX('Lorri 401b'!L:L,MATCH('Retirement Calculator'!A686,'Lorri 401b'!N:N,0),0)</f>
        <v>-1251750.9423080282</v>
      </c>
      <c r="S686" s="25">
        <f t="shared" ca="1" si="527"/>
        <v>84189.276674575871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1333577.4975902955</v>
      </c>
      <c r="R687" s="25">
        <f t="array" aca="1" ref="R687" ca="1">INDEX('Lorri 401b'!L:L,MATCH('Retirement Calculator'!A687,'Lorri 401b'!N:N,0),0)</f>
        <v>-1277418.629812493</v>
      </c>
      <c r="S687" s="25">
        <f t="shared" ca="1" si="527"/>
        <v>56158.867777802516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1331204.9315255189</v>
      </c>
      <c r="R688" s="25">
        <f t="array" aca="1" ref="R688" ca="1">INDEX('Lorri 401b'!L:L,MATCH('Retirement Calculator'!A688,'Lorri 401b'!N:N,0),0)</f>
        <v>-1303193.2660148928</v>
      </c>
      <c r="S688" s="25">
        <f t="shared" ca="1" si="527"/>
        <v>28011.665510626044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1328822.4797688057</v>
      </c>
      <c r="R689" s="25">
        <f t="array" aca="1" ref="R689" ca="1">INDEX('Lorri 401b'!L:L,MATCH('Retirement Calculator'!A689,'Lorri 401b'!N:N,0),0)</f>
        <v>-1329075.2965348028</v>
      </c>
      <c r="S689" s="25">
        <f t="shared" ca="1" si="527"/>
        <v>-252.81676599709317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1326430.1011297728</v>
      </c>
      <c r="R690" s="25">
        <f t="array" aca="1" ref="R690" ca="1">INDEX('Lorri 401b'!L:L,MATCH('Retirement Calculator'!A690,'Lorri 401b'!N:N,0),0)</f>
        <v>-1355065.1688485458</v>
      </c>
      <c r="S690" s="25">
        <f t="shared" ca="1" si="527"/>
        <v>-28635.067718772916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1324027.7542464107</v>
      </c>
      <c r="R691" s="25">
        <f t="array" aca="1" ref="R691" ca="1">INDEX('Lorri 401b'!L:L,MATCH('Retirement Calculator'!A691,'Lorri 401b'!N:N,0),0)</f>
        <v>-1381163.3322969293</v>
      </c>
      <c r="S691" s="25">
        <f t="shared" ca="1" si="527"/>
        <v>-57135.578050518641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1321615.397584368</v>
      </c>
      <c r="R692" s="25">
        <f t="array" aca="1" ref="R692" ca="1">INDEX('Lorri 401b'!L:L,MATCH('Retirement Calculator'!A692,'Lorri 401b'!N:N,0),0)</f>
        <v>-1407370.2380930143</v>
      </c>
      <c r="S692" s="25">
        <f t="shared" ca="1" si="527"/>
        <v>-85754.840508646332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1319192.9894362334</v>
      </c>
      <c r="R693" s="25">
        <f t="array" aca="1" ref="R693" ca="1">INDEX('Lorri 401b'!L:L,MATCH('Retirement Calculator'!A693,'Lorri 401b'!N:N,0),0)</f>
        <v>-1433686.3393299165</v>
      </c>
      <c r="S693" s="25">
        <f t="shared" ca="1" si="527"/>
        <v>-114493.3498936831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1316760.4879208149</v>
      </c>
      <c r="R694" s="25">
        <f t="array" aca="1" ref="R694" ca="1">INDEX('Lorri 401b'!L:L,MATCH('Retirement Calculator'!A694,'Lorri 401b'!N:N,0),0)</f>
        <v>-1460112.090988639</v>
      </c>
      <c r="S694" s="25">
        <f t="shared" ca="1" si="527"/>
        <v>-143351.60306782415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1314317.8509824155</v>
      </c>
      <c r="R695" s="25">
        <f t="array" aca="1" ref="R695" ca="1">INDEX('Lorri 401b'!L:L,MATCH('Retirement Calculator'!A695,'Lorri 401b'!N:N,0),0)</f>
        <v>-1486647.9499459395</v>
      </c>
      <c r="S695" s="25">
        <f t="shared" ca="1" si="527"/>
        <v>-172330.09896352398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1311865.036390106</v>
      </c>
      <c r="R696" s="25">
        <f t="array" aca="1" ref="R696" ca="1">INDEX('Lorri 401b'!L:L,MATCH('Retirement Calculator'!A696,'Lorri 401b'!N:N,0),0)</f>
        <v>-1513294.3749822287</v>
      </c>
      <c r="S696" s="25">
        <f t="shared" ca="1" si="527"/>
        <v>-201429.33859212277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1309402.0017369953</v>
      </c>
      <c r="R697" s="25">
        <f t="array" aca="1" ref="R697" ca="1">INDEX('Lorri 401b'!L:L,MATCH('Retirement Calculator'!A697,'Lorri 401b'!N:N,0),0)</f>
        <v>-1540051.8267895025</v>
      </c>
      <c r="S697" s="25">
        <f t="shared" ca="1" si="527"/>
        <v>-230649.82505250722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1306928.7044394966</v>
      </c>
      <c r="R698" s="25">
        <f t="array" aca="1" ref="R698" ca="1">INDEX('Lorri 401b'!L:L,MATCH('Retirement Calculator'!A698,'Lorri 401b'!N:N,0),0)</f>
        <v>-1566920.7679793066</v>
      </c>
      <c r="S698" s="25">
        <f t="shared" ca="1" si="527"/>
        <v>-259992.06353981001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1304445.1017365917</v>
      </c>
      <c r="R699" s="25">
        <f t="array" aca="1" ref="R699" ca="1">INDEX('Lorri 401b'!L:L,MATCH('Retirement Calculator'!A699,'Lorri 401b'!N:N,0),0)</f>
        <v>-1593901.663090735</v>
      </c>
      <c r="S699" s="25">
        <f t="shared" ca="1" si="527"/>
        <v>-289456.56135414331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1301951.1506890913</v>
      </c>
      <c r="R700" s="25">
        <f t="array" aca="1" ref="R700" ca="1">INDEX('Lorri 401b'!L:L,MATCH('Retirement Calculator'!A700,'Lorri 401b'!N:N,0),0)</f>
        <v>-1620994.978598461</v>
      </c>
      <c r="S700" s="25">
        <f t="shared" ca="1" si="527"/>
        <v>-319043.82790936972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1299446.8081788931</v>
      </c>
      <c r="R701" s="25">
        <f t="array" aca="1" ref="R701" ca="1">INDEX('Lorri 401b'!L:L,MATCH('Retirement Calculator'!A701,'Lorri 401b'!N:N,0),0)</f>
        <v>-1648201.1829208024</v>
      </c>
      <c r="S701" s="25">
        <f t="shared" ca="1" si="527"/>
        <v>-348754.37474190933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1296932.0309082356</v>
      </c>
      <c r="R702" s="25">
        <f t="array" aca="1" ref="R702" ca="1">INDEX('Lorri 401b'!L:L,MATCH('Retirement Calculator'!A702,'Lorri 401b'!N:N,0),0)</f>
        <v>-1675520.7464278203</v>
      </c>
      <c r="S702" s="25">
        <f t="shared" ca="1" si="527"/>
        <v>-378588.71551958472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1294406.7753989503</v>
      </c>
      <c r="R703" s="25">
        <f t="array" aca="1" ref="R703" ca="1">INDEX('Lorri 401b'!L:L,MATCH('Retirement Calculator'!A703,'Lorri 401b'!N:N,0),0)</f>
        <v>-1702954.1414494507</v>
      </c>
      <c r="S703" s="25">
        <f t="shared" ca="1" si="527"/>
        <v>-408547.36605050042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1291870.9979917097</v>
      </c>
      <c r="R704" s="25">
        <f t="array" aca="1" ref="R704" ca="1">INDEX('Lorri 401b'!L:L,MATCH('Retirement Calculator'!A704,'Lorri 401b'!N:N,0),0)</f>
        <v>-1730501.8422836713</v>
      </c>
      <c r="S704" s="25">
        <f t="shared" ca="1" si="527"/>
        <v>-438630.84429196152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1289324.6548452724</v>
      </c>
      <c r="R705" s="25">
        <f t="array" aca="1" ref="R705" ca="1">INDEX('Lorri 401b'!L:L,MATCH('Retirement Calculator'!A705,'Lorri 401b'!N:N,0),0)</f>
        <v>-1758164.3252047012</v>
      </c>
      <c r="S705" s="25">
        <f t="shared" ca="1" si="527"/>
        <v>-468839.67035942874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1286767.7019357248</v>
      </c>
      <c r="R706" s="25">
        <f t="array" aca="1" ref="R706" ca="1">INDEX('Lorri 401b'!L:L,MATCH('Retirement Calculator'!A706,'Lorri 401b'!N:N,0),0)</f>
        <v>-1785942.0684712352</v>
      </c>
      <c r="S706" s="25">
        <f t="shared" ca="1" si="527"/>
        <v>-499174.3665355104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1284200.0950557208</v>
      </c>
      <c r="R707" s="25">
        <f t="array" aca="1" ref="R707" ca="1">INDEX('Lorri 401b'!L:L,MATCH('Retirement Calculator'!A707,'Lorri 401b'!N:N,0),0)</f>
        <v>-1813835.5523347133</v>
      </c>
      <c r="S707" s="25">
        <f t="shared" ca="1" si="527"/>
        <v>-529635.45727899252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1281621.7898137169</v>
      </c>
      <c r="R708" s="25">
        <f t="array" aca="1" ref="R708" ca="1">INDEX('Lorri 401b'!L:L,MATCH('Retirement Calculator'!A708,'Lorri 401b'!N:N,0),0)</f>
        <v>-1841845.2590476226</v>
      </c>
      <c r="S708" s="25">
        <f t="shared" ca="1" si="527"/>
        <v>-560223.46923390566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1279032.7416332045</v>
      </c>
      <c r="R709" s="25">
        <f t="array" aca="1" ref="R709" ca="1">INDEX('Lorri 401b'!L:L,MATCH('Retirement Calculator'!A709,'Lorri 401b'!N:N,0),0)</f>
        <v>-1869971.6728718355</v>
      </c>
      <c r="S709" s="25">
        <f t="shared" ca="1" si="527"/>
        <v>-590938.93123863102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1276432.9057519401</v>
      </c>
      <c r="R710" s="25">
        <f t="array" aca="1" ref="R710" ca="1">INDEX('Lorri 401b'!L:L,MATCH('Retirement Calculator'!A710,'Lorri 401b'!N:N,0),0)</f>
        <v>-1898215.2800869828</v>
      </c>
      <c r="S710" s="25">
        <f t="shared" ca="1" si="527"/>
        <v>-621782.37433504267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1273822.2372211704</v>
      </c>
      <c r="R711" s="25">
        <f t="array" aca="1" ref="R711" ca="1">INDEX('Lorri 401b'!L:L,MATCH('Retirement Calculator'!A711,'Lorri 401b'!N:N,0),0)</f>
        <v>-1926576.5689988597</v>
      </c>
      <c r="S711" s="25">
        <f t="shared" ca="1" si="527"/>
        <v>-652754.33177768928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1271200.6909048557</v>
      </c>
      <c r="R712" s="25">
        <f t="array" aca="1" ref="R712" ca="1">INDEX('Lorri 401b'!L:L,MATCH('Retirement Calculator'!A712,'Lorri 401b'!N:N,0),0)</f>
        <v>-1955056.0299478695</v>
      </c>
      <c r="S712" s="25">
        <f t="shared" ca="1" si="527"/>
        <v>-683855.33904301375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1268568.2214788897</v>
      </c>
      <c r="R713" s="25">
        <f t="array" aca="1" ref="R713" ca="1">INDEX('Lorri 401b'!L:L,MATCH('Retirement Calculator'!A713,'Lorri 401b'!N:N,0),0)</f>
        <v>-1983654.1553175002</v>
      </c>
      <c r="S713" s="25">
        <f t="shared" ca="1" si="527"/>
        <v>-715085.93383861054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1265924.7834303156</v>
      </c>
      <c r="R714" s="25">
        <f t="array" aca="1" ref="R714" ca="1">INDEX('Lorri 401b'!L:L,MATCH('Retirement Calculator'!A714,'Lorri 401b'!N:N,0),0)</f>
        <v>-2012371.4395428377</v>
      </c>
      <c r="S714" s="25">
        <f t="shared" ca="1" si="527"/>
        <v>-746446.65611252212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1263270.331056539</v>
      </c>
      <c r="R715" s="25">
        <f t="array" aca="1" ref="R715" ca="1">INDEX('Lorri 401b'!L:L,MATCH('Retirement Calculator'!A715,'Lorri 401b'!N:N,0),0)</f>
        <v>-2041208.379119114</v>
      </c>
      <c r="S715" s="25">
        <f t="shared" ca="1" si="527"/>
        <v>-777938.04806257505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1260604.8184645383</v>
      </c>
      <c r="R716" s="25">
        <f t="array" aca="1" ref="R716" ca="1">INDEX('Lorri 401b'!L:L,MATCH('Retirement Calculator'!A716,'Lorri 401b'!N:N,0),0)</f>
        <v>-2070165.4726102916</v>
      </c>
      <c r="S716" s="25">
        <f t="shared" ca="1" si="527"/>
        <v>-809560.65414575324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1257928.1995700712</v>
      </c>
      <c r="R717" s="25">
        <f t="array" aca="1" ref="R717" ca="1">INDEX('Lorri 401b'!L:L,MATCH('Retirement Calculator'!A717,'Lorri 401b'!N:N,0),0)</f>
        <v>-2099243.2206576825</v>
      </c>
      <c r="S717" s="25">
        <f t="shared" ca="1" si="527"/>
        <v>-841315.02108761133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1255240.4280968769</v>
      </c>
      <c r="R718" s="25">
        <f t="array" aca="1" ref="R718" ca="1">INDEX('Lorri 401b'!L:L,MATCH('Retirement Calculator'!A718,'Lorri 401b'!N:N,0),0)</f>
        <v>-2128442.125988604</v>
      </c>
      <c r="S718" s="25">
        <f t="shared" ca="1" si="527"/>
        <v>-873201.69789172709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1252541.4575758779</v>
      </c>
      <c r="R719" s="25">
        <f t="array" aca="1" ref="R719" ca="1">INDEX('Lorri 401b'!L:L,MATCH('Retirement Calculator'!A719,'Lorri 401b'!N:N,0),0)</f>
        <v>-2157762.693425071</v>
      </c>
      <c r="S719" s="25">
        <f t="shared" ca="1" si="527"/>
        <v>-905221.23584919306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1249831.2413443746</v>
      </c>
      <c r="R720" s="25">
        <f t="array" aca="1" ref="R720" ca="1">INDEX('Lorri 401b'!L:L,MATCH('Retirement Calculator'!A720,'Lorri 401b'!N:N,0),0)</f>
        <v>-2187205.4298925232</v>
      </c>
      <c r="S720" s="25">
        <f t="shared" ca="1" si="527"/>
        <v>-937374.18854814861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1247109.7325452401</v>
      </c>
      <c r="R721" s="25">
        <f t="array" aca="1" ref="R721" ca="1">INDEX('Lorri 401b'!L:L,MATCH('Retirement Calculator'!A721,'Lorri 401b'!N:N,0),0)</f>
        <v>-2216770.84442859</v>
      </c>
      <c r="S721" s="25">
        <f t="shared" ca="1" si="527"/>
        <v>-969661.11188334995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1244376.8841261091</v>
      </c>
      <c r="R722" s="25">
        <f t="array" aca="1" ref="R722" ca="1">INDEX('Lorri 401b'!L:L,MATCH('Retirement Calculator'!A722,'Lorri 401b'!N:N,0),0)</f>
        <v>-2246459.4481918905</v>
      </c>
      <c r="S722" s="25">
        <f t="shared" ca="1" si="527"/>
        <v>-1002082.5640657814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1241632.648838565</v>
      </c>
      <c r="R723" s="25">
        <f t="array" aca="1" ref="R723" ca="1">INDEX('Lorri 401b'!L:L,MATCH('Retirement Calculator'!A723,'Lorri 401b'!N:N,0),0)</f>
        <v>-2276271.7544708713</v>
      </c>
      <c r="S723" s="25">
        <f t="shared" ca="1" si="527"/>
        <v>-1034639.1056323063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1238876.9792373229</v>
      </c>
      <c r="R724" s="25">
        <f t="array" aca="1" ref="R724" ca="1">INDEX('Lorri 401b'!L:L,MATCH('Retirement Calculator'!A724,'Lorri 401b'!N:N,0),0)</f>
        <v>-2306208.2786926813</v>
      </c>
      <c r="S724" s="25">
        <f t="shared" ca="1" si="527"/>
        <v>-1067331.2994553584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1236109.8276794089</v>
      </c>
      <c r="R725" s="25">
        <f t="array" aca="1" ref="R725" ca="1">INDEX('Lorri 401b'!L:L,MATCH('Retirement Calculator'!A725,'Lorri 401b'!N:N,0),0)</f>
        <v>-2336269.5384320822</v>
      </c>
      <c r="S725" s="25">
        <f t="shared" ca="1" si="527"/>
        <v>-1100159.7107526732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1233331.146323337</v>
      </c>
      <c r="R726" s="25">
        <f t="array" aca="1" ref="R726" ca="1">INDEX('Lorri 401b'!L:L,MATCH('Retirement Calculator'!A726,'Lorri 401b'!N:N,0),0)</f>
        <v>-2366456.053420397</v>
      </c>
      <c r="S726" s="25">
        <f t="shared" ca="1" si="527"/>
        <v>-1133124.90709706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1230540.8871282814</v>
      </c>
      <c r="R727" s="25">
        <f t="array" aca="1" ref="R727" ca="1">INDEX('Lorri 401b'!L:L,MATCH('Retirement Calculator'!A727,'Lorri 401b'!N:N,0),0)</f>
        <v>-2396768.3455544966</v>
      </c>
      <c r="S727" s="25">
        <f t="shared" ca="1" si="527"/>
        <v>-1166227.4584262152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1227739.0018532465</v>
      </c>
      <c r="R728" s="25">
        <f t="array" aca="1" ref="R728" ca="1">INDEX('Lorri 401b'!L:L,MATCH('Retirement Calculator'!A728,'Lorri 401b'!N:N,0),0)</f>
        <v>-2427206.9389058216</v>
      </c>
      <c r="S728" s="25">
        <f t="shared" ca="1" si="527"/>
        <v>-1199467.9370525752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1224925.4420562321</v>
      </c>
      <c r="R729" s="25">
        <f t="array" aca="1" ref="R729" ca="1">INDEX('Lorri 401b'!L:L,MATCH('Retirement Calculator'!A729,'Lorri 401b'!N:N,0),0)</f>
        <v>-2457772.3597294437</v>
      </c>
      <c r="S729" s="25">
        <f t="shared" ca="1" si="527"/>
        <v>-1232846.9176732115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1222100.159093397</v>
      </c>
      <c r="R730" s="25">
        <f t="array" aca="1" ref="R730" ca="1">INDEX('Lorri 401b'!L:L,MATCH('Retirement Calculator'!A730,'Lorri 401b'!N:N,0),0)</f>
        <v>-2488465.1364731644</v>
      </c>
      <c r="S730" s="25">
        <f t="shared" ca="1" si="527"/>
        <v>-1266364.9773797675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1219263.1041182165</v>
      </c>
      <c r="R731" s="25">
        <f t="array" aca="1" ref="R731" ca="1">INDEX('Lorri 401b'!L:L,MATCH('Retirement Calculator'!A731,'Lorri 401b'!N:N,0),0)</f>
        <v>-2519285.7997866506</v>
      </c>
      <c r="S731" s="25">
        <f t="shared" ca="1" si="527"/>
        <v>-1300022.695668434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1216414.2280806396</v>
      </c>
      <c r="R732" s="25">
        <f t="array" aca="1" ref="R732" ca="1">INDEX('Lorri 401b'!L:L,MATCH('Retirement Calculator'!A732,'Lorri 401b'!N:N,0),0)</f>
        <v>-2550234.8825306096</v>
      </c>
      <c r="S732" s="25">
        <f t="shared" ca="1" si="527"/>
        <v>-1333820.65444997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1213553.4817262394</v>
      </c>
      <c r="R733" s="25">
        <f t="array" aca="1" ref="R733" ca="1">INDEX('Lorri 401b'!L:L,MATCH('Retirement Calculator'!A733,'Lorri 401b'!N:N,0),0)</f>
        <v>-2581312.9197860016</v>
      </c>
      <c r="S733" s="25">
        <f t="shared" ca="1" si="527"/>
        <v>-1367759.4380597621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1210680.8155953626</v>
      </c>
      <c r="R734" s="25">
        <f t="array" aca="1" ref="R734" ca="1">INDEX('Lorri 401b'!L:L,MATCH('Retirement Calculator'!A734,'Lorri 401b'!N:N,0),0)</f>
        <v>-2612520.4488632912</v>
      </c>
      <c r="S734" s="25">
        <f t="shared" ca="1" si="527"/>
        <v>-1401839.6332679286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1207796.1800222737</v>
      </c>
      <c r="R735" s="25">
        <f t="array" aca="1" ref="R735" ca="1">INDEX('Lorri 401b'!L:L,MATCH('Retirement Calculator'!A735,'Lorri 401b'!N:N,0),0)</f>
        <v>-2643858.0093117361</v>
      </c>
      <c r="S735" s="25">
        <f t="shared" ca="1" si="527"/>
        <v>-1436061.8292894624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1204899.5251342971</v>
      </c>
      <c r="R736" s="25">
        <f t="array" aca="1" ref="R736" ca="1">INDEX('Lorri 401b'!L:L,MATCH('Retirement Calculator'!A736,'Lorri 401b'!N:N,0),0)</f>
        <v>-2675326.1429287163</v>
      </c>
      <c r="S736" s="25">
        <f t="shared" ca="1" si="527"/>
        <v>-1470426.6177944192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1201990.8008509539</v>
      </c>
      <c r="R737" s="25">
        <f t="array" aca="1" ref="R737" ca="1">INDEX('Lorri 401b'!L:L,MATCH('Retirement Calculator'!A737,'Lorri 401b'!N:N,0),0)</f>
        <v>-2706925.3937691003</v>
      </c>
      <c r="S737" s="25">
        <f t="shared" ca="1" si="527"/>
        <v>-1504934.5929181464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1199069.9568830968</v>
      </c>
      <c r="R738" s="25">
        <f t="array" aca="1" ref="R738" ca="1">INDEX('Lorri 401b'!L:L,MATCH('Retirement Calculator'!A738,'Lorri 401b'!N:N,0),0)</f>
        <v>-2738656.3081546528</v>
      </c>
      <c r="S738" s="25">
        <f t="shared" ca="1" si="527"/>
        <v>-1539586.351271556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1196136.9427320403</v>
      </c>
      <c r="R739" s="25">
        <f t="array" aca="1" ref="R739" ca="1">INDEX('Lorri 401b'!L:L,MATCH('Retirement Calculator'!A739,'Lorri 401b'!N:N,0),0)</f>
        <v>-2770519.4346834784</v>
      </c>
      <c r="S739" s="25">
        <f t="shared" ca="1" si="527"/>
        <v>-1574382.4919514381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1193191.7076886876</v>
      </c>
      <c r="R740" s="25">
        <f t="array" aca="1" ref="R740" ca="1">INDEX('Lorri 401b'!L:L,MATCH('Retirement Calculator'!A740,'Lorri 401b'!N:N,0),0)</f>
        <v>-2802515.3242395073</v>
      </c>
      <c r="S740" s="25">
        <f t="shared" ca="1" si="527"/>
        <v>-1609323.6165508197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1190234.2008326543</v>
      </c>
      <c r="R741" s="25">
        <f t="array" aca="1" ref="R741" ca="1">INDEX('Lorri 401b'!L:L,MATCH('Retirement Calculator'!A741,'Lorri 401b'!N:N,0),0)</f>
        <v>-2834644.5300020198</v>
      </c>
      <c r="S741" s="25">
        <f t="shared" ca="1" si="527"/>
        <v>-1644410.3291693656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1187264.3710313875</v>
      </c>
      <c r="R742" s="25">
        <f t="array" aca="1" ref="R742" ca="1">INDEX('Lorri 401b'!L:L,MATCH('Retirement Calculator'!A742,'Lorri 401b'!N:N,0),0)</f>
        <v>-2866907.6074552094</v>
      </c>
      <c r="S742" s="25">
        <f t="shared" ca="1" si="527"/>
        <v>-1679643.2364238219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1184282.1669392821</v>
      </c>
      <c r="R743" s="25">
        <f t="array" aca="1" ref="R743" ca="1">INDEX('Lorri 401b'!L:L,MATCH('Retirement Calculator'!A743,'Lorri 401b'!N:N,0),0)</f>
        <v>-2899305.1143977875</v>
      </c>
      <c r="S743" s="25">
        <f t="shared" ca="1" si="527"/>
        <v>-1715022.9474585054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1181287.536996793</v>
      </c>
      <c r="R744" s="25">
        <f t="array" aca="1" ref="R744" ca="1">INDEX('Lorri 401b'!L:L,MATCH('Retirement Calculator'!A744,'Lorri 401b'!N:N,0),0)</f>
        <v>-2931837.610952626</v>
      </c>
      <c r="S744" s="25">
        <f t="shared" ca="1" si="527"/>
        <v>-1750550.073955833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1178280.4294295434</v>
      </c>
      <c r="R745" s="25">
        <f t="array" aca="1" ref="R745" ca="1">INDEX('Lorri 401b'!L:L,MATCH('Retirement Calculator'!A745,'Lorri 401b'!N:N,0),0)</f>
        <v>-2964505.659576443</v>
      </c>
      <c r="S745" s="25">
        <f t="shared" ca="1" si="527"/>
        <v>-1786225.2301468996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1175260.7922474304</v>
      </c>
      <c r="R746" s="25">
        <f t="array" aca="1" ref="R746" ca="1">INDEX('Lorri 401b'!L:L,MATCH('Retirement Calculator'!A746,'Lorri 401b'!N:N,0),0)</f>
        <v>-2997309.8250695262</v>
      </c>
      <c r="S746" s="25">
        <f t="shared" ca="1" si="527"/>
        <v>-1822049.0328220958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1172228.5732437253</v>
      </c>
      <c r="R747" s="25">
        <f t="array" aca="1" ref="R747" ca="1">INDEX('Lorri 401b'!L:L,MATCH('Retirement Calculator'!A747,'Lorri 401b'!N:N,0),0)</f>
        <v>-3030250.674585497</v>
      </c>
      <c r="S747" s="25">
        <f t="shared" ca="1" si="527"/>
        <v>-1858022.1013417717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1169183.7199941713</v>
      </c>
      <c r="R748" s="25">
        <f t="array" aca="1" ref="R748" ca="1">INDEX('Lorri 401b'!L:L,MATCH('Retirement Calculator'!A748,'Lorri 401b'!N:N,0),0)</f>
        <v>-3063328.7776411176</v>
      </c>
      <c r="S748" s="25">
        <f t="shared" ca="1" si="527"/>
        <v>-1894145.0576469463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1166126.1798560775</v>
      </c>
      <c r="R749" s="25">
        <f t="array" aca="1" ref="R749" ca="1">INDEX('Lorri 401b'!L:L,MATCH('Retirement Calculator'!A749,'Lorri 401b'!N:N,0),0)</f>
        <v>-3096544.7061261367</v>
      </c>
      <c r="S749" s="25">
        <f t="shared" ca="1" si="527"/>
        <v>-1930418.5262700592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1163055.8999674083</v>
      </c>
      <c r="R750" s="25">
        <f t="array" aca="1" ref="R750" ca="1">INDEX('Lorri 401b'!L:L,MATCH('Retirement Calculator'!A750,'Lorri 401b'!N:N,0),0)</f>
        <v>-3129899.0343131768</v>
      </c>
      <c r="S750" s="25">
        <f t="shared" ca="1" si="527"/>
        <v>-1966843.1343457685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1159972.8272458697</v>
      </c>
      <c r="R751" s="25">
        <f t="array" aca="1" ref="R751" ca="1">INDEX('Lorri 401b'!L:L,MATCH('Retirement Calculator'!A751,'Lorri 401b'!N:N,0),0)</f>
        <v>-3163392.3388676629</v>
      </c>
      <c r="S751" s="25">
        <f t="shared" ca="1" si="527"/>
        <v>-2003419.5116217933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1156876.9083879914</v>
      </c>
      <c r="R752" s="25">
        <f t="array" aca="1" ref="R752" ca="1">INDEX('Lorri 401b'!L:L,MATCH('Retirement Calculator'!A752,'Lorri 401b'!N:N,0),0)</f>
        <v>-3197025.1988577927</v>
      </c>
      <c r="S752" s="25">
        <f t="shared" ca="1" si="527"/>
        <v>-2040148.2904698013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1153768.0898682051</v>
      </c>
      <c r="R753" s="25">
        <f t="array" aca="1" ref="R753" ca="1">INDEX('Lorri 401b'!L:L,MATCH('Retirement Calculator'!A753,'Lorri 401b'!N:N,0),0)</f>
        <v>-3230798.1957645481</v>
      </c>
      <c r="S753" s="25">
        <f t="shared" ca="1" si="527"/>
        <v>-2077030.105896343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1150646.3179379199</v>
      </c>
      <c r="R754" s="25">
        <f t="array" aca="1" ref="R754" ca="1">INDEX('Lorri 401b'!L:L,MATCH('Retirement Calculator'!A754,'Lorri 401b'!N:N,0),0)</f>
        <v>-3264711.9134917483</v>
      </c>
      <c r="S754" s="25">
        <f t="shared" ca="1" si="527"/>
        <v>-2114065.5955538284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1147511.5386245917</v>
      </c>
      <c r="R755" s="25">
        <f t="array" aca="1" ref="R755" ca="1">INDEX('Lorri 401b'!L:L,MATCH('Retirement Calculator'!A755,'Lorri 401b'!N:N,0),0)</f>
        <v>-3298766.938376145</v>
      </c>
      <c r="S755" s="25">
        <f t="shared" ca="1" si="527"/>
        <v>-2151255.3997515533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1144363.6977307913</v>
      </c>
      <c r="R756" s="25">
        <f t="array" aca="1" ref="R756" ca="1">INDEX('Lorri 401b'!L:L,MATCH('Retirement Calculator'!A756,'Lorri 401b'!N:N,0),0)</f>
        <v>-3332963.8591975602</v>
      </c>
      <c r="S756" s="25">
        <f t="shared" ca="1" si="527"/>
        <v>-2188600.1614667689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1141202.7408332669</v>
      </c>
      <c r="R757" s="25">
        <f t="array" aca="1" ref="R757" ca="1">INDEX('Lorri 401b'!L:L,MATCH('Retirement Calculator'!A757,'Lorri 401b'!N:N,0),0)</f>
        <v>-3367303.2671890645</v>
      </c>
      <c r="S757" s="25">
        <f t="shared" ca="1" si="527"/>
        <v>-2226100.5263557974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1138028.6132820027</v>
      </c>
      <c r="R758" s="25">
        <f t="array" aca="1" ref="R758" ca="1">INDEX('Lorri 401b'!L:L,MATCH('Retirement Calculator'!A758,'Lorri 401b'!N:N,0),0)</f>
        <v>-3401785.7560471999</v>
      </c>
      <c r="S758" s="25">
        <f t="shared" ca="1" si="527"/>
        <v>-2263757.142765197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1134841.2601992749</v>
      </c>
      <c r="R759" s="25">
        <f t="array" aca="1" ref="R759" ca="1">INDEX('Lorri 401b'!L:L,MATCH('Retirement Calculator'!A759,'Lorri 401b'!N:N,0),0)</f>
        <v>-3436411.9219422443</v>
      </c>
      <c r="S759" s="25">
        <f t="shared" ca="1" si="527"/>
        <v>-2301570.6617429694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1131640.6264787023</v>
      </c>
      <c r="R760" s="25">
        <f t="array" aca="1" ref="R760" ca="1">INDEX('Lorri 401b'!L:L,MATCH('Retirement Calculator'!A760,'Lorri 401b'!N:N,0),0)</f>
        <v>-3471182.363528518</v>
      </c>
      <c r="S760" s="25">
        <f t="shared" ca="1" si="527"/>
        <v>-2339541.7370498157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1128426.6567842942</v>
      </c>
      <c r="R761" s="25">
        <f t="array" aca="1" ref="R761" ca="1">INDEX('Lorri 401b'!L:L,MATCH('Retirement Calculator'!A761,'Lorri 401b'!N:N,0),0)</f>
        <v>-3506097.6819547345</v>
      </c>
      <c r="S761" s="25">
        <f t="shared" ca="1" si="527"/>
        <v>-2377671.0251704403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1125199.2955494926</v>
      </c>
      <c r="R762" s="25">
        <f t="array" aca="1" ref="R762" ca="1">INDEX('Lorri 401b'!L:L,MATCH('Retirement Calculator'!A762,'Lorri 401b'!N:N,0),0)</f>
        <v>-3541158.4808743936</v>
      </c>
      <c r="S762" s="25">
        <f t="shared" ca="1" si="527"/>
        <v>-2415959.1853249008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1121958.4869762126</v>
      </c>
      <c r="R763" s="25">
        <f t="array" aca="1" ref="R763" ca="1">INDEX('Lorri 401b'!L:L,MATCH('Retirement Calculator'!A763,'Lorri 401b'!N:N,0),0)</f>
        <v>-3576365.3664562181</v>
      </c>
      <c r="S763" s="25">
        <f t="shared" ca="1" si="527"/>
        <v>-2454406.8794800052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1118704.1750338774</v>
      </c>
      <c r="R764" s="25">
        <f t="array" aca="1" ref="R764" ca="1">INDEX('Lorri 401b'!L:L,MATCH('Retirement Calculator'!A764,'Lorri 401b'!N:N,0),0)</f>
        <v>-3611718.9473946337</v>
      </c>
      <c r="S764" s="25">
        <f t="shared" ca="1" si="527"/>
        <v>-2493014.7723607561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1115436.303458449</v>
      </c>
      <c r="R765" s="25">
        <f t="array" aca="1" ref="R765" ca="1">INDEX('Lorri 401b'!L:L,MATCH('Retirement Calculator'!A765,'Lorri 401b'!N:N,0),0)</f>
        <v>-3647219.8349202927</v>
      </c>
      <c r="S765" s="25">
        <f t="shared" ca="1" si="527"/>
        <v>-2531783.5314618438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1112154.8157514564</v>
      </c>
      <c r="R766" s="25">
        <f t="array" aca="1" ref="R766" ca="1">INDEX('Lorri 401b'!L:L,MATCH('Retirement Calculator'!A766,'Lorri 401b'!N:N,0),0)</f>
        <v>-3682868.6428106418</v>
      </c>
      <c r="S766" s="25">
        <f t="shared" ca="1" si="527"/>
        <v>-2570713.8270591851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1108859.6551790179</v>
      </c>
      <c r="R767" s="25">
        <f t="array" aca="1" ref="R767" ca="1">INDEX('Lorri 401b'!L:L,MATCH('Retirement Calculator'!A767,'Lorri 401b'!N:N,0),0)</f>
        <v>-3718665.9874005341</v>
      </c>
      <c r="S767" s="25">
        <f t="shared" ca="1" si="527"/>
        <v>-2609806.3322215164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1105550.764770861</v>
      </c>
      <c r="R768" s="25">
        <f t="array" aca="1" ref="R768" ca="1">INDEX('Lorri 401b'!L:L,MATCH('Retirement Calculator'!A768,'Lorri 401b'!N:N,0),0)</f>
        <v>-3754612.4875928843</v>
      </c>
      <c r="S768" s="25">
        <f t="shared" ca="1" si="527"/>
        <v>-2649061.7228220236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1102228.0873193368</v>
      </c>
      <c r="R769" s="25">
        <f t="array" aca="1" ref="R769" ca="1">INDEX('Lorri 401b'!L:L,MATCH('Retirement Calculator'!A769,'Lorri 401b'!N:N,0),0)</f>
        <v>-3790708.7648693691</v>
      </c>
      <c r="S769" s="25">
        <f t="shared" ca="1" si="527"/>
        <v>-2688480.6775500323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1098891.5653784312</v>
      </c>
      <c r="R770" s="25">
        <f t="array" aca="1" ref="R770" ca="1">INDEX('Lorri 401b'!L:L,MATCH('Retirement Calculator'!A770,'Lorri 401b'!N:N,0),0)</f>
        <v>-3826955.4433011725</v>
      </c>
      <c r="S770" s="25">
        <f t="shared" ca="1" si="527"/>
        <v>-2728063.8779227412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1095541.1412627718</v>
      </c>
      <c r="R771" s="25">
        <f t="array" aca="1" ref="R771" ca="1">INDEX('Lorri 401b'!L:L,MATCH('Retirement Calculator'!A771,'Lorri 401b'!N:N,0),0)</f>
        <v>-3863353.1495597754</v>
      </c>
      <c r="S771" s="25">
        <f t="shared" ca="1" si="527"/>
        <v>-2767812.0082970038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1092176.7570466306</v>
      </c>
      <c r="R772" s="25">
        <f t="array" aca="1" ref="R772" ca="1">INDEX('Lorri 401b'!L:L,MATCH('Retirement Calculator'!A772,'Lorri 401b'!N:N,0),0)</f>
        <v>-3899902.5129277888</v>
      </c>
      <c r="S772" s="25">
        <f t="shared" ca="1" si="527"/>
        <v>-2807725.7558811582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1088798.3545629221</v>
      </c>
      <c r="R773" s="25">
        <f t="array" aca="1" ref="R773" ca="1">INDEX('Lorri 401b'!L:L,MATCH('Retirement Calculator'!A773,'Lorri 401b'!N:N,0),0)</f>
        <v>-3936604.1653098357</v>
      </c>
      <c r="S773" s="25">
        <f t="shared" ca="1" si="527"/>
        <v>-2847805.8107469138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1085405.8754021982</v>
      </c>
      <c r="R774" s="25">
        <f t="array" aca="1" ref="R774" ca="1">INDEX('Lorri 401b'!L:L,MATCH('Retirement Calculator'!A774,'Lorri 401b'!N:N,0),0)</f>
        <v>-3973458.7412434747</v>
      </c>
      <c r="S774" s="25">
        <f t="shared" ca="1" si="527"/>
        <v>-2888052.8658412765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1081999.2609116379</v>
      </c>
      <c r="R775" s="25">
        <f t="array" aca="1" ref="R775" ca="1">INDEX('Lorri 401b'!L:L,MATCH('Retirement Calculator'!A775,'Lorri 401b'!N:N,0),0)</f>
        <v>-4010466.8779101702</v>
      </c>
      <c r="S775" s="25">
        <f t="shared" ca="1" si="527"/>
        <v>-2928467.6169985323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1078578.4521940337</v>
      </c>
      <c r="R776" s="25">
        <f t="array" aca="1" ref="R776" ca="1">INDEX('Lorri 401b'!L:L,MATCH('Retirement Calculator'!A776,'Lorri 401b'!N:N,0),0)</f>
        <v>-4047629.2151463106</v>
      </c>
      <c r="S776" s="25">
        <f t="shared" ref="S776:S1030" ca="1" si="787">SUM(Q776:R776)</f>
        <v>-2969050.762952277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1075143.3901067725</v>
      </c>
      <c r="R777" s="25">
        <f t="array" aca="1" ref="R777" ca="1">INDEX('Lorri 401b'!L:L,MATCH('Retirement Calculator'!A777,'Lorri 401b'!N:N,0),0)</f>
        <v>-4084946.395454268</v>
      </c>
      <c r="S777" s="25">
        <f t="shared" ca="1" si="787"/>
        <v>-3009803.0053474954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1071694.0152608147</v>
      </c>
      <c r="R778" s="25">
        <f t="array" aca="1" ref="R778" ca="1">INDEX('Lorri 401b'!L:L,MATCH('Retirement Calculator'!A778,'Lorri 401b'!N:N,0),0)</f>
        <v>-4122419.0640135086</v>
      </c>
      <c r="S778" s="25">
        <f t="shared" ca="1" si="787"/>
        <v>-3050725.0487526939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1068230.2680196653</v>
      </c>
      <c r="R779" s="25">
        <f t="array" aca="1" ref="R779" ca="1">INDEX('Lorri 401b'!L:L,MATCH('Retirement Calculator'!A779,'Lorri 401b'!N:N,0),0)</f>
        <v>-4160047.8686917461</v>
      </c>
      <c r="S779" s="25">
        <f t="shared" ca="1" si="787"/>
        <v>-3091817.6006720811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1064752.0884983444</v>
      </c>
      <c r="R780" s="25">
        <f t="array" aca="1" ref="R780" ca="1">INDEX('Lorri 401b'!L:L,MATCH('Retirement Calculator'!A780,'Lorri 401b'!N:N,0),0)</f>
        <v>-4197833.4600561429</v>
      </c>
      <c r="S780" s="25">
        <f t="shared" ca="1" si="787"/>
        <v>-3133081.3715577982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1061259.4165623514</v>
      </c>
      <c r="R781" s="25">
        <f t="array" aca="1" ref="R781" ca="1">INDEX('Lorri 401b'!L:L,MATCH('Retirement Calculator'!A781,'Lorri 401b'!N:N,0),0)</f>
        <v>-4235776.4913845584</v>
      </c>
      <c r="S781" s="25">
        <f t="shared" ca="1" si="787"/>
        <v>-3174517.074822207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1057752.191826625</v>
      </c>
      <c r="R782" s="25">
        <f t="array" aca="1" ref="R782" ca="1">INDEX('Lorri 401b'!L:L,MATCH('Retirement Calculator'!A782,'Lorri 401b'!N:N,0),0)</f>
        <v>-4273877.6186768422</v>
      </c>
      <c r="S782" s="25">
        <f t="shared" ca="1" si="787"/>
        <v>-3216125.4268502174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1054230.3536544999</v>
      </c>
      <c r="R783" s="25">
        <f t="array" aca="1" ref="R783" ca="1">INDEX('Lorri 401b'!L:L,MATCH('Retirement Calculator'!A783,'Lorri 401b'!N:N,0),0)</f>
        <v>-4312137.5006661769</v>
      </c>
      <c r="S783" s="25">
        <f t="shared" ca="1" si="787"/>
        <v>-3257907.1470116768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1050693.8411566576</v>
      </c>
      <c r="R784" s="25">
        <f t="array" aca="1" ref="R784" ca="1">INDEX('Lorri 401b'!L:L,MATCH('Retirement Calculator'!A784,'Lorri 401b'!N:N,0),0)</f>
        <v>-4350556.7988304673</v>
      </c>
      <c r="S784" s="25">
        <f t="shared" ca="1" si="787"/>
        <v>-3299862.9576738095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1047142.5931900742</v>
      </c>
      <c r="R785" s="25">
        <f t="array" aca="1" ref="R785" ca="1">INDEX('Lorri 401b'!L:L,MATCH('Retirement Calculator'!A785,'Lorri 401b'!N:N,0),0)</f>
        <v>-4389136.177403775</v>
      </c>
      <c r="S785" s="25">
        <f t="shared" ca="1" si="787"/>
        <v>-3341993.5842137011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1043576.5483569633</v>
      </c>
      <c r="R786" s="25">
        <f t="array" aca="1" ref="R786" ca="1">INDEX('Lorri 401b'!L:L,MATCH('Retirement Calculator'!A786,'Lorri 401b'!N:N,0),0)</f>
        <v>-4427876.3033878049</v>
      </c>
      <c r="S786" s="25">
        <f t="shared" ca="1" si="787"/>
        <v>-3384299.7550308416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1039995.6450037145</v>
      </c>
      <c r="R787" s="25">
        <f t="array" aca="1" ref="R787" ca="1">INDEX('Lorri 401b'!L:L,MATCH('Retirement Calculator'!A787,'Lorri 401b'!N:N,0),0)</f>
        <v>-4466777.8465634352</v>
      </c>
      <c r="S787" s="25">
        <f t="shared" ca="1" si="787"/>
        <v>-3426782.2015597206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1036399.8212198272</v>
      </c>
      <c r="R788" s="25">
        <f t="array" aca="1" ref="R788" ca="1">INDEX('Lorri 401b'!L:L,MATCH('Retirement Calculator'!A788,'Lorri 401b'!N:N,0),0)</f>
        <v>-4505841.479502297</v>
      </c>
      <c r="S788" s="25">
        <f t="shared" ca="1" si="787"/>
        <v>-3469441.65828247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1032789.0148368403</v>
      </c>
      <c r="R789" s="25">
        <f t="array" aca="1" ref="R789" ca="1">INDEX('Lorri 401b'!L:L,MATCH('Retirement Calculator'!A789,'Lorri 401b'!N:N,0),0)</f>
        <v>-4545067.8775784047</v>
      </c>
      <c r="S789" s="25">
        <f t="shared" ca="1" si="787"/>
        <v>-3512278.8627415644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1029163.1634272577</v>
      </c>
      <c r="R790" s="25">
        <f t="array" aca="1" ref="R790" ca="1">INDEX('Lorri 401b'!L:L,MATCH('Retirement Calculator'!A790,'Lorri 401b'!N:N,0),0)</f>
        <v>-4584457.718979829</v>
      </c>
      <c r="S790" s="25">
        <f t="shared" ca="1" si="787"/>
        <v>-3555294.5555525711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1025522.2043034685</v>
      </c>
      <c r="R791" s="25">
        <f t="array" aca="1" ref="R791" ca="1">INDEX('Lorri 401b'!L:L,MATCH('Retirement Calculator'!A791,'Lorri 401b'!N:N,0),0)</f>
        <v>-4624011.6847204259</v>
      </c>
      <c r="S791" s="25">
        <f t="shared" ca="1" si="787"/>
        <v>-3598489.4804169573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1021866.0745166634</v>
      </c>
      <c r="R792" s="25">
        <f t="array" aca="1" ref="R792" ca="1">INDEX('Lorri 401b'!L:L,MATCH('Retirement Calculator'!A792,'Lorri 401b'!N:N,0),0)</f>
        <v>-4663730.4586516088</v>
      </c>
      <c r="S792" s="25">
        <f t="shared" ca="1" si="787"/>
        <v>-3641864.3841349455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1018194.7108557468</v>
      </c>
      <c r="R793" s="25">
        <f t="array" aca="1" ref="R793" ca="1">INDEX('Lorri 401b'!L:L,MATCH('Retirement Calculator'!A793,'Lorri 401b'!N:N,0),0)</f>
        <v>-4703614.7274741717</v>
      </c>
      <c r="S793" s="25">
        <f t="shared" ca="1" si="787"/>
        <v>-3685420.016618425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1014508.0498462429</v>
      </c>
      <c r="R794" s="25">
        <f t="array" aca="1" ref="R794" ca="1">INDEX('Lorri 401b'!L:L,MATCH('Retirement Calculator'!A794,'Lorri 401b'!N:N,0),0)</f>
        <v>-4743665.1807501623</v>
      </c>
      <c r="S794" s="25">
        <f t="shared" ca="1" si="787"/>
        <v>-3729157.1309039192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1010806.0277491994</v>
      </c>
      <c r="R795" s="25">
        <f t="array" aca="1" ref="R795" ca="1">INDEX('Lorri 401b'!L:L,MATCH('Retirement Calculator'!A795,'Lorri 401b'!N:N,0),0)</f>
        <v>-4783882.5109148026</v>
      </c>
      <c r="S795" s="25">
        <f t="shared" ca="1" si="787"/>
        <v>-3773076.4831656031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1007088.5805600849</v>
      </c>
      <c r="R796" s="25">
        <f t="array" aca="1" ref="R796" ca="1">INDEX('Lorri 401b'!L:L,MATCH('Retirement Calculator'!A796,'Lorri 401b'!N:N,0),0)</f>
        <v>-4824267.413288462</v>
      </c>
      <c r="S796" s="25">
        <f t="shared" ca="1" si="787"/>
        <v>-3817178.8327283771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1003355.6440076825</v>
      </c>
      <c r="R797" s="25">
        <f t="array" aca="1" ref="R797" ca="1">INDEX('Lorri 401b'!L:L,MATCH('Retirement Calculator'!A797,'Lorri 401b'!N:N,0),0)</f>
        <v>-4864820.5860886788</v>
      </c>
      <c r="S797" s="25">
        <f t="shared" ca="1" si="787"/>
        <v>-3861464.9420809965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999607.1535529783</v>
      </c>
      <c r="R798" s="25">
        <f t="array" aca="1" ref="R798" ca="1">INDEX('Lorri 401b'!L:L,MATCH('Retirement Calculator'!A798,'Lorri 401b'!N:N,0),0)</f>
        <v>-4905542.7304422297</v>
      </c>
      <c r="S798" s="25">
        <f t="shared" ca="1" si="787"/>
        <v>-3905935.5768892514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995843.04438804626</v>
      </c>
      <c r="R799" s="25">
        <f t="array" aca="1" ref="R799" ca="1">INDEX('Lorri 401b'!L:L,MATCH('Retirement Calculator'!A799,'Lorri 401b'!N:N,0),0)</f>
        <v>-4946434.5503972536</v>
      </c>
      <c r="S799" s="25">
        <f t="shared" ca="1" si="787"/>
        <v>-3950591.5060092071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992063.25143492699</v>
      </c>
      <c r="R800" s="25">
        <f t="array" aca="1" ref="R800" ca="1">INDEX('Lorri 401b'!L:L,MATCH('Retirement Calculator'!A800,'Lorri 401b'!N:N,0),0)</f>
        <v>-4987496.7529354235</v>
      </c>
      <c r="S800" s="25">
        <f t="shared" ca="1" si="787"/>
        <v>-3995433.5015004966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988267.709344503</v>
      </c>
      <c r="R801" s="25">
        <f t="array" aca="1" ref="R801" ca="1">INDEX('Lorri 401b'!L:L,MATCH('Retirement Calculator'!A801,'Lorri 401b'!N:N,0),0)</f>
        <v>-5028730.0479841689</v>
      </c>
      <c r="S801" s="25">
        <f t="shared" ca="1" si="787"/>
        <v>-4040462.3386396659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984456.35249536892</v>
      </c>
      <c r="R802" s="25">
        <f t="array" aca="1" ref="R802" ca="1">INDEX('Lorri 401b'!L:L,MATCH('Retirement Calculator'!A802,'Lorri 401b'!N:N,0),0)</f>
        <v>-5070135.1484289505</v>
      </c>
      <c r="S802" s="25">
        <f t="shared" ca="1" si="787"/>
        <v>-4085678.7959335814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980629.11499269679</v>
      </c>
      <c r="R803" s="25">
        <f t="array" aca="1" ref="R803" ca="1">INDEX('Lorri 401b'!L:L,MATCH('Retirement Calculator'!A803,'Lorri 401b'!N:N,0),0)</f>
        <v>-5111712.7701255856</v>
      </c>
      <c r="S803" s="25">
        <f t="shared" ca="1" si="787"/>
        <v>-4131083.6551328888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976785.93066709687</v>
      </c>
      <c r="R804" s="25">
        <f t="array" aca="1" ref="R804" ca="1">INDEX('Lorri 401b'!L:L,MATCH('Retirement Calculator'!A804,'Lorri 401b'!N:N,0),0)</f>
        <v>-5153463.6319126235</v>
      </c>
      <c r="S804" s="25">
        <f t="shared" ca="1" si="787"/>
        <v>-4176677.7012455268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972926.73307347368</v>
      </c>
      <c r="R805" s="25">
        <f t="array" aca="1" ref="R805" ca="1">INDEX('Lorri 401b'!L:L,MATCH('Retirement Calculator'!A805,'Lorri 401b'!N:N,0),0)</f>
        <v>-5195388.4556237739</v>
      </c>
      <c r="S805" s="25">
        <f t="shared" ca="1" si="787"/>
        <v>-4222461.7225502999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969051.45548987703</v>
      </c>
      <c r="R806" s="25">
        <f t="array" aca="1" ref="R806" ca="1">INDEX('Lorri 401b'!L:L,MATCH('Retirement Calculator'!A806,'Lorri 401b'!N:N,0),0)</f>
        <v>-5237487.9661003873</v>
      </c>
      <c r="S806" s="25">
        <f t="shared" ca="1" si="787"/>
        <v>-4268436.5106105106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965160.03091634868</v>
      </c>
      <c r="R807" s="25">
        <f t="array" aca="1" ref="R807" ca="1">INDEX('Lorri 401b'!L:L,MATCH('Retirement Calculator'!A807,'Lorri 401b'!N:N,0),0)</f>
        <v>-5279762.8912039865</v>
      </c>
      <c r="S807" s="25">
        <f t="shared" ca="1" si="787"/>
        <v>-4314602.8602876374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961252.392073764</v>
      </c>
      <c r="R808" s="25">
        <f t="array" aca="1" ref="R808" ca="1">INDEX('Lorri 401b'!L:L,MATCH('Retirement Calculator'!A808,'Lorri 401b'!N:N,0),0)</f>
        <v>-5322213.9618288511</v>
      </c>
      <c r="S808" s="25">
        <f t="shared" ca="1" si="787"/>
        <v>-4360961.5697550867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957328.47140266851</v>
      </c>
      <c r="R809" s="25">
        <f t="array" aca="1" ref="R809" ca="1">INDEX('Lorri 401b'!L:L,MATCH('Retirement Calculator'!A809,'Lorri 401b'!N:N,0),0)</f>
        <v>-5364841.9119146522</v>
      </c>
      <c r="S809" s="25">
        <f t="shared" ca="1" si="787"/>
        <v>-4407513.4405119838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953388.20106211014</v>
      </c>
      <c r="R810" s="25">
        <f t="array" aca="1" ref="R810" ca="1">INDEX('Lorri 401b'!L:L,MATCH('Retirement Calculator'!A810,'Lorri 401b'!N:N,0),0)</f>
        <v>-5407647.478459144</v>
      </c>
      <c r="S810" s="25">
        <f t="shared" ca="1" si="787"/>
        <v>-4454259.2773970338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949431.51292846608</v>
      </c>
      <c r="R811" s="25">
        <f t="array" aca="1" ref="R811" ca="1">INDEX('Lorri 401b'!L:L,MATCH('Retirement Calculator'!A811,'Lorri 401b'!N:N,0),0)</f>
        <v>-5450631.4015309047</v>
      </c>
      <c r="S811" s="25">
        <f t="shared" ca="1" si="787"/>
        <v>-4501199.8886024384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945458.33859426517</v>
      </c>
      <c r="R812" s="25">
        <f t="array" aca="1" ref="R812" ca="1">INDEX('Lorri 401b'!L:L,MATCH('Retirement Calculator'!A812,'Lorri 401b'!N:N,0),0)</f>
        <v>-5493794.4242821317</v>
      </c>
      <c r="S812" s="25">
        <f t="shared" ca="1" si="787"/>
        <v>-4548336.0856878664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941468.60936700518</v>
      </c>
      <c r="R813" s="25">
        <f t="array" aca="1" ref="R813" ca="1">INDEX('Lorri 401b'!L:L,MATCH('Retirement Calculator'!A813,'Lorri 401b'!N:N,0),0)</f>
        <v>-5537137.2929614885</v>
      </c>
      <c r="S813" s="25">
        <f t="shared" ca="1" si="787"/>
        <v>-4595668.683594483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937462.25626796484</v>
      </c>
      <c r="R814" s="25">
        <f t="array" aca="1" ref="R814" ca="1">INDEX('Lorri 401b'!L:L,MATCH('Retirement Calculator'!A814,'Lorri 401b'!N:N,0),0)</f>
        <v>-5580660.7569270097</v>
      </c>
      <c r="S814" s="25">
        <f t="shared" ca="1" si="787"/>
        <v>-4643198.5006590448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933439.21003101184</v>
      </c>
      <c r="R815" s="25">
        <f t="array" aca="1" ref="R815" ca="1">INDEX('Lorri 401b'!L:L,MATCH('Retirement Calculator'!A815,'Lorri 401b'!N:N,0),0)</f>
        <v>-5624365.5686590532</v>
      </c>
      <c r="S815" s="25">
        <f t="shared" ca="1" si="787"/>
        <v>-4690926.3586280411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929399.40110140492</v>
      </c>
      <c r="R816" s="25">
        <f t="array" aca="1" ref="R816" ca="1">INDEX('Lorri 401b'!L:L,MATCH('Retirement Calculator'!A816,'Lorri 401b'!N:N,0),0)</f>
        <v>-5668252.4837733135</v>
      </c>
      <c r="S816" s="25">
        <f t="shared" ca="1" si="787"/>
        <v>-4738853.0826719087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925342.75963459129</v>
      </c>
      <c r="R817" s="25">
        <f t="array" aca="1" ref="R817" ca="1">INDEX('Lorri 401b'!L:L,MATCH('Retirement Calculator'!A817,'Lorri 401b'!N:N,0),0)</f>
        <v>-5712322.2610338833</v>
      </c>
      <c r="S817" s="25">
        <f t="shared" ca="1" si="787"/>
        <v>-4786979.5013992917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921269.21549499931</v>
      </c>
      <c r="R818" s="25">
        <f t="array" aca="1" ref="R818" ca="1">INDEX('Lorri 401b'!L:L,MATCH('Retirement Calculator'!A818,'Lorri 401b'!N:N,0),0)</f>
        <v>-5756575.6623663725</v>
      </c>
      <c r="S818" s="25">
        <f t="shared" ca="1" si="787"/>
        <v>-4835306.4468713729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917178.69825482566</v>
      </c>
      <c r="R819" s="25">
        <f t="array" aca="1" ref="R819" ca="1">INDEX('Lorri 401b'!L:L,MATCH('Retirement Calculator'!A819,'Lorri 401b'!N:N,0),0)</f>
        <v>-5801013.4528710805</v>
      </c>
      <c r="S819" s="25">
        <f t="shared" ca="1" si="787"/>
        <v>-4883834.7546162549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913071.13719281799</v>
      </c>
      <c r="R820" s="25">
        <f t="array" aca="1" ref="R820" ca="1">INDEX('Lorri 401b'!L:L,MATCH('Retirement Calculator'!A820,'Lorri 401b'!N:N,0),0)</f>
        <v>-5845636.4008362247</v>
      </c>
      <c r="S820" s="25">
        <f t="shared" ca="1" si="787"/>
        <v>-4932565.2636434063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908946.46129305195</v>
      </c>
      <c r="R821" s="25">
        <f t="array" aca="1" ref="R821" ca="1">INDEX('Lorri 401b'!L:L,MATCH('Retirement Calculator'!A821,'Lorri 401b'!N:N,0),0)</f>
        <v>-5890445.2777512232</v>
      </c>
      <c r="S821" s="25">
        <f t="shared" ca="1" si="787"/>
        <v>-4981498.8164581712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904804.59924370353</v>
      </c>
      <c r="R822" s="25">
        <f t="array" aca="1" ref="R822" ca="1">INDEX('Lorri 401b'!L:L,MATCH('Retirement Calculator'!A822,'Lorri 401b'!N:N,0),0)</f>
        <v>-5935440.8583200341</v>
      </c>
      <c r="S822" s="25">
        <f t="shared" ca="1" si="787"/>
        <v>-5030636.2590763308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900645.47943581617</v>
      </c>
      <c r="R823" s="25">
        <f t="array" aca="1" ref="R823" ca="1">INDEX('Lorri 401b'!L:L,MATCH('Retirement Calculator'!A823,'Lorri 401b'!N:N,0),0)</f>
        <v>-5980623.9204745488</v>
      </c>
      <c r="S823" s="25">
        <f t="shared" ca="1" si="787"/>
        <v>-5079978.4410387324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896469.0299620626</v>
      </c>
      <c r="R824" s="25">
        <f t="array" aca="1" ref="R824" ca="1">INDEX('Lorri 401b'!L:L,MATCH('Retirement Calculator'!A824,'Lorri 401b'!N:N,0),0)</f>
        <v>-6025995.2453880403</v>
      </c>
      <c r="S824" s="25">
        <f t="shared" ca="1" si="787"/>
        <v>-5129526.2154259775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892275.17861550173</v>
      </c>
      <c r="R825" s="25">
        <f t="array" aca="1" ref="R825" ca="1">INDEX('Lorri 401b'!L:L,MATCH('Retirement Calculator'!A825,'Lorri 401b'!N:N,0),0)</f>
        <v>-6071555.617488672</v>
      </c>
      <c r="S825" s="25">
        <f t="shared" ca="1" si="787"/>
        <v>-5179280.4388731699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888063.85288833012</v>
      </c>
      <c r="R826" s="25">
        <f t="array" aca="1" ref="R826" ca="1">INDEX('Lorri 401b'!L:L,MATCH('Retirement Calculator'!A826,'Lorri 401b'!N:N,0),0)</f>
        <v>-6117305.824473056</v>
      </c>
      <c r="S826" s="25">
        <f t="shared" ca="1" si="787"/>
        <v>-5229241.9715847261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883834.97997062863</v>
      </c>
      <c r="R827" s="25">
        <f t="array" aca="1" ref="R827" ca="1">INDEX('Lorri 401b'!L:L,MATCH('Retirement Calculator'!A827,'Lorri 401b'!N:N,0),0)</f>
        <v>-6163246.6573198745</v>
      </c>
      <c r="S827" s="25">
        <f t="shared" ca="1" si="787"/>
        <v>-5279411.6773492461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879588.48674910341</v>
      </c>
      <c r="R828" s="25">
        <f t="array" aca="1" ref="R828" ca="1">INDEX('Lorri 401b'!L:L,MATCH('Retirement Calculator'!A828,'Lorri 401b'!N:N,0),0)</f>
        <v>-6209378.9103035554</v>
      </c>
      <c r="S828" s="25">
        <f t="shared" ca="1" si="787"/>
        <v>-5329790.4235544521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875324.29980582185</v>
      </c>
      <c r="R829" s="25">
        <f t="array" aca="1" ref="R829" ca="1">INDEX('Lorri 401b'!L:L,MATCH('Retirement Calculator'!A829,'Lorri 401b'!N:N,0),0)</f>
        <v>-6255703.381008001</v>
      </c>
      <c r="S829" s="25">
        <f t="shared" ca="1" si="787"/>
        <v>-5380379.0812021792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871042.34541694331</v>
      </c>
      <c r="R830" s="25">
        <f t="array" aca="1" ref="R830" ca="1">INDEX('Lorri 401b'!L:L,MATCH('Retirement Calculator'!A830,'Lorri 401b'!N:N,0),0)</f>
        <v>-6302220.8703403827</v>
      </c>
      <c r="S830" s="25">
        <f t="shared" ca="1" si="787"/>
        <v>-5431178.5249234391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866742.54955144448</v>
      </c>
      <c r="R831" s="25">
        <f t="array" aca="1" ref="R831" ca="1">INDEX('Lorri 401b'!L:L,MATCH('Retirement Calculator'!A831,'Lorri 401b'!N:N,0),0)</f>
        <v>-6348932.1825449821</v>
      </c>
      <c r="S831" s="25">
        <f t="shared" ca="1" si="787"/>
        <v>-5482189.6329935379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862424.83786983939</v>
      </c>
      <c r="R832" s="25">
        <f t="array" aca="1" ref="R832" ca="1">INDEX('Lorri 401b'!L:L,MATCH('Retirement Calculator'!A832,'Lorri 401b'!N:N,0),0)</f>
        <v>-6395838.1252171006</v>
      </c>
      <c r="S832" s="25">
        <f t="shared" ca="1" si="787"/>
        <v>-5533413.2873472609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858089.13572289422</v>
      </c>
      <c r="R833" s="25">
        <f t="array" aca="1" ref="R833" ca="1">INDEX('Lorri 401b'!L:L,MATCH('Retirement Calculator'!A833,'Lorri 401b'!N:N,0),0)</f>
        <v>-6442939.50931702</v>
      </c>
      <c r="S833" s="25">
        <f t="shared" ca="1" si="787"/>
        <v>-5584850.3735941257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853735.36815033678</v>
      </c>
      <c r="R834" s="25">
        <f t="array" aca="1" ref="R834" ca="1">INDEX('Lorri 401b'!L:L,MATCH('Retirement Calculator'!A834,'Lorri 401b'!N:N,0),0)</f>
        <v>-6490237.1491840221</v>
      </c>
      <c r="S834" s="25">
        <f t="shared" ca="1" si="787"/>
        <v>-5636501.7810336854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849363.4598795604</v>
      </c>
      <c r="R835" s="25">
        <f t="array" aca="1" ref="R835" ca="1">INDEX('Lorri 401b'!L:L,MATCH('Retirement Calculator'!A835,'Lorri 401b'!N:N,0),0)</f>
        <v>-6537731.86255047</v>
      </c>
      <c r="S835" s="25">
        <f t="shared" ca="1" si="787"/>
        <v>-5688368.4026709097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844973.33532432246</v>
      </c>
      <c r="R836" s="25">
        <f t="array" aca="1" ref="R836" ca="1">INDEX('Lorri 401b'!L:L,MATCH('Retirement Calculator'!A836,'Lorri 401b'!N:N,0),0)</f>
        <v>-6585424.4705559453</v>
      </c>
      <c r="S836" s="25">
        <f t="shared" ca="1" si="787"/>
        <v>-5740451.1352316225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840564.91858343768</v>
      </c>
      <c r="R837" s="25">
        <f t="array" aca="1" ref="R837" ca="1">INDEX('Lorri 401b'!L:L,MATCH('Retirement Calculator'!A837,'Lorri 401b'!N:N,0),0)</f>
        <v>-6633315.7977614431</v>
      </c>
      <c r="S837" s="25">
        <f t="shared" ca="1" si="787"/>
        <v>-5792750.8791780053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836138.13343946589</v>
      </c>
      <c r="R838" s="25">
        <f t="array" aca="1" ref="R838" ca="1">INDEX('Lorri 401b'!L:L,MATCH('Retirement Calculator'!A838,'Lorri 401b'!N:N,0),0)</f>
        <v>-6681406.6721636299</v>
      </c>
      <c r="S838" s="25">
        <f t="shared" ca="1" si="787"/>
        <v>-5845268.5387241635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831692.90335739416</v>
      </c>
      <c r="R839" s="25">
        <f t="array" aca="1" ref="R839" ca="1">INDEX('Lorri 401b'!L:L,MATCH('Retirement Calculator'!A839,'Lorri 401b'!N:N,0),0)</f>
        <v>-6729697.92520916</v>
      </c>
      <c r="S839" s="25">
        <f t="shared" ca="1" si="787"/>
        <v>-5898005.0218517659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827229.15148331376</v>
      </c>
      <c r="R840" s="25">
        <f t="array" aca="1" ref="R840" ca="1">INDEX('Lorri 401b'!L:L,MATCH('Retirement Calculator'!A840,'Lorri 401b'!N:N,0),0)</f>
        <v>-6778190.3918090463</v>
      </c>
      <c r="S840" s="25">
        <f t="shared" ca="1" si="787"/>
        <v>-5950961.2403257322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822746.80064309144</v>
      </c>
      <c r="R841" s="25">
        <f t="array" aca="1" ref="R841" ca="1">INDEX('Lorri 401b'!L:L,MATCH('Retirement Calculator'!A841,'Lorri 401b'!N:N,0),0)</f>
        <v>-6826884.9103530981</v>
      </c>
      <c r="S841" s="25">
        <f t="shared" ca="1" si="787"/>
        <v>-6004138.109710007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818245.77334103489</v>
      </c>
      <c r="R842" s="25">
        <f t="array" aca="1" ref="R842" ca="1">INDEX('Lorri 401b'!L:L,MATCH('Retirement Calculator'!A842,'Lorri 401b'!N:N,0),0)</f>
        <v>-6875782.3227244169</v>
      </c>
      <c r="S842" s="25">
        <f t="shared" ca="1" si="787"/>
        <v>-6057536.5493833823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813725.99175855308</v>
      </c>
      <c r="R843" s="25">
        <f t="array" aca="1" ref="R843" ca="1">INDEX('Lorri 401b'!L:L,MATCH('Retirement Calculator'!A843,'Lorri 401b'!N:N,0),0)</f>
        <v>-6924883.4743139502</v>
      </c>
      <c r="S843" s="25">
        <f t="shared" ca="1" si="787"/>
        <v>-6111157.4825553969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809187.37775281095</v>
      </c>
      <c r="R844" s="25">
        <f t="array" aca="1" ref="R844" ca="1">INDEX('Lorri 401b'!L:L,MATCH('Retirement Calculator'!A844,'Lorri 401b'!N:N,0),0)</f>
        <v>-6974189.2140351059</v>
      </c>
      <c r="S844" s="25">
        <f t="shared" ca="1" si="787"/>
        <v>-6165001.8362822952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804629.85285537818</v>
      </c>
      <c r="R845" s="25">
        <f t="array" aca="1" ref="R845" ca="1">INDEX('Lorri 401b'!L:L,MATCH('Retirement Calculator'!A845,'Lorri 401b'!N:N,0),0)</f>
        <v>-7023700.3943384336</v>
      </c>
      <c r="S845" s="25">
        <f t="shared" ca="1" si="787"/>
        <v>-6219070.5414830558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800053.33827087283</v>
      </c>
      <c r="R846" s="25">
        <f t="array" aca="1" ref="R846" ca="1">INDEX('Lorri 401b'!L:L,MATCH('Retirement Calculator'!A846,'Lorri 401b'!N:N,0),0)</f>
        <v>-7073417.8712263582</v>
      </c>
      <c r="S846" s="25">
        <f t="shared" ca="1" si="787"/>
        <v>-6273364.5329554854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795457.75487559871</v>
      </c>
      <c r="R847" s="25">
        <f t="array" aca="1" ref="R847" ca="1">INDEX('Lorri 401b'!L:L,MATCH('Retirement Calculator'!A847,'Lorri 401b'!N:N,0),0)</f>
        <v>-7123342.5042679822</v>
      </c>
      <c r="S847" s="25">
        <f t="shared" ca="1" si="787"/>
        <v>-6327884.7493923837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790843.02321617759</v>
      </c>
      <c r="R848" s="25">
        <f t="array" aca="1" ref="R848" ca="1">INDEX('Lorri 401b'!L:L,MATCH('Retirement Calculator'!A848,'Lorri 401b'!N:N,0),0)</f>
        <v>-7173475.1566139469</v>
      </c>
      <c r="S848" s="25">
        <f t="shared" ca="1" si="787"/>
        <v>-6382632.1333977692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786209.06350817555</v>
      </c>
      <c r="R849" s="25">
        <f t="array" aca="1" ref="R849" ca="1">INDEX('Lorri 401b'!L:L,MATCH('Retirement Calculator'!A849,'Lorri 401b'!N:N,0),0)</f>
        <v>-7223816.6950113531</v>
      </c>
      <c r="S849" s="25">
        <f t="shared" ca="1" si="787"/>
        <v>-6437607.6315031778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781555.7956347235</v>
      </c>
      <c r="R850" s="25">
        <f t="array" aca="1" ref="R850" ca="1">INDEX('Lorri 401b'!L:L,MATCH('Retirement Calculator'!A850,'Lorri 401b'!N:N,0),0)</f>
        <v>-7274367.9898187481</v>
      </c>
      <c r="S850" s="25">
        <f t="shared" ca="1" si="787"/>
        <v>-6492812.1941840248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776883.13914513204</v>
      </c>
      <c r="R851" s="25">
        <f t="array" aca="1" ref="R851" ca="1">INDEX('Lorri 401b'!L:L,MATCH('Retirement Calculator'!A851,'Lorri 401b'!N:N,0),0)</f>
        <v>-7325129.9150211737</v>
      </c>
      <c r="S851" s="25">
        <f t="shared" ca="1" si="787"/>
        <v>-6548246.7758760415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772191.01325350057</v>
      </c>
      <c r="R852" s="25">
        <f t="array" aca="1" ref="R852" ca="1">INDEX('Lorri 401b'!L:L,MATCH('Retirement Calculator'!A852,'Lorri 401b'!N:N,0),0)</f>
        <v>-7376103.3482452761</v>
      </c>
      <c r="S852" s="25">
        <f t="shared" ca="1" si="787"/>
        <v>-6603912.3349917755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767479.3368373207</v>
      </c>
      <c r="R853" s="25">
        <f t="array" aca="1" ref="R853" ca="1">INDEX('Lorri 401b'!L:L,MATCH('Retirement Calculator'!A853,'Lorri 401b'!N:N,0),0)</f>
        <v>-7427289.1707744794</v>
      </c>
      <c r="S853" s="25">
        <f t="shared" ca="1" si="787"/>
        <v>-6659809.8339371588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762748.02843607333</v>
      </c>
      <c r="R854" s="25">
        <f t="array" aca="1" ref="R854" ca="1">INDEX('Lorri 401b'!L:L,MATCH('Retirement Calculator'!A854,'Lorri 401b'!N:N,0),0)</f>
        <v>-7478688.2675642213</v>
      </c>
      <c r="S854" s="25">
        <f t="shared" ca="1" si="787"/>
        <v>-6715940.2391281482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757997.00624982081</v>
      </c>
      <c r="R855" s="25">
        <f t="array" aca="1" ref="R855" ca="1">INDEX('Lorri 401b'!L:L,MATCH('Retirement Calculator'!A855,'Lorri 401b'!N:N,0),0)</f>
        <v>-7530301.5272572534</v>
      </c>
      <c r="S855" s="25">
        <f t="shared" ca="1" si="787"/>
        <v>-6772304.5210074326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753226.18813779228</v>
      </c>
      <c r="R856" s="25">
        <f t="array" aca="1" ref="R856" ca="1">INDEX('Lorri 401b'!L:L,MATCH('Retirement Calculator'!A856,'Lorri 401b'!N:N,0),0)</f>
        <v>-7582129.8421990061</v>
      </c>
      <c r="S856" s="25">
        <f t="shared" ca="1" si="787"/>
        <v>-6828903.6540612141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748435.49161696364</v>
      </c>
      <c r="R857" s="25">
        <f t="array" aca="1" ref="R857" ca="1">INDEX('Lorri 401b'!L:L,MATCH('Retirement Calculator'!A857,'Lorri 401b'!N:N,0),0)</f>
        <v>-7634174.1084530167</v>
      </c>
      <c r="S857" s="25">
        <f t="shared" ca="1" si="787"/>
        <v>-6885738.6168360533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743624.83386063157</v>
      </c>
      <c r="R858" s="25">
        <f t="array" aca="1" ref="R858" ca="1">INDEX('Lorri 401b'!L:L,MATCH('Retirement Calculator'!A858,'Lorri 401b'!N:N,0),0)</f>
        <v>-7686435.2258164184</v>
      </c>
      <c r="S858" s="25">
        <f t="shared" ca="1" si="787"/>
        <v>-6942810.3919557873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738794.13169698138</v>
      </c>
      <c r="R859" s="25">
        <f t="array" aca="1" ref="R859" ca="1">INDEX('Lorri 401b'!L:L,MATCH('Retirement Calculator'!A859,'Lorri 401b'!N:N,0),0)</f>
        <v>-7738914.0978355017</v>
      </c>
      <c r="S859" s="25">
        <f t="shared" ca="1" si="787"/>
        <v>-7000119.9661385203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733943.30160764931</v>
      </c>
      <c r="R860" s="25">
        <f t="array" aca="1" ref="R860" ca="1">INDEX('Lorri 401b'!L:L,MATCH('Retirement Calculator'!A860,'Lorri 401b'!N:N,0),0)</f>
        <v>-7791611.6318213306</v>
      </c>
      <c r="S860" s="25">
        <f t="shared" ca="1" si="787"/>
        <v>-7057668.3302136809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729072.25972627837</v>
      </c>
      <c r="R861" s="25">
        <f t="array" aca="1" ref="R861" ca="1">INDEX('Lorri 401b'!L:L,MATCH('Retirement Calculator'!A861,'Lorri 401b'!N:N,0),0)</f>
        <v>-7844528.7388654342</v>
      </c>
      <c r="S861" s="25">
        <f t="shared" ca="1" si="787"/>
        <v>-7115456.4791391557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724180.9218370684</v>
      </c>
      <c r="R862" s="25">
        <f t="array" aca="1" ref="R862" ca="1">INDEX('Lorri 401b'!L:L,MATCH('Retirement Calculator'!A862,'Lorri 401b'!N:N,0),0)</f>
        <v>-7897666.3338555545</v>
      </c>
      <c r="S862" s="25">
        <f t="shared" ca="1" si="787"/>
        <v>-7173485.4120184863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719269.20337332005</v>
      </c>
      <c r="R863" s="25">
        <f t="array" aca="1" ref="R863" ca="1">INDEX('Lorri 401b'!L:L,MATCH('Retirement Calculator'!A863,'Lorri 401b'!N:N,0),0)</f>
        <v>-7951025.3354914673</v>
      </c>
      <c r="S863" s="25">
        <f t="shared" ca="1" si="787"/>
        <v>-7231756.1321181469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714337.01941597275</v>
      </c>
      <c r="R864" s="25">
        <f t="array" aca="1" ref="R864" ca="1">INDEX('Lorri 401b'!L:L,MATCH('Retirement Calculator'!A864,'Lorri 401b'!N:N,0),0)</f>
        <v>-8004606.666300863</v>
      </c>
      <c r="S864" s="25">
        <f t="shared" ca="1" si="787"/>
        <v>-7290269.6468848903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709384.28469213645</v>
      </c>
      <c r="R865" s="25">
        <f t="array" aca="1" ref="R865" ca="1">INDEX('Lorri 401b'!L:L,MATCH('Retirement Calculator'!A865,'Lorri 401b'!N:N,0),0)</f>
        <v>-8058411.2526552975</v>
      </c>
      <c r="S865" s="25">
        <f t="shared" ca="1" si="787"/>
        <v>-7349026.9679631609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704410.91357361758</v>
      </c>
      <c r="R866" s="25">
        <f t="array" aca="1" ref="R866" ca="1">INDEX('Lorri 401b'!L:L,MATCH('Retirement Calculator'!A866,'Lorri 401b'!N:N,0),0)</f>
        <v>-8112440.0247862088</v>
      </c>
      <c r="S866" s="25">
        <f t="shared" ca="1" si="787"/>
        <v>-7408029.1112125907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699416.82007543813</v>
      </c>
      <c r="R867" s="25">
        <f t="array" aca="1" ref="R867" ca="1">INDEX('Lorri 401b'!L:L,MATCH('Retirement Calculator'!A867,'Lorri 401b'!N:N,0),0)</f>
        <v>-8166693.9168009991</v>
      </c>
      <c r="S867" s="25">
        <f t="shared" ca="1" si="787"/>
        <v>-7467277.0967255607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694401.91785434959</v>
      </c>
      <c r="R868" s="25">
        <f t="array" aca="1" ref="R868" ca="1">INDEX('Lorri 401b'!L:L,MATCH('Retirement Calculator'!A868,'Lorri 401b'!N:N,0),0)</f>
        <v>-8221173.8666991843</v>
      </c>
      <c r="S868" s="25">
        <f t="shared" ca="1" si="787"/>
        <v>-7526771.9488448352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689366.12020733987</v>
      </c>
      <c r="R869" s="25">
        <f t="array" aca="1" ref="R869" ca="1">INDEX('Lorri 401b'!L:L,MATCH('Retirement Calculator'!A869,'Lorri 401b'!N:N,0),0)</f>
        <v>-8275880.8163886117</v>
      </c>
      <c r="S869" s="25">
        <f t="shared" ca="1" si="787"/>
        <v>-7586514.6961812722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684309.34007013426</v>
      </c>
      <c r="R870" s="25">
        <f t="array" aca="1" ref="R870" ca="1">INDEX('Lorri 401b'!L:L,MATCH('Retirement Calculator'!A870,'Lorri 401b'!N:N,0),0)</f>
        <v>-8330815.7117017452</v>
      </c>
      <c r="S870" s="25">
        <f t="shared" ca="1" si="787"/>
        <v>-7646506.3716316111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679231.49001569033</v>
      </c>
      <c r="R871" s="25">
        <f t="array" aca="1" ref="R871" ca="1">INDEX('Lorri 401b'!L:L,MATCH('Retirement Calculator'!A871,'Lorri 401b'!N:N,0),0)</f>
        <v>-8385979.5024120174</v>
      </c>
      <c r="S871" s="25">
        <f t="shared" ca="1" si="787"/>
        <v>-7706748.0123963272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674132.48225268617</v>
      </c>
      <c r="R872" s="25">
        <f t="array" aca="1" ref="R872" ca="1">INDEX('Lorri 401b'!L:L,MATCH('Retirement Calculator'!A872,'Lorri 401b'!N:N,0),0)</f>
        <v>-8441373.1422502473</v>
      </c>
      <c r="S872" s="25">
        <f t="shared" ca="1" si="787"/>
        <v>-7767240.659997561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669012.22862400289</v>
      </c>
      <c r="R873" s="25">
        <f t="array" aca="1" ref="R873" ca="1">INDEX('Lorri 401b'!L:L,MATCH('Retirement Calculator'!A873,'Lorri 401b'!N:N,0),0)</f>
        <v>-8496997.5889211372</v>
      </c>
      <c r="S873" s="25">
        <f t="shared" ca="1" si="787"/>
        <v>-7827985.3602971341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663870.64060520008</v>
      </c>
      <c r="R874" s="25">
        <f t="array" aca="1" ref="R874" ca="1">INDEX('Lorri 401b'!L:L,MATCH('Retirement Calculator'!A874,'Lorri 401b'!N:N,0),0)</f>
        <v>-8552853.8041198216</v>
      </c>
      <c r="S874" s="25">
        <f t="shared" ca="1" si="787"/>
        <v>-7888983.1635146216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658707.62930298562</v>
      </c>
      <c r="R875" s="25">
        <f t="array" aca="1" ref="R875" ca="1">INDEX('Lorri 401b'!L:L,MATCH('Retirement Calculator'!A875,'Lorri 401b'!N:N,0),0)</f>
        <v>-8608942.7535485011</v>
      </c>
      <c r="S875" s="25">
        <f t="shared" ca="1" si="787"/>
        <v>-7950235.1242455151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653523.10545367852</v>
      </c>
      <c r="R876" s="25">
        <f t="array" aca="1" ref="R876" ca="1">INDEX('Lorri 401b'!L:L,MATCH('Retirement Calculator'!A876,'Lorri 401b'!N:N,0),0)</f>
        <v>-8665265.4069331326</v>
      </c>
      <c r="S876" s="25">
        <f t="shared" ca="1" si="787"/>
        <v>-8011742.3014794542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648316.97942166601</v>
      </c>
      <c r="R877" s="25">
        <f t="array" aca="1" ref="R877" ca="1">INDEX('Lorri 401b'!L:L,MATCH('Retirement Calculator'!A877,'Lorri 401b'!N:N,0),0)</f>
        <v>-8721822.7380402014</v>
      </c>
      <c r="S877" s="25">
        <f t="shared" ca="1" si="787"/>
        <v>-8073505.7586185355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643089.16119785351</v>
      </c>
      <c r="R878" s="25">
        <f t="array" aca="1" ref="R878" ca="1">INDEX('Lorri 401b'!L:L,MATCH('Retirement Calculator'!A878,'Lorri 401b'!N:N,0),0)</f>
        <v>-8778615.7246935498</v>
      </c>
      <c r="S878" s="25">
        <f t="shared" ca="1" si="787"/>
        <v>-8135526.5634956965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637839.56039810844</v>
      </c>
      <c r="R879" s="25">
        <f t="array" aca="1" ref="R879" ca="1">INDEX('Lorri 401b'!L:L,MATCH('Retirement Calculator'!A879,'Lorri 401b'!N:N,0),0)</f>
        <v>-8835645.3487912863</v>
      </c>
      <c r="S879" s="25">
        <f t="shared" ca="1" si="787"/>
        <v>-8197805.788393178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632568.0862616977</v>
      </c>
      <c r="R880" s="25">
        <f t="array" aca="1" ref="R880" ca="1">INDEX('Lorri 401b'!L:L,MATCH('Retirement Calculator'!A880,'Lorri 401b'!N:N,0),0)</f>
        <v>-8892912.5963227637</v>
      </c>
      <c r="S880" s="25">
        <f t="shared" ca="1" si="787"/>
        <v>-8260344.5100610657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627274.64764971856</v>
      </c>
      <c r="R881" s="25">
        <f t="array" aca="1" ref="R881" ca="1">INDEX('Lorri 401b'!L:L,MATCH('Retirement Calculator'!A881,'Lorri 401b'!N:N,0),0)</f>
        <v>-8950418.457385622</v>
      </c>
      <c r="S881" s="25">
        <f t="shared" ca="1" si="787"/>
        <v>-8323143.8097359035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621959.15304352297</v>
      </c>
      <c r="R882" s="25">
        <f t="array" aca="1" ref="R882" ca="1">INDEX('Lorri 401b'!L:L,MATCH('Retirement Calculator'!A882,'Lorri 401b'!N:N,0),0)</f>
        <v>-9008163.9262029082</v>
      </c>
      <c r="S882" s="25">
        <f t="shared" ca="1" si="787"/>
        <v>-8386204.7731593847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616621.51054313488</v>
      </c>
      <c r="R883" s="25">
        <f t="array" aca="1" ref="R883" ca="1">INDEX('Lorri 401b'!L:L,MATCH('Retirement Calculator'!A883,'Lorri 401b'!N:N,0),0)</f>
        <v>-9066150.0011402667</v>
      </c>
      <c r="S883" s="25">
        <f t="shared" ca="1" si="787"/>
        <v>-8449528.4905971326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611261.62786566175</v>
      </c>
      <c r="R884" s="25">
        <f t="array" aca="1" ref="R884" ca="1">INDEX('Lorri 401b'!L:L,MATCH('Retirement Calculator'!A884,'Lorri 401b'!N:N,0),0)</f>
        <v>-9124377.6847231984</v>
      </c>
      <c r="S884" s="25">
        <f t="shared" ca="1" si="787"/>
        <v>-8513116.0568575375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605879.41234369914</v>
      </c>
      <c r="R885" s="25">
        <f t="array" aca="1" ref="R885" ca="1">INDEX('Lorri 401b'!L:L,MATCH('Retirement Calculator'!A885,'Lorri 401b'!N:N,0),0)</f>
        <v>-9182847.9836543929</v>
      </c>
      <c r="S885" s="25">
        <f t="shared" ca="1" si="787"/>
        <v>-8576968.5713106934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600474.77092372836</v>
      </c>
      <c r="R886" s="25">
        <f t="array" aca="1" ref="R886" ca="1">INDEX('Lorri 401b'!L:L,MATCH('Retirement Calculator'!A886,'Lorri 401b'!N:N,0),0)</f>
        <v>-9241561.9088311326</v>
      </c>
      <c r="S886" s="25">
        <f t="shared" ca="1" si="787"/>
        <v>-8641087.1379074045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595047.61016450776</v>
      </c>
      <c r="R887" s="25">
        <f t="array" aca="1" ref="R887" ca="1">INDEX('Lorri 401b'!L:L,MATCH('Retirement Calculator'!A887,'Lorri 401b'!N:N,0),0)</f>
        <v>-9300520.4753627758</v>
      </c>
      <c r="S887" s="25">
        <f t="shared" ca="1" si="787"/>
        <v>-8705472.8651982676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589597.8362354571</v>
      </c>
      <c r="R888" s="25">
        <f t="array" aca="1" ref="R888" ca="1">INDEX('Lorri 401b'!L:L,MATCH('Retirement Calculator'!A888,'Lorri 401b'!N:N,0),0)</f>
        <v>-9359724.7025883012</v>
      </c>
      <c r="S888" s="25">
        <f t="shared" ca="1" si="787"/>
        <v>-8770126.866352845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584125.35491503531</v>
      </c>
      <c r="R889" s="25">
        <f t="array" aca="1" ref="R889" ca="1">INDEX('Lorri 401b'!L:L,MATCH('Retirement Calculator'!A889,'Lorri 401b'!N:N,0),0)</f>
        <v>-9419175.6140939333</v>
      </c>
      <c r="S889" s="25">
        <f t="shared" ca="1" si="787"/>
        <v>-8835050.2591788974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578630.07158911182</v>
      </c>
      <c r="R890" s="25">
        <f t="array" aca="1" ref="R890" ca="1">INDEX('Lorri 401b'!L:L,MATCH('Retirement Calculator'!A890,'Lorri 401b'!N:N,0),0)</f>
        <v>-9478874.2377308384</v>
      </c>
      <c r="S890" s="25">
        <f t="shared" ca="1" si="787"/>
        <v>-8900244.1661417261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573111.89124933025</v>
      </c>
      <c r="R891" s="25">
        <f t="array" aca="1" ref="R891" ca="1">INDEX('Lorri 401b'!L:L,MATCH('Retirement Calculator'!A891,'Lorri 401b'!N:N,0),0)</f>
        <v>-9538821.6056328975</v>
      </c>
      <c r="S891" s="25">
        <f t="shared" ca="1" si="787"/>
        <v>-8965709.7143835668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567570.71849146637</v>
      </c>
      <c r="R892" s="25">
        <f t="array" aca="1" ref="R892" ca="1">INDEX('Lorri 401b'!L:L,MATCH('Retirement Calculator'!A892,'Lorri 401b'!N:N,0),0)</f>
        <v>-9599018.7542345487</v>
      </c>
      <c r="S892" s="25">
        <f t="shared" ca="1" si="787"/>
        <v>-9031448.0357430819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562006.457513778</v>
      </c>
      <c r="R893" s="25">
        <f t="array" aca="1" ref="R893" ca="1">INDEX('Lorri 401b'!L:L,MATCH('Retirement Calculator'!A893,'Lorri 401b'!N:N,0),0)</f>
        <v>-9659466.7242887057</v>
      </c>
      <c r="S893" s="25">
        <f t="shared" ca="1" si="787"/>
        <v>-9097460.2667749282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556419.01211534929</v>
      </c>
      <c r="R894" s="25">
        <f t="array" aca="1" ref="R894" ca="1">INDEX('Lorri 401b'!L:L,MATCH('Retirement Calculator'!A894,'Lorri 401b'!N:N,0),0)</f>
        <v>-9720166.5608847551</v>
      </c>
      <c r="S894" s="25">
        <f t="shared" ca="1" si="787"/>
        <v>-9163747.5487694051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550808.28569442709</v>
      </c>
      <c r="R895" s="25">
        <f t="array" aca="1" ref="R895" ca="1">INDEX('Lorri 401b'!L:L,MATCH('Retirement Calculator'!A895,'Lorri 401b'!N:N,0),0)</f>
        <v>-9781119.3134666216</v>
      </c>
      <c r="S895" s="25">
        <f t="shared" ca="1" si="787"/>
        <v>-9230311.0277721938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545174.1812467511</v>
      </c>
      <c r="R896" s="25">
        <f t="array" aca="1" ref="R896" ca="1">INDEX('Lorri 401b'!L:L,MATCH('Retirement Calculator'!A896,'Lorri 401b'!N:N,0),0)</f>
        <v>-9842326.0358509123</v>
      </c>
      <c r="S896" s="25">
        <f t="shared" ca="1" si="787"/>
        <v>-9297151.8546041604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539516.60136387637</v>
      </c>
      <c r="R897" s="25">
        <f t="array" aca="1" ref="R897" ca="1">INDEX('Lorri 401b'!L:L,MATCH('Retirement Calculator'!A897,'Lorri 401b'!N:N,0),0)</f>
        <v>-9903787.7862451375</v>
      </c>
      <c r="S897" s="25">
        <f t="shared" ca="1" si="787"/>
        <v>-9364271.1848812606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533835.44823148975</v>
      </c>
      <c r="R898" s="25">
        <f t="array" aca="1" ref="R898" ca="1">INDEX('Lorri 401b'!L:L,MATCH('Retirement Calculator'!A898,'Lorri 401b'!N:N,0),0)</f>
        <v>-9965505.6272660065</v>
      </c>
      <c r="S898" s="25">
        <f t="shared" ca="1" si="787"/>
        <v>-9431670.1790345162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528130.62362771819</v>
      </c>
      <c r="R899" s="25">
        <f t="array" aca="1" ref="R899" ca="1">INDEX('Lorri 401b'!L:L,MATCH('Retirement Calculator'!A899,'Lorri 401b'!N:N,0),0)</f>
        <v>-10027480.625957794</v>
      </c>
      <c r="S899" s="25">
        <f t="shared" ca="1" si="787"/>
        <v>-9499350.0023300759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522402.02892143093</v>
      </c>
      <c r="R900" s="25">
        <f t="array" aca="1" ref="R900" ca="1">INDEX('Lorri 401b'!L:L,MATCH('Retirement Calculator'!A900,'Lorri 401b'!N:N,0),0)</f>
        <v>-10089713.853810798</v>
      </c>
      <c r="S900" s="25">
        <f t="shared" ca="1" si="787"/>
        <v>-9567311.8248893674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516649.56507053412</v>
      </c>
      <c r="R901" s="25">
        <f t="array" aca="1" ref="R901" ca="1">INDEX('Lorri 401b'!L:L,MATCH('Retirement Calculator'!A901,'Lorri 401b'!N:N,0),0)</f>
        <v>-10152206.386779858</v>
      </c>
      <c r="S901" s="25">
        <f t="shared" ca="1" si="787"/>
        <v>-9635556.8217093237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510873.13262025861</v>
      </c>
      <c r="R902" s="25">
        <f t="array" aca="1" ref="R902" ca="1">INDEX('Lorri 401b'!L:L,MATCH('Retirement Calculator'!A902,'Lorri 401b'!N:N,0),0)</f>
        <v>-10214959.305302953</v>
      </c>
      <c r="S902" s="25">
        <f t="shared" ca="1" si="787"/>
        <v>-9704086.1726826951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505072.63170144026</v>
      </c>
      <c r="R903" s="25">
        <f t="array" aca="1" ref="R903" ca="1">INDEX('Lorri 401b'!L:L,MATCH('Retirement Calculator'!A903,'Lorri 401b'!N:N,0),0)</f>
        <v>-10277973.694319896</v>
      </c>
      <c r="S903" s="25">
        <f t="shared" ca="1" si="787"/>
        <v>-9772901.0626184568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499247.96202879352</v>
      </c>
      <c r="R904" s="25">
        <f t="array" aca="1" ref="R904" ca="1">INDEX('Lorri 401b'!L:L,MATCH('Retirement Calculator'!A904,'Lorri 401b'!N:N,0),0)</f>
        <v>-10341250.643291077</v>
      </c>
      <c r="S904" s="25">
        <f t="shared" ca="1" si="787"/>
        <v>-9842002.6812622827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493399.02289917739</v>
      </c>
      <c r="R905" s="25">
        <f t="array" aca="1" ref="R905" ca="1">INDEX('Lorri 401b'!L:L,MATCH('Retirement Calculator'!A905,'Lorri 401b'!N:N,0),0)</f>
        <v>-10404791.246216303</v>
      </c>
      <c r="S905" s="25">
        <f t="shared" ca="1" si="787"/>
        <v>-9911392.2233171258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487525.71318985452</v>
      </c>
      <c r="R906" s="25">
        <f t="array" aca="1" ref="R906" ca="1">INDEX('Lorri 401b'!L:L,MATCH('Retirement Calculator'!A906,'Lorri 401b'!N:N,0),0)</f>
        <v>-10468596.601653717</v>
      </c>
      <c r="S906" s="25">
        <f t="shared" ca="1" si="787"/>
        <v>-9981070.8884638622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481627.9313567428</v>
      </c>
      <c r="R907" s="25">
        <f t="array" aca="1" ref="R907" ca="1">INDEX('Lorri 401b'!L:L,MATCH('Retirement Calculator'!A907,'Lorri 401b'!N:N,0),0)</f>
        <v>-10532667.812738787</v>
      </c>
      <c r="S907" s="25">
        <f t="shared" ca="1" si="787"/>
        <v>-10051039.881382044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475705.57543265983</v>
      </c>
      <c r="R908" s="25">
        <f t="array" aca="1" ref="R908" ca="1">INDEX('Lorri 401b'!L:L,MATCH('Retirement Calculator'!A908,'Lorri 401b'!N:N,0),0)</f>
        <v>-10597005.98720338</v>
      </c>
      <c r="S908" s="25">
        <f t="shared" ca="1" si="787"/>
        <v>-10121300.41177072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469758.5430255598</v>
      </c>
      <c r="R909" s="25">
        <f t="array" aca="1" ref="R909" ca="1">INDEX('Lorri 401b'!L:L,MATCH('Retirement Calculator'!A909,'Lorri 401b'!N:N,0),0)</f>
        <v>-10661612.237394908</v>
      </c>
      <c r="S909" s="25">
        <f t="shared" ca="1" si="787"/>
        <v>-10191853.694369348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463786.73131676356</v>
      </c>
      <c r="R910" s="25">
        <f t="array" aca="1" ref="R910" ca="1">INDEX('Lorri 401b'!L:L,MATCH('Retirement Calculator'!A910,'Lorri 401b'!N:N,0),0)</f>
        <v>-10726487.680295568</v>
      </c>
      <c r="S910" s="25">
        <f t="shared" ca="1" si="787"/>
        <v>-10262700.948978804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457790.03705918067</v>
      </c>
      <c r="R911" s="25">
        <f t="array" aca="1" ref="R911" ca="1">INDEX('Lorri 401b'!L:L,MATCH('Retirement Calculator'!A911,'Lorri 401b'!N:N,0),0)</f>
        <v>-10791633.437541647</v>
      </c>
      <c r="S911" s="25">
        <f t="shared" ca="1" si="787"/>
        <v>-10333843.400482466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451768.35657552449</v>
      </c>
      <c r="R912" s="25">
        <f t="array" aca="1" ref="R912" ca="1">INDEX('Lorri 401b'!L:L,MATCH('Retirement Calculator'!A912,'Lorri 401b'!N:N,0),0)</f>
        <v>-10857050.635442918</v>
      </c>
      <c r="S912" s="25">
        <f t="shared" ca="1" si="787"/>
        <v>-10405282.278867394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445721.58575651975</v>
      </c>
      <c r="R913" s="25">
        <f t="array" aca="1" ref="R913" ca="1">INDEX('Lorri 401b'!L:L,MATCH('Retirement Calculator'!A913,'Lorri 401b'!N:N,0),0)</f>
        <v>-10922740.40500211</v>
      </c>
      <c r="S913" s="25">
        <f t="shared" ca="1" si="787"/>
        <v>-10477018.81924559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439649.62005910248</v>
      </c>
      <c r="R914" s="25">
        <f t="array" aca="1" ref="R914" ca="1">INDEX('Lorri 401b'!L:L,MATCH('Retirement Calculator'!A914,'Lorri 401b'!N:N,0),0)</f>
        <v>-10988703.881934466</v>
      </c>
      <c r="S914" s="25">
        <f t="shared" ca="1" si="787"/>
        <v>-10549054.261875363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433552.35450461262</v>
      </c>
      <c r="R915" s="25">
        <f t="array" aca="1" ref="R915" ca="1">INDEX('Lorri 401b'!L:L,MATCH('Retirement Calculator'!A915,'Lorri 401b'!N:N,0),0)</f>
        <v>-11054942.206687372</v>
      </c>
      <c r="S915" s="25">
        <f t="shared" ca="1" si="787"/>
        <v>-10621389.852182759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427429.6836769791</v>
      </c>
      <c r="R916" s="25">
        <f t="array" aca="1" ref="R916" ca="1">INDEX('Lorri 401b'!L:L,MATCH('Retirement Calculator'!A916,'Lorri 401b'!N:N,0),0)</f>
        <v>-11121456.524460083</v>
      </c>
      <c r="S916" s="25">
        <f t="shared" ca="1" si="787"/>
        <v>-10694026.840783104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421281.5017208971</v>
      </c>
      <c r="R917" s="25">
        <f t="array" aca="1" ref="R917" ca="1">INDEX('Lorri 401b'!L:L,MATCH('Retirement Calculator'!A917,'Lorri 401b'!N:N,0),0)</f>
        <v>-11188247.985223513</v>
      </c>
      <c r="S917" s="25">
        <f t="shared" ca="1" si="787"/>
        <v>-10766966.483502615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415107.7023399981</v>
      </c>
      <c r="R918" s="25">
        <f t="array" aca="1" ref="R918" ca="1">INDEX('Lorri 401b'!L:L,MATCH('Retirement Calculator'!A918,'Lorri 401b'!N:N,0),0)</f>
        <v>-11255317.743740125</v>
      </c>
      <c r="S918" s="25">
        <f t="shared" ca="1" si="787"/>
        <v>-10840210.041400127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408908.17879501201</v>
      </c>
      <c r="R919" s="25">
        <f t="array" aca="1" ref="R919" ca="1">INDEX('Lorri 401b'!L:L,MATCH('Retirement Calculator'!A919,'Lorri 401b'!N:N,0),0)</f>
        <v>-11322666.959583888</v>
      </c>
      <c r="S919" s="25">
        <f t="shared" ca="1" si="787"/>
        <v>-10913758.780788876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402682.8239019218</v>
      </c>
      <c r="R920" s="25">
        <f t="array" aca="1" ref="R920" ca="1">INDEX('Lorri 401b'!L:L,MATCH('Retirement Calculator'!A920,'Lorri 401b'!N:N,0),0)</f>
        <v>-11390296.797160335</v>
      </c>
      <c r="S920" s="25">
        <f t="shared" ca="1" si="787"/>
        <v>-10987613.973258413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396431.53003011039</v>
      </c>
      <c r="R921" s="25">
        <f t="array" aca="1" ref="R921" ca="1">INDEX('Lorri 401b'!L:L,MATCH('Retirement Calculator'!A921,'Lorri 401b'!N:N,0),0)</f>
        <v>-11458208.425726684</v>
      </c>
      <c r="S921" s="25">
        <f t="shared" ca="1" si="787"/>
        <v>-11061776.895696573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390154.18910049973</v>
      </c>
      <c r="R922" s="25">
        <f t="array" aca="1" ref="R922" ca="1">INDEX('Lorri 401b'!L:L,MATCH('Retirement Calculator'!A922,'Lorri 401b'!N:N,0),0)</f>
        <v>-11526403.019412059</v>
      </c>
      <c r="S922" s="25">
        <f t="shared" ca="1" si="787"/>
        <v>-11136248.830311559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383850.69258368236</v>
      </c>
      <c r="R923" s="25">
        <f t="array" aca="1" ref="R923" ca="1">INDEX('Lorri 401b'!L:L,MATCH('Retirement Calculator'!A923,'Lorri 401b'!N:N,0),0)</f>
        <v>-11594881.75723779</v>
      </c>
      <c r="S923" s="25">
        <f t="shared" ca="1" si="787"/>
        <v>-11211031.064654108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377520.93149804493</v>
      </c>
      <c r="R924" s="25">
        <f t="array" aca="1" ref="R924" ca="1">INDEX('Lorri 401b'!L:L,MATCH('Retirement Calculator'!A924,'Lorri 401b'!N:N,0),0)</f>
        <v>-11663645.823137794</v>
      </c>
      <c r="S924" s="25">
        <f t="shared" ca="1" si="787"/>
        <v>-11286124.891639749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371164.79640788405</v>
      </c>
      <c r="R925" s="25">
        <f t="array" aca="1" ref="R925" ca="1">INDEX('Lorri 401b'!L:L,MATCH('Retirement Calculator'!A925,'Lorri 401b'!N:N,0),0)</f>
        <v>-11732696.405979048</v>
      </c>
      <c r="S925" s="25">
        <f t="shared" ca="1" si="787"/>
        <v>-11361531.609571164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364782.17742151412</v>
      </c>
      <c r="R926" s="25">
        <f t="array" aca="1" ref="R926" ca="1">INDEX('Lorri 401b'!L:L,MATCH('Retirement Calculator'!A926,'Lorri 401b'!N:N,0),0)</f>
        <v>-11802034.699582141</v>
      </c>
      <c r="S926" s="25">
        <f t="shared" ca="1" si="787"/>
        <v>-11437252.522160627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358372.96418936766</v>
      </c>
      <c r="R927" s="25">
        <f t="array" aca="1" ref="R927" ca="1">INDEX('Lorri 401b'!L:L,MATCH('Retirement Calculator'!A927,'Lorri 401b'!N:N,0),0)</f>
        <v>-11871661.902741913</v>
      </c>
      <c r="S927" s="25">
        <f t="shared" ca="1" si="787"/>
        <v>-11513288.938552545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351937.04590208729</v>
      </c>
      <c r="R928" s="25">
        <f t="array" aca="1" ref="R928" ca="1">INDEX('Lorri 401b'!L:L,MATCH('Retirement Calculator'!A928,'Lorri 401b'!N:N,0),0)</f>
        <v>-11941579.219248185</v>
      </c>
      <c r="S928" s="25">
        <f t="shared" ca="1" si="787"/>
        <v>-11589642.173346099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345474.31128860993</v>
      </c>
      <c r="R929" s="25">
        <f t="array" aca="1" ref="R929" ca="1">INDEX('Lorri 401b'!L:L,MATCH('Retirement Calculator'!A929,'Lorri 401b'!N:N,0),0)</f>
        <v>-12011787.857906565</v>
      </c>
      <c r="S929" s="25">
        <f t="shared" ca="1" si="787"/>
        <v>-11666313.546617955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338984.64861424302</v>
      </c>
      <c r="R930" s="25">
        <f t="array" aca="1" ref="R930" ca="1">INDEX('Lorri 401b'!L:L,MATCH('Retirement Calculator'!A930,'Lorri 401b'!N:N,0),0)</f>
        <v>-12082289.032559356</v>
      </c>
      <c r="S930" s="25">
        <f t="shared" ca="1" si="787"/>
        <v>-11743304.383945113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332467.94567873294</v>
      </c>
      <c r="R931" s="25">
        <f t="array" aca="1" ref="R931" ca="1">INDEX('Lorri 401b'!L:L,MATCH('Retirement Calculator'!A931,'Lorri 401b'!N:N,0),0)</f>
        <v>-12153083.962106533</v>
      </c>
      <c r="S931" s="25">
        <f t="shared" ca="1" si="787"/>
        <v>-11820616.0164278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325924.08981432492</v>
      </c>
      <c r="R932" s="25">
        <f t="array" aca="1" ref="R932" ca="1">INDEX('Lorri 401b'!L:L,MATCH('Retirement Calculator'!A932,'Lorri 401b'!N:N,0),0)</f>
        <v>-12224173.870526824</v>
      </c>
      <c r="S932" s="25">
        <f t="shared" ca="1" si="787"/>
        <v>-11898249.780712498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319352.96788381517</v>
      </c>
      <c r="R933" s="25">
        <f t="array" aca="1" ref="R933" ca="1">INDEX('Lorri 401b'!L:L,MATCH('Retirement Calculator'!A933,'Lorri 401b'!N:N,0),0)</f>
        <v>-12295559.986898866</v>
      </c>
      <c r="S933" s="25">
        <f t="shared" ca="1" si="787"/>
        <v>-11976207.01901505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312754.46627859498</v>
      </c>
      <c r="R934" s="25">
        <f t="array" aca="1" ref="R934" ca="1">INDEX('Lorri 401b'!L:L,MATCH('Retirement Calculator'!A934,'Lorri 401b'!N:N,0),0)</f>
        <v>-12367243.545422457</v>
      </c>
      <c r="S934" s="25">
        <f t="shared" ca="1" si="787"/>
        <v>-12054489.079143861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306128.47091668635</v>
      </c>
      <c r="R935" s="25">
        <f t="array" aca="1" ref="R935" ca="1">INDEX('Lorri 401b'!L:L,MATCH('Retirement Calculator'!A935,'Lorri 401b'!N:N,0),0)</f>
        <v>-12439225.785439897</v>
      </c>
      <c r="S935" s="25">
        <f t="shared" ca="1" si="787"/>
        <v>-12133097.314523211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299474.86724076979</v>
      </c>
      <c r="R936" s="25">
        <f t="array" aca="1" ref="R936" ca="1">INDEX('Lorri 401b'!L:L,MATCH('Retirement Calculator'!A936,'Lorri 401b'!N:N,0),0)</f>
        <v>-12511507.951457411</v>
      </c>
      <c r="S936" s="25">
        <f t="shared" ca="1" si="787"/>
        <v>-12212033.084216641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292793.54021620355</v>
      </c>
      <c r="R937" s="25">
        <f t="array" aca="1" ref="R937" ca="1">INDEX('Lorri 401b'!L:L,MATCH('Retirement Calculator'!A937,'Lorri 401b'!N:N,0),0)</f>
        <v>-12584091.293166663</v>
      </c>
      <c r="S937" s="25">
        <f t="shared" ca="1" si="787"/>
        <v>-12291297.75295046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286084.374329035</v>
      </c>
      <c r="R938" s="25">
        <f t="array" aca="1" ref="R938" ca="1">INDEX('Lorri 401b'!L:L,MATCH('Retirement Calculator'!A938,'Lorri 401b'!N:N,0),0)</f>
        <v>-12656977.065466372</v>
      </c>
      <c r="S938" s="25">
        <f t="shared" ca="1" si="787"/>
        <v>-12370892.691137338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279347.25358400319</v>
      </c>
      <c r="R939" s="25">
        <f t="array" aca="1" ref="R939" ca="1">INDEX('Lorri 401b'!L:L,MATCH('Retirement Calculator'!A939,'Lorri 401b'!N:N,0),0)</f>
        <v>-12730166.528483996</v>
      </c>
      <c r="S939" s="25">
        <f t="shared" ca="1" si="787"/>
        <v>-12450819.274899993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272582.06150253379</v>
      </c>
      <c r="R940" s="25">
        <f t="array" aca="1" ref="R940" ca="1">INDEX('Lorri 401b'!L:L,MATCH('Retirement Calculator'!A940,'Lorri 401b'!N:N,0),0)</f>
        <v>-12803660.947597526</v>
      </c>
      <c r="S940" s="25">
        <f t="shared" ca="1" si="787"/>
        <v>-12531078.886094993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265788.68112072494</v>
      </c>
      <c r="R941" s="25">
        <f t="array" aca="1" ref="R941" ca="1">INDEX('Lorri 401b'!L:L,MATCH('Retirement Calculator'!A941,'Lorri 401b'!N:N,0),0)</f>
        <v>-12877461.593457364</v>
      </c>
      <c r="S941" s="25">
        <f t="shared" ca="1" si="787"/>
        <v>-12611672.912336638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258966.99498732522</v>
      </c>
      <c r="R942" s="25">
        <f t="array" aca="1" ref="R942" ca="1">INDEX('Lorri 401b'!L:L,MATCH('Retirement Calculator'!A942,'Lorri 401b'!N:N,0),0)</f>
        <v>-12951569.742008284</v>
      </c>
      <c r="S942" s="25">
        <f t="shared" ca="1" si="787"/>
        <v>-12692602.747020958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252116.88516170299</v>
      </c>
      <c r="R943" s="25">
        <f t="array" aca="1" ref="R943" ca="1">INDEX('Lorri 401b'!L:L,MATCH('Retirement Calculator'!A943,'Lorri 401b'!N:N,0),0)</f>
        <v>-13025986.674511498</v>
      </c>
      <c r="S943" s="25">
        <f t="shared" ca="1" si="787"/>
        <v>-12773869.789349794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245238.23321180732</v>
      </c>
      <c r="R944" s="25">
        <f t="array" aca="1" ref="R944" ca="1">INDEX('Lorri 401b'!L:L,MATCH('Retirement Calculator'!A944,'Lorri 401b'!N:N,0),0)</f>
        <v>-13100713.67756681</v>
      </c>
      <c r="S944" s="25">
        <f t="shared" ca="1" si="787"/>
        <v>-12855475.444355002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238330.92021212043</v>
      </c>
      <c r="R945" s="25">
        <f t="array" aca="1" ref="R945" ca="1">INDEX('Lorri 401b'!L:L,MATCH('Retirement Calculator'!A945,'Lorri 401b'!N:N,0),0)</f>
        <v>-13175752.043134851</v>
      </c>
      <c r="S945" s="25">
        <f t="shared" ca="1" si="787"/>
        <v>-12937421.122922732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231394.82674160152</v>
      </c>
      <c r="R946" s="25">
        <f t="array" aca="1" ref="R946" ca="1">INDEX('Lorri 401b'!L:L,MATCH('Retirement Calculator'!A946,'Lorri 401b'!N:N,0),0)</f>
        <v>-13251103.068559427</v>
      </c>
      <c r="S946" s="25">
        <f t="shared" ca="1" si="787"/>
        <v>-13019708.241817825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224429.8328816221</v>
      </c>
      <c r="R947" s="25">
        <f t="array" aca="1" ref="R947" ca="1">INDEX('Lorri 401b'!L:L,MATCH('Retirement Calculator'!A947,'Lorri 401b'!N:N,0),0)</f>
        <v>-13326768.056589939</v>
      </c>
      <c r="S947" s="25">
        <f t="shared" ca="1" si="787"/>
        <v>-13102338.223708317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217435.81821389278</v>
      </c>
      <c r="R948" s="25">
        <f t="array" aca="1" ref="R948" ca="1">INDEX('Lorri 401b'!L:L,MATCH('Retirement Calculator'!A948,'Lorri 401b'!N:N,0),0)</f>
        <v>-13402748.31540391</v>
      </c>
      <c r="S948" s="25">
        <f t="shared" ca="1" si="787"/>
        <v>-13185312.497190017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210412.66181838125</v>
      </c>
      <c r="R949" s="25">
        <f t="array" aca="1" ref="R949" ca="1">INDEX('Lorri 401b'!L:L,MATCH('Retirement Calculator'!A949,'Lorri 401b'!N:N,0),0)</f>
        <v>-13479045.158629607</v>
      </c>
      <c r="S949" s="25">
        <f t="shared" ca="1" si="787"/>
        <v>-13268632.496811226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203360.24227122174</v>
      </c>
      <c r="R950" s="25">
        <f t="array" aca="1" ref="R950" ca="1">INDEX('Lorri 401b'!L:L,MATCH('Retirement Calculator'!A950,'Lorri 401b'!N:N,0),0)</f>
        <v>-13555659.905368743</v>
      </c>
      <c r="S950" s="25">
        <f t="shared" ca="1" si="787"/>
        <v>-13352299.663097521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196278.43764261573</v>
      </c>
      <c r="R951" s="25">
        <f t="array" aca="1" ref="R951" ca="1">INDEX('Lorri 401b'!L:L,MATCH('Retirement Calculator'!A951,'Lorri 401b'!N:N,0),0)</f>
        <v>-13632593.880219294</v>
      </c>
      <c r="S951" s="25">
        <f t="shared" ca="1" si="787"/>
        <v>-13436315.442576678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189167.12549472388</v>
      </c>
      <c r="R952" s="25">
        <f t="array" aca="1" ref="R952" ca="1">INDEX('Lorri 401b'!L:L,MATCH('Retirement Calculator'!A952,'Lorri 401b'!N:N,0),0)</f>
        <v>-13709848.413298387</v>
      </c>
      <c r="S952" s="25">
        <f t="shared" ca="1" si="787"/>
        <v>-13520681.287803663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182026.18287954913</v>
      </c>
      <c r="R953" s="25">
        <f t="array" aca="1" ref="R953" ca="1">INDEX('Lorri 401b'!L:L,MATCH('Retirement Calculator'!A953,'Lorri 401b'!N:N,0),0)</f>
        <v>-13787424.840265311</v>
      </c>
      <c r="S953" s="25">
        <f t="shared" ca="1" si="787"/>
        <v>-13605398.657385763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174855.48633681115</v>
      </c>
      <c r="R954" s="25">
        <f t="array" aca="1" ref="R954" ca="1">INDEX('Lorri 401b'!L:L,MATCH('Retirement Calculator'!A954,'Lorri 401b'!N:N,0),0)</f>
        <v>-13865324.502344597</v>
      </c>
      <c r="S954" s="25">
        <f t="shared" ca="1" si="787"/>
        <v>-13690469.016007787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167654.91189181179</v>
      </c>
      <c r="R955" s="25">
        <f t="array" aca="1" ref="R955" ca="1">INDEX('Lorri 401b'!L:L,MATCH('Retirement Calculator'!A955,'Lorri 401b'!N:N,0),0)</f>
        <v>-13943548.746349214</v>
      </c>
      <c r="S955" s="25">
        <f t="shared" ca="1" si="787"/>
        <v>-13775893.834457401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160424.33505329158</v>
      </c>
      <c r="R956" s="25">
        <f t="array" aca="1" ref="R956" ca="1">INDEX('Lorri 401b'!L:L,MATCH('Retirement Calculator'!A956,'Lorri 401b'!N:N,0),0)</f>
        <v>-14022098.924703849</v>
      </c>
      <c r="S956" s="25">
        <f t="shared" ca="1" si="787"/>
        <v>-13861674.589650558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153163.63081127754</v>
      </c>
      <c r="R957" s="25">
        <f t="array" aca="1" ref="R957" ca="1">INDEX('Lorri 401b'!L:L,MATCH('Retirement Calculator'!A957,'Lorri 401b'!N:N,0),0)</f>
        <v>-14100976.395468296</v>
      </c>
      <c r="S957" s="25">
        <f t="shared" ca="1" si="787"/>
        <v>-13947812.764657019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145872.67363492178</v>
      </c>
      <c r="R958" s="25">
        <f t="array" aca="1" ref="R958" ca="1">INDEX('Lorri 401b'!L:L,MATCH('Retirement Calculator'!A958,'Lorri 401b'!N:N,0),0)</f>
        <v>-14180182.522360928</v>
      </c>
      <c r="S958" s="25">
        <f t="shared" ca="1" si="787"/>
        <v>-14034309.848726006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138551.3374703312</v>
      </c>
      <c r="R959" s="25">
        <f t="array" aca="1" ref="R959" ca="1">INDEX('Lorri 401b'!L:L,MATCH('Retirement Calculator'!A959,'Lorri 401b'!N:N,0),0)</f>
        <v>-14259718.67478228</v>
      </c>
      <c r="S959" s="25">
        <f t="shared" ca="1" si="787"/>
        <v>-14121167.33731195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131199.49573838816</v>
      </c>
      <c r="R960" s="25">
        <f t="array" aca="1" ref="R960" ca="1">INDEX('Lorri 401b'!L:L,MATCH('Retirement Calculator'!A960,'Lorri 401b'!N:N,0),0)</f>
        <v>-14339586.227838719</v>
      </c>
      <c r="S960" s="25">
        <f t="shared" ca="1" si="787"/>
        <v>-14208386.73210033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123817.021332562</v>
      </c>
      <c r="R961" s="25">
        <f t="array" aca="1" ref="R961" ca="1">INDEX('Lorri 401b'!L:L,MATCH('Retirement Calculator'!A961,'Lorri 401b'!N:N,0),0)</f>
        <v>-14419786.562366227</v>
      </c>
      <c r="S961" s="25">
        <f t="shared" ca="1" si="787"/>
        <v>-14295969.541033665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116403.78661671157</v>
      </c>
      <c r="R962" s="25">
        <f t="array" aca="1" ref="R962" ca="1">INDEX('Lorri 401b'!L:L,MATCH('Retirement Calculator'!A962,'Lorri 401b'!N:N,0),0)</f>
        <v>-14500321.064954266</v>
      </c>
      <c r="S962" s="25">
        <f t="shared" ca="1" si="787"/>
        <v>-14383917.278337555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108959.66342287844</v>
      </c>
      <c r="R963" s="25">
        <f t="array" aca="1" ref="R963" ca="1">INDEX('Lorri 401b'!L:L,MATCH('Retirement Calculator'!A963,'Lorri 401b'!N:N,0),0)</f>
        <v>-14581191.127969755</v>
      </c>
      <c r="S963" s="25">
        <f t="shared" ca="1" si="787"/>
        <v>-14472231.464546876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101484.52304907099</v>
      </c>
      <c r="R964" s="25">
        <f t="array" aca="1" ref="R964" ca="1">INDEX('Lorri 401b'!L:L,MATCH('Retirement Calculator'!A964,'Lorri 401b'!N:N,0),0)</f>
        <v>-14662398.149581142</v>
      </c>
      <c r="S964" s="25">
        <f t="shared" ca="1" si="787"/>
        <v>-14560913.62653207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93978.236257039345</v>
      </c>
      <c r="R965" s="25">
        <f t="array" aca="1" ref="R965" ca="1">INDEX('Lorri 401b'!L:L,MATCH('Retirement Calculator'!A965,'Lorri 401b'!N:N,0),0)</f>
        <v>-14743943.533782577</v>
      </c>
      <c r="S965" s="25">
        <f t="shared" ca="1" si="787"/>
        <v>-14649965.297525538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86440.673270040905</v>
      </c>
      <c r="R966" s="25">
        <f t="array" aca="1" ref="R966" ca="1">INDEX('Lorri 401b'!L:L,MATCH('Retirement Calculator'!A966,'Lorri 401b'!N:N,0),0)</f>
        <v>-14825828.690418186</v>
      </c>
      <c r="S966" s="25">
        <f t="shared" ca="1" si="787"/>
        <v>-14739388.017148145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78871.703770596636</v>
      </c>
      <c r="R967" s="25">
        <f t="array" aca="1" ref="R967" ca="1">INDEX('Lorri 401b'!L:L,MATCH('Retirement Calculator'!A967,'Lorri 401b'!N:N,0),0)</f>
        <v>-14908055.035206441</v>
      </c>
      <c r="S967" s="25">
        <f t="shared" ca="1" si="787"/>
        <v>-14829183.331435844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71271.19689823802</v>
      </c>
      <c r="R968" s="25">
        <f t="array" aca="1" ref="R968" ca="1">INDEX('Lorri 401b'!L:L,MATCH('Retirement Calculator'!A968,'Lorri 401b'!N:N,0),0)</f>
        <v>-14990623.989764648</v>
      </c>
      <c r="S968" s="25">
        <f t="shared" ca="1" si="787"/>
        <v>-14919352.792866409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63639.021247244571</v>
      </c>
      <c r="R969" s="25">
        <f t="array" aca="1" ref="R969" ca="1">INDEX('Lorri 401b'!L:L,MATCH('Retirement Calculator'!A969,'Lorri 401b'!N:N,0),0)</f>
        <v>-15073536.981633514</v>
      </c>
      <c r="S969" s="25">
        <f t="shared" ca="1" si="787"/>
        <v>-15009897.960386269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55975.044864371986</v>
      </c>
      <c r="R970" s="25">
        <f t="array" aca="1" ref="R970" ca="1">INDEX('Lorri 401b'!L:L,MATCH('Retirement Calculator'!A970,'Lorri 401b'!N:N,0),0)</f>
        <v>-15156795.444301834</v>
      </c>
      <c r="S970" s="25">
        <f t="shared" ca="1" si="787"/>
        <v>-15100820.399437463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48279.135246570768</v>
      </c>
      <c r="R971" s="25">
        <f t="array" aca="1" ref="R971" ca="1">INDEX('Lorri 401b'!L:L,MATCH('Retirement Calculator'!A971,'Lorri 401b'!N:N,0),0)</f>
        <v>-15240400.817231271</v>
      </c>
      <c r="S971" s="25">
        <f t="shared" ca="1" si="787"/>
        <v>-15192121.6819847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40551.159338695375</v>
      </c>
      <c r="R972" s="25">
        <f t="array" aca="1" ref="R972" ca="1">INDEX('Lorri 401b'!L:L,MATCH('Retirement Calculator'!A972,'Lorri 401b'!N:N,0),0)</f>
        <v>-15324354.545881249</v>
      </c>
      <c r="S972" s="25">
        <f t="shared" ca="1" si="787"/>
        <v>-15283803.386542553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32790.983531203841</v>
      </c>
      <c r="R973" s="25">
        <f t="array" aca="1" ref="R973" ca="1">INDEX('Lorri 401b'!L:L,MATCH('Retirement Calculator'!A973,'Lorri 401b'!N:N,0),0)</f>
        <v>-15408658.081733935</v>
      </c>
      <c r="S973" s="25">
        <f t="shared" ca="1" si="787"/>
        <v>-15375867.098202731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24998.473657847757</v>
      </c>
      <c r="R974" s="25">
        <f t="array" aca="1" ref="R974" ca="1">INDEX('Lorri 401b'!L:L,MATCH('Retirement Calculator'!A974,'Lorri 401b'!N:N,0),0)</f>
        <v>-15493312.88231934</v>
      </c>
      <c r="S974" s="25">
        <f t="shared" ca="1" si="787"/>
        <v>-15468314.408661492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17173.494993352688</v>
      </c>
      <c r="R975" s="25">
        <f t="array" aca="1" ref="R975" ca="1">INDEX('Lorri 401b'!L:L,MATCH('Retirement Calculator'!A975,'Lorri 401b'!N:N,0),0)</f>
        <v>-15578320.411240518</v>
      </c>
      <c r="S975" s="25">
        <f t="shared" ca="1" si="787"/>
        <v>-15561146.916247165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9315.9122510888901</v>
      </c>
      <c r="R976" s="25">
        <f t="array" aca="1" ref="R976" ca="1">INDEX('Lorri 401b'!L:L,MATCH('Retirement Calculator'!A976,'Lorri 401b'!N:N,0),0)</f>
        <v>-15663682.138198867</v>
      </c>
      <c r="S976" s="25">
        <f t="shared" ca="1" si="787"/>
        <v>-15654366.225947779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1425.5895807323252</v>
      </c>
      <c r="R977" s="25">
        <f t="array" aca="1" ref="R977" ca="1">INDEX('Lorri 401b'!L:L,MATCH('Retirement Calculator'!A977,'Lorri 401b'!N:N,0),0)</f>
        <v>-15749399.539019544</v>
      </c>
      <c r="S977" s="25">
        <f t="shared" ca="1" si="787"/>
        <v>-15747973.949438812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-6497.6094340840591</v>
      </c>
      <c r="R978" s="25">
        <f t="array" aca="1" ref="R978" ca="1">INDEX('Lorri 401b'!L:L,MATCH('Retirement Calculator'!A978,'Lorri 401b'!N:N,0),0)</f>
        <v>-15835474.095676972</v>
      </c>
      <c r="S978" s="25">
        <f t="shared" ca="1" si="787"/>
        <v>-15841971.705111057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-14453.821778128846</v>
      </c>
      <c r="R979" s="25">
        <f t="array" aca="1" ref="R979" ca="1">INDEX('Lorri 401b'!L:L,MATCH('Retirement Calculator'!A979,'Lorri 401b'!N:N,0),0)</f>
        <v>-15921907.296320472</v>
      </c>
      <c r="S979" s="25">
        <f t="shared" ca="1" si="787"/>
        <v>-15936361.1180986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-22443.185006940486</v>
      </c>
      <c r="R980" s="25">
        <f t="array" aca="1" ref="R980" ca="1">INDEX('Lorri 401b'!L:L,MATCH('Retirement Calculator'!A980,'Lorri 401b'!N:N,0),0)</f>
        <v>-16008700.635299988</v>
      </c>
      <c r="S980" s="25">
        <f t="shared" ca="1" si="787"/>
        <v>-16031143.820306929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-30465.837249205506</v>
      </c>
      <c r="R981" s="25">
        <f t="array" aca="1" ref="R981" ca="1">INDEX('Lorri 401b'!L:L,MATCH('Retirement Calculator'!A981,'Lorri 401b'!N:N,0),0)</f>
        <v>-16095855.613191918</v>
      </c>
      <c r="S981" s="25">
        <f t="shared" ca="1" si="787"/>
        <v>-16126321.450441124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-38521.917209146632</v>
      </c>
      <c r="R982" s="25">
        <f t="array" aca="1" ref="R982" ca="1">INDEX('Lorri 401b'!L:L,MATCH('Retirement Calculator'!A982,'Lorri 401b'!N:N,0),0)</f>
        <v>-16183373.736825064</v>
      </c>
      <c r="S982" s="25">
        <f t="shared" ca="1" si="787"/>
        <v>-16221895.65403421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-46611.56416892085</v>
      </c>
      <c r="R983" s="25">
        <f t="array" aca="1" ref="R983" ca="1">INDEX('Lorri 401b'!L:L,MATCH('Retirement Calculator'!A983,'Lorri 401b'!N:N,0),0)</f>
        <v>-16271256.519306682</v>
      </c>
      <c r="S983" s="25">
        <f t="shared" ca="1" si="787"/>
        <v>-16317868.083475603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-54734.917991027462</v>
      </c>
      <c r="R984" s="25">
        <f t="array" aca="1" ref="R984" ca="1">INDEX('Lorri 401b'!L:L,MATCH('Retirement Calculator'!A984,'Lorri 401b'!N:N,0),0)</f>
        <v>-16359505.48004864</v>
      </c>
      <c r="S984" s="25">
        <f t="shared" ca="1" si="787"/>
        <v>-16414240.398039667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-62892.11912072618</v>
      </c>
      <c r="R985" s="25">
        <f t="array" aca="1" ref="R985" ca="1">INDEX('Lorri 401b'!L:L,MATCH('Retirement Calculator'!A985,'Lorri 401b'!N:N,0),0)</f>
        <v>-16448122.144793689</v>
      </c>
      <c r="S985" s="25">
        <f t="shared" ca="1" si="787"/>
        <v>-16511014.263914416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-71083.308588465297</v>
      </c>
      <c r="R986" s="25">
        <f t="array" aca="1" ref="R986" ca="1">INDEX('Lorri 401b'!L:L,MATCH('Retirement Calculator'!A986,'Lorri 401b'!N:N,0),0)</f>
        <v>-16537108.045641843</v>
      </c>
      <c r="S986" s="25">
        <f t="shared" ca="1" si="787"/>
        <v>-16608191.354230309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-79308.628012320012</v>
      </c>
      <c r="R987" s="25">
        <f t="array" aca="1" ref="R987" ca="1">INDEX('Lorri 401b'!L:L,MATCH('Retirement Calculator'!A987,'Lorri 401b'!N:N,0),0)</f>
        <v>-16626464.721076865</v>
      </c>
      <c r="S987" s="25">
        <f t="shared" ca="1" si="787"/>
        <v>-16705773.349089185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-87568.219600440789</v>
      </c>
      <c r="R988" s="25">
        <f t="array" aca="1" ref="R988" ca="1">INDEX('Lorri 401b'!L:L,MATCH('Retirement Calculator'!A988,'Lorri 401b'!N:N,0),0)</f>
        <v>-16716193.715992866</v>
      </c>
      <c r="S988" s="25">
        <f t="shared" ca="1" si="787"/>
        <v>-16803761.935593307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-95862.226153512063</v>
      </c>
      <c r="R989" s="25">
        <f t="array" aca="1" ref="R989" ca="1">INDEX('Lorri 401b'!L:L,MATCH('Retirement Calculator'!A989,'Lorri 401b'!N:N,0),0)</f>
        <v>-16806296.581721015</v>
      </c>
      <c r="S989" s="25">
        <f t="shared" ca="1" si="787"/>
        <v>-16902158.807874527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-104190.79106722113</v>
      </c>
      <c r="R990" s="25">
        <f t="array" aca="1" ref="R990" ca="1">INDEX('Lorri 401b'!L:L,MATCH('Retirement Calculator'!A990,'Lorri 401b'!N:N,0),0)</f>
        <v>-16896774.876056366</v>
      </c>
      <c r="S990" s="25">
        <f t="shared" ca="1" si="787"/>
        <v>-17000965.667123586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-112554.05833473732</v>
      </c>
      <c r="R991" s="25">
        <f t="array" aca="1" ref="R991" ca="1">INDEX('Lorri 401b'!L:L,MATCH('Retirement Calculator'!A991,'Lorri 401b'!N:N,0),0)</f>
        <v>-16987630.163284782</v>
      </c>
      <c r="S991" s="25">
        <f t="shared" ca="1" si="787"/>
        <v>-17100184.22161952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-120952.1725492015</v>
      </c>
      <c r="R992" s="25">
        <f t="array" aca="1" ref="R992" ca="1">INDEX('Lorri 401b'!L:L,MATCH('Retirement Calculator'!A992,'Lorri 401b'!N:N,0),0)</f>
        <v>-17078864.014209982</v>
      </c>
      <c r="S992" s="25">
        <f t="shared" ca="1" si="787"/>
        <v>-17199816.186759185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-129385.27890622594</v>
      </c>
      <c r="R993" s="25">
        <f t="array" aca="1" ref="R993" ca="1">INDEX('Lorri 401b'!L:L,MATCH('Retirement Calculator'!A993,'Lorri 401b'!N:N,0),0)</f>
        <v>-17170478.006180704</v>
      </c>
      <c r="S993" s="25">
        <f t="shared" ca="1" si="787"/>
        <v>-17299863.28508693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-137853.52320640464</v>
      </c>
      <c r="R994" s="25">
        <f t="array" aca="1" ref="R994" ca="1">INDEX('Lorri 401b'!L:L,MATCH('Retirement Calculator'!A994,'Lorri 401b'!N:N,0),0)</f>
        <v>-17262473.72311797</v>
      </c>
      <c r="S994" s="25">
        <f t="shared" ca="1" si="787"/>
        <v>-17400327.246324375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-146357.0518578341</v>
      </c>
      <c r="R995" s="25">
        <f t="array" aca="1" ref="R995" ca="1">INDEX('Lorri 401b'!L:L,MATCH('Retirement Calculator'!A995,'Lorri 401b'!N:N,0),0)</f>
        <v>-17354852.755542476</v>
      </c>
      <c r="S995" s="25">
        <f t="shared" ca="1" si="787"/>
        <v>-17501209.807400309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-154896.01187864449</v>
      </c>
      <c r="R996" s="25">
        <f t="array" aca="1" ref="R996" ca="1">INDEX('Lorri 401b'!L:L,MATCH('Retirement Calculator'!A996,'Lorri 401b'!N:N,0),0)</f>
        <v>-17447616.700602084</v>
      </c>
      <c r="S996" s="25">
        <f t="shared" ca="1" si="787"/>
        <v>-17602512.712480728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-163470.55089954162</v>
      </c>
      <c r="R997" s="25">
        <f t="array" aca="1" ref="R997" ca="1">INDEX('Lorri 401b'!L:L,MATCH('Retirement Calculator'!A997,'Lorri 401b'!N:N,0),0)</f>
        <v>-17540767.16209944</v>
      </c>
      <c r="S997" s="25">
        <f t="shared" ca="1" si="787"/>
        <v>-17704237.712998983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-172080.81716635913</v>
      </c>
      <c r="R998" s="25">
        <f t="array" aca="1" ref="R998" ca="1">INDEX('Lorri 401b'!L:L,MATCH('Retirement Calculator'!A998,'Lorri 401b'!N:N,0),0)</f>
        <v>-17634305.7505197</v>
      </c>
      <c r="S998" s="25">
        <f t="shared" ca="1" si="787"/>
        <v>-17806386.567686059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-180726.95954262171</v>
      </c>
      <c r="R999" s="25">
        <f t="array" aca="1" ref="R999" ca="1">INDEX('Lorri 401b'!L:L,MATCH('Retirement Calculator'!A999,'Lorri 401b'!N:N,0),0)</f>
        <v>-17728234.08305838</v>
      </c>
      <c r="S999" s="25">
        <f t="shared" ca="1" si="787"/>
        <v>-17908961.042601001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-189409.12751211872</v>
      </c>
      <c r="R1000" s="25">
        <f t="array" aca="1" ref="R1000" ca="1">INDEX('Lorri 401b'!L:L,MATCH('Retirement Calculator'!A1000,'Lorri 401b'!N:N,0),0)</f>
        <v>-17822553.783649303</v>
      </c>
      <c r="S1000" s="25">
        <f t="shared" ca="1" si="787"/>
        <v>-18011962.911161423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-198127.47118148863</v>
      </c>
      <c r="R1001" s="25">
        <f t="array" aca="1" ref="R1001" ca="1">INDEX('Lorri 401b'!L:L,MATCH('Retirement Calculator'!A1001,'Lorri 401b'!N:N,0),0)</f>
        <v>-17917266.48299269</v>
      </c>
      <c r="S1001" s="25">
        <f t="shared" ca="1" si="787"/>
        <v>-18115393.95417418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-206882.14128281426</v>
      </c>
      <c r="R1002" s="25">
        <f t="array" aca="1" ref="R1002" ca="1">INDEX('Lorri 401b'!L:L,MATCH('Retirement Calculator'!A1002,'Lorri 401b'!N:N,0),0)</f>
        <v>-18012373.818583339</v>
      </c>
      <c r="S1002" s="25">
        <f t="shared" ca="1" si="787"/>
        <v>-18219255.959866155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-215673.28917622875</v>
      </c>
      <c r="R1003" s="25">
        <f t="array" aca="1" ref="R1003" ca="1">INDEX('Lorri 401b'!L:L,MATCH('Retirement Calculator'!A1003,'Lorri 401b'!N:N,0),0)</f>
        <v>-18107877.434738949</v>
      </c>
      <c r="S1003" s="25">
        <f t="shared" ca="1" si="787"/>
        <v>-18323550.723915178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-224501.06685253244</v>
      </c>
      <c r="R1004" s="25">
        <f t="array" aca="1" ref="R1004" ca="1">INDEX('Lorri 401b'!L:L,MATCH('Retirement Calculator'!A1004,'Lorri 401b'!N:N,0),0)</f>
        <v>-18203778.982628543</v>
      </c>
      <c r="S1004" s="25">
        <f t="shared" ca="1" si="787"/>
        <v>-18428280.049481075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-233365.62693582076</v>
      </c>
      <c r="R1005" s="25">
        <f t="array" aca="1" ref="R1005" ca="1">INDEX('Lorri 401b'!L:L,MATCH('Retirement Calculator'!A1005,'Lorri 401b'!N:N,0),0)</f>
        <v>-18300080.120301008</v>
      </c>
      <c r="S1005" s="25">
        <f t="shared" ca="1" si="787"/>
        <v>-18533445.747236829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-242267.12268612278</v>
      </c>
      <c r="R1006" s="25">
        <f t="array" aca="1" ref="R1006" ca="1">INDEX('Lorri 401b'!L:L,MATCH('Retirement Calculator'!A1006,'Lorri 401b'!N:N,0),0)</f>
        <v>-18396782.512713775</v>
      </c>
      <c r="S1006" s="25">
        <f t="shared" ca="1" si="787"/>
        <v>-18639049.635399897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-251205.70800205105</v>
      </c>
      <c r="R1007" s="25">
        <f t="array" aca="1" ref="R1007" ca="1">INDEX('Lorri 401b'!L:L,MATCH('Retirement Calculator'!A1007,'Lorri 401b'!N:N,0),0)</f>
        <v>-18493887.831761595</v>
      </c>
      <c r="S1007" s="25">
        <f t="shared" ca="1" si="787"/>
        <v>-18745093.539763644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-260181.53742346235</v>
      </c>
      <c r="R1008" s="25">
        <f t="array" aca="1" ref="R1008" ca="1">INDEX('Lorri 401b'!L:L,MATCH('Retirement Calculator'!A1008,'Lorri 401b'!N:N,0),0)</f>
        <v>-18591397.756305449</v>
      </c>
      <c r="S1008" s="25">
        <f t="shared" ca="1" si="787"/>
        <v>-18851579.29372891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-269194.76613412955</v>
      </c>
      <c r="R1009" s="25">
        <f t="array" aca="1" ref="R1009" ca="1">INDEX('Lorri 401b'!L:L,MATCH('Retirement Calculator'!A1009,'Lorri 401b'!N:N,0),0)</f>
        <v>-18689313.972201567</v>
      </c>
      <c r="S1009" s="25">
        <f t="shared" ca="1" si="787"/>
        <v>-18958508.738335695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-278245.54996442451</v>
      </c>
      <c r="R1010" s="25">
        <f t="array" aca="1" ref="R1010" ca="1">INDEX('Lorri 401b'!L:L,MATCH('Retirement Calculator'!A1010,'Lorri 401b'!N:N,0),0)</f>
        <v>-18787638.172330588</v>
      </c>
      <c r="S1010" s="25">
        <f t="shared" ca="1" si="787"/>
        <v>-19065883.722295012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-287334.04539401236</v>
      </c>
      <c r="R1011" s="25">
        <f t="array" aca="1" ref="R1011" ca="1">INDEX('Lorri 401b'!L:L,MATCH('Retirement Calculator'!A1011,'Lorri 401b'!N:N,0),0)</f>
        <v>-18886372.056626812</v>
      </c>
      <c r="S1011" s="25">
        <f t="shared" ca="1" si="787"/>
        <v>-19173706.102020822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-296460.40955455683</v>
      </c>
      <c r="R1012" s="25">
        <f t="array" aca="1" ref="R1012" ca="1">INDEX('Lorri 401b'!L:L,MATCH('Retirement Calculator'!A1012,'Lorri 401b'!N:N,0),0)</f>
        <v>-18985517.332107604</v>
      </c>
      <c r="S1012" s="25">
        <f t="shared" ca="1" si="787"/>
        <v>-19281977.74166216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-305624.80023243692</v>
      </c>
      <c r="R1013" s="25">
        <f t="array" aca="1" ref="R1013" ca="1">INDEX('Lorri 401b'!L:L,MATCH('Retirement Calculator'!A1013,'Lorri 401b'!N:N,0),0)</f>
        <v>-19085075.7129029</v>
      </c>
      <c r="S1013" s="25">
        <f t="shared" ca="1" si="787"/>
        <v>-19390700.513135336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-314827.37587147485</v>
      </c>
      <c r="R1014" s="25">
        <f t="array" aca="1" ref="R1014" ca="1">INDEX('Lorri 401b'!L:L,MATCH('Retirement Calculator'!A1014,'Lorri 401b'!N:N,0),0)</f>
        <v>-19185048.920284841</v>
      </c>
      <c r="S1014" s="25">
        <f t="shared" ca="1" si="787"/>
        <v>-19499876.296156317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-324068.29557567544</v>
      </c>
      <c r="R1015" s="25">
        <f t="array" aca="1" ref="R1015" ca="1">INDEX('Lorri 401b'!L:L,MATCH('Retirement Calculator'!A1015,'Lorri 401b'!N:N,0),0)</f>
        <v>-19285438.682697542</v>
      </c>
      <c r="S1015" s="25">
        <f t="shared" ca="1" si="787"/>
        <v>-19609506.978273217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-333347.71911197685</v>
      </c>
      <c r="R1016" s="25">
        <f t="array" aca="1" ref="R1016" ca="1">INDEX('Lorri 401b'!L:L,MATCH('Retirement Calculator'!A1016,'Lorri 401b'!N:N,0),0)</f>
        <v>-19386246.735786963</v>
      </c>
      <c r="S1016" s="25">
        <f t="shared" ca="1" si="787"/>
        <v>-19719594.454898939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-342665.80691301287</v>
      </c>
      <c r="R1017" s="25">
        <f t="array" aca="1" ref="R1017" ca="1">INDEX('Lorri 401b'!L:L,MATCH('Retirement Calculator'!A1017,'Lorri 401b'!N:N,0),0)</f>
        <v>-19487474.822430924</v>
      </c>
      <c r="S1017" s="25">
        <f t="shared" ca="1" si="787"/>
        <v>-19830140.629343938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-352022.72007988649</v>
      </c>
      <c r="R1018" s="25">
        <f t="array" aca="1" ref="R1018" ca="1">INDEX('Lorri 401b'!L:L,MATCH('Retirement Calculator'!A1018,'Lorri 401b'!N:N,0),0)</f>
        <v>-19589124.692769233</v>
      </c>
      <c r="S1018" s="25">
        <f t="shared" ca="1" si="787"/>
        <v>-19941147.412849121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-361418.62038495543</v>
      </c>
      <c r="R1019" s="25">
        <f t="array" aca="1" ref="R1019" ca="1">INDEX('Lorri 401b'!L:L,MATCH('Retirement Calculator'!A1019,'Lorri 401b'!N:N,0),0)</f>
        <v>-19691198.10423395</v>
      </c>
      <c r="S1019" s="25">
        <f t="shared" ca="1" si="787"/>
        <v>-20052616.724618904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-370853.67027462885</v>
      </c>
      <c r="R1020" s="25">
        <f t="array" aca="1" ref="R1020" ca="1">INDEX('Lorri 401b'!L:L,MATCH('Retirement Calculator'!A1020,'Lorri 401b'!N:N,0),0)</f>
        <v>-19793696.821579773</v>
      </c>
      <c r="S1020" s="25">
        <f t="shared" ca="1" si="787"/>
        <v>-20164550.491854403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-380328.03287217591</v>
      </c>
      <c r="R1021" s="25">
        <f t="array" aca="1" ref="R1021" ca="1">INDEX('Lorri 401b'!L:L,MATCH('Retirement Calculator'!A1021,'Lorri 401b'!N:N,0),0)</f>
        <v>-19896622.616914537</v>
      </c>
      <c r="S1021" s="25">
        <f t="shared" ca="1" si="787"/>
        <v>-20276950.649786714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-389841.87198054604</v>
      </c>
      <c r="R1022" s="25">
        <f t="array" aca="1" ref="R1022" ca="1">INDEX('Lorri 401b'!L:L,MATCH('Retirement Calculator'!A1022,'Lorri 401b'!N:N,0),0)</f>
        <v>-19999977.26972986</v>
      </c>
      <c r="S1022" s="25">
        <f t="shared" ca="1" si="787"/>
        <v>-20389819.141710408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-399395.35208520107</v>
      </c>
      <c r="R1023" s="25">
        <f t="array" aca="1" ref="R1023" ca="1">INDEX('Lorri 401b'!L:L,MATCH('Retirement Calculator'!A1023,'Lorri 401b'!N:N,0),0)</f>
        <v>-20103762.566931915</v>
      </c>
      <c r="S1023" s="25">
        <f t="shared" ca="1" si="787"/>
        <v>-20503157.919017114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-408988.63835695881</v>
      </c>
      <c r="R1024" s="25">
        <f t="array" aca="1" ref="R1024" ca="1">INDEX('Lorri 401b'!L:L,MATCH('Retirement Calculator'!A1024,'Lorri 401b'!N:N,0),0)</f>
        <v>-20207980.302872311</v>
      </c>
      <c r="S1024" s="25">
        <f t="shared" ca="1" si="787"/>
        <v>-20616968.941229269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-418621.89665484888</v>
      </c>
      <c r="R1025" s="25">
        <f t="array" aca="1" ref="R1025" ca="1">INDEX('Lorri 401b'!L:L,MATCH('Retirement Calculator'!A1025,'Lorri 401b'!N:N,0),0)</f>
        <v>-20312632.279379126</v>
      </c>
      <c r="S1025" s="25">
        <f t="shared" ca="1" si="787"/>
        <v>-20731254.176033974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-428295.29352898017</v>
      </c>
      <c r="R1026" s="25">
        <f t="array" aca="1" ref="R1026" ca="1">INDEX('Lorri 401b'!L:L,MATCH('Retirement Calculator'!A1026,'Lorri 401b'!N:N,0),0)</f>
        <v>-20417720.305788051</v>
      </c>
      <c r="S1026" s="25">
        <f t="shared" ca="1" si="787"/>
        <v>-20846015.599317033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-438008.99622342037</v>
      </c>
      <c r="R1027" s="25">
        <f t="array" aca="1" ref="R1027" ca="1">INDEX('Lorri 401b'!L:L,MATCH('Retirement Calculator'!A1027,'Lorri 401b'!N:N,0),0)</f>
        <v>-20523246.198973682</v>
      </c>
      <c r="S1027" s="25">
        <f t="shared" ca="1" si="787"/>
        <v>-20961255.195197102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-447763.17267908738</v>
      </c>
      <c r="R1028" s="25">
        <f t="array" aca="1" ref="R1028" ca="1">INDEX('Lorri 401b'!L:L,MATCH('Retirement Calculator'!A1028,'Lorri 401b'!N:N,0),0)</f>
        <v>-20629211.783380918</v>
      </c>
      <c r="S1028" s="25">
        <f t="shared" ca="1" si="787"/>
        <v>-21076974.956060007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-457557.99153665302</v>
      </c>
      <c r="R1029" s="25">
        <f t="array" aca="1" ref="R1029" ca="1">INDEX('Lorri 401b'!L:L,MATCH('Retirement Calculator'!A1029,'Lorri 401b'!N:N,0),0)</f>
        <v>-20735618.891056519</v>
      </c>
      <c r="S1029" s="25">
        <f t="shared" ca="1" si="787"/>
        <v>-21193176.882593174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-467393.62213945849</v>
      </c>
      <c r="R1030" s="25">
        <f t="array" aca="1" ref="R1030" ca="1">INDEX('Lorri 401b'!L:L,MATCH('Retirement Calculator'!A1030,'Lorri 401b'!N:N,0),0)</f>
        <v>-20842469.361680768</v>
      </c>
      <c r="S1030" s="25">
        <f t="shared" ca="1" si="787"/>
        <v>-21309862.983820226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-477270.23453644232</v>
      </c>
      <c r="R1031" s="25">
        <f t="array" aca="1" ref="R1031" ca="1">INDEX('Lorri 401b'!L:L,MATCH('Retirement Calculator'!A1031,'Lorri 401b'!N:N,0),0)</f>
        <v>-20949765.042599287</v>
      </c>
      <c r="S1031" s="25">
        <f t="shared" ref="S1031:S1171" ca="1" si="1047">SUM(Q1031:R1031)</f>
        <v>-21427035.27713573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-487187.99948508025</v>
      </c>
      <c r="R1032" s="25">
        <f t="array" aca="1" ref="R1032" ca="1">INDEX('Lorri 401b'!L:L,MATCH('Retirement Calculator'!A1032,'Lorri 401b'!N:N,0),0)</f>
        <v>-21057507.788854964</v>
      </c>
      <c r="S1032" s="25">
        <f t="shared" ca="1" si="1047"/>
        <v>-21544695.788340043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-497147.0884543375</v>
      </c>
      <c r="R1033" s="25">
        <f t="array" aca="1" ref="R1033" ca="1">INDEX('Lorri 401b'!L:L,MATCH('Retirement Calculator'!A1033,'Lorri 401b'!N:N,0),0)</f>
        <v>-21165699.463220041</v>
      </c>
      <c r="S1033" s="25">
        <f t="shared" ca="1" si="1047"/>
        <v>-21662846.551674377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-507147.67362763331</v>
      </c>
      <c r="R1034" s="25">
        <f t="array" aca="1" ref="R1034" ca="1">INDEX('Lorri 401b'!L:L,MATCH('Retirement Calculator'!A1034,'Lorri 401b'!N:N,0),0)</f>
        <v>-21274341.936228305</v>
      </c>
      <c r="S1034" s="25">
        <f t="shared" ca="1" si="1047"/>
        <v>-21781489.609855939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-517189.92790581787</v>
      </c>
      <c r="R1035" s="25">
        <f t="array" aca="1" ref="R1035" ca="1">INDEX('Lorri 401b'!L:L,MATCH('Retirement Calculator'!A1035,'Lorri 401b'!N:N,0),0)</f>
        <v>-21383437.086207438</v>
      </c>
      <c r="S1035" s="25">
        <f t="shared" ca="1" si="1047"/>
        <v>-21900627.014113255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-527274.02491016162</v>
      </c>
      <c r="R1036" s="25">
        <f t="array" aca="1" ref="R1036" ca="1">INDEX('Lorri 401b'!L:L,MATCH('Retirement Calculator'!A1036,'Lorri 401b'!N:N,0),0)</f>
        <v>-21492986.799311481</v>
      </c>
      <c r="S1036" s="25">
        <f t="shared" ca="1" si="1047"/>
        <v>-22020260.824221645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-537400.13898535678</v>
      </c>
      <c r="R1037" s="25">
        <f t="array" aca="1" ref="R1037" ca="1">INDEX('Lorri 401b'!L:L,MATCH('Retirement Calculator'!A1037,'Lorri 401b'!N:N,0),0)</f>
        <v>-21602992.969553459</v>
      </c>
      <c r="S1037" s="25">
        <f t="shared" ca="1" si="1047"/>
        <v>-22140393.108538818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-547568.44520253188</v>
      </c>
      <c r="R1038" s="25">
        <f t="array" aca="1" ref="R1038" ca="1">INDEX('Lorri 401b'!L:L,MATCH('Retirement Calculator'!A1038,'Lorri 401b'!N:N,0),0)</f>
        <v>-21713457.498838112</v>
      </c>
      <c r="S1038" s="25">
        <f t="shared" ca="1" si="1047"/>
        <v>-22261025.944040645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-557779.11936227861</v>
      </c>
      <c r="R1039" s="25">
        <f t="array" aca="1" ref="R1039" ca="1">INDEX('Lorri 401b'!L:L,MATCH('Retirement Calculator'!A1039,'Lorri 401b'!N:N,0),0)</f>
        <v>-21824382.296994783</v>
      </c>
      <c r="S1039" s="25">
        <f t="shared" ca="1" si="1047"/>
        <v>-22382161.416357063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-568032.33799769089</v>
      </c>
      <c r="R1040" s="25">
        <f t="array" aca="1" ref="R1040" ca="1">INDEX('Lorri 401b'!L:L,MATCH('Retirement Calculator'!A1040,'Lorri 401b'!N:N,0),0)</f>
        <v>-21935769.28181044</v>
      </c>
      <c r="S1040" s="25">
        <f t="shared" ca="1" si="1047"/>
        <v>-22503801.61980813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-578328.27837741747</v>
      </c>
      <c r="R1041" s="25">
        <f t="array" aca="1" ref="R1041" ca="1">INDEX('Lorri 401b'!L:L,MATCH('Retirement Calculator'!A1041,'Lorri 401b'!N:N,0),0)</f>
        <v>-22047620.379062831</v>
      </c>
      <c r="S1041" s="25">
        <f t="shared" ca="1" si="1047"/>
        <v>-22625948.657440249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-588667.11850872624</v>
      </c>
      <c r="R1042" s="25">
        <f t="array" aca="1" ref="R1042" ca="1">INDEX('Lorri 401b'!L:L,MATCH('Retirement Calculator'!A1042,'Lorri 401b'!N:N,0),0)</f>
        <v>-22159937.522553772</v>
      </c>
      <c r="S1042" s="25">
        <f t="shared" ca="1" si="1047"/>
        <v>-22748604.641062498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-599049.03714058211</v>
      </c>
      <c r="R1043" s="25">
        <f t="array" aca="1" ref="R1043" ca="1">INDEX('Lorri 401b'!L:L,MATCH('Retirement Calculator'!A1043,'Lorri 401b'!N:N,0),0)</f>
        <v>-22272722.654142592</v>
      </c>
      <c r="S1043" s="25">
        <f t="shared" ca="1" si="1047"/>
        <v>-22871771.691283174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-609474.21376673738</v>
      </c>
      <c r="R1044" s="25">
        <f t="array" aca="1" ref="R1044" ca="1">INDEX('Lorri 401b'!L:L,MATCH('Retirement Calculator'!A1044,'Lorri 401b'!N:N,0),0)</f>
        <v>-22385977.723779701</v>
      </c>
      <c r="S1044" s="25">
        <f t="shared" ca="1" si="1047"/>
        <v>-22995451.937546439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-619942.82862883492</v>
      </c>
      <c r="R1045" s="25">
        <f t="array" aca="1" ref="R1045" ca="1">INDEX('Lorri 401b'!L:L,MATCH('Retirement Calculator'!A1045,'Lorri 401b'!N:N,0),0)</f>
        <v>-22499704.689540297</v>
      </c>
      <c r="S1045" s="25">
        <f t="shared" ca="1" si="1047"/>
        <v>-23119647.518169131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-630455.06271952449</v>
      </c>
      <c r="R1046" s="25">
        <f t="array" aca="1" ref="R1046" ca="1">INDEX('Lorri 401b'!L:L,MATCH('Retirement Calculator'!A1046,'Lorri 401b'!N:N,0),0)</f>
        <v>-22613905.51765823</v>
      </c>
      <c r="S1046" s="25">
        <f t="shared" ca="1" si="1047"/>
        <v>-23244360.580377754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-641011.09778559196</v>
      </c>
      <c r="R1047" s="25">
        <f t="array" aca="1" ref="R1047" ca="1">INDEX('Lorri 401b'!L:L,MATCH('Retirement Calculator'!A1047,'Lorri 401b'!N:N,0),0)</f>
        <v>-22728582.182559986</v>
      </c>
      <c r="S1047" s="25">
        <f t="shared" ca="1" si="1047"/>
        <v>-23369593.280345578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-651611.1163311014</v>
      </c>
      <c r="R1048" s="25">
        <f t="array" aca="1" ref="R1048" ca="1">INDEX('Lorri 401b'!L:L,MATCH('Retirement Calculator'!A1048,'Lorri 401b'!N:N,0),0)</f>
        <v>-22843736.666898832</v>
      </c>
      <c r="S1048" s="25">
        <f t="shared" ca="1" si="1047"/>
        <v>-23495347.783229932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-662255.30162055045</v>
      </c>
      <c r="R1049" s="25">
        <f t="array" aca="1" ref="R1049" ca="1">INDEX('Lorri 401b'!L:L,MATCH('Retirement Calculator'!A1049,'Lorri 401b'!N:N,0),0)</f>
        <v>-22959370.961589091</v>
      </c>
      <c r="S1049" s="25">
        <f t="shared" ca="1" si="1047"/>
        <v>-23621626.263209641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-672943.83768203889</v>
      </c>
      <c r="R1050" s="25">
        <f t="array" aca="1" ref="R1050" ca="1">INDEX('Lorri 401b'!L:L,MATCH('Retirement Calculator'!A1050,'Lorri 401b'!N:N,0),0)</f>
        <v>-23075487.065840557</v>
      </c>
      <c r="S1050" s="25">
        <f t="shared" ca="1" si="1047"/>
        <v>-23748430.903522596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-683676.9093104502</v>
      </c>
      <c r="R1051" s="25">
        <f t="array" aca="1" ref="R1051" ca="1">INDEX('Lorri 401b'!L:L,MATCH('Retirement Calculator'!A1051,'Lorri 401b'!N:N,0),0)</f>
        <v>-23192086.987193074</v>
      </c>
      <c r="S1051" s="25">
        <f t="shared" ca="1" si="1047"/>
        <v>-23875763.896503523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-694454.70207064657</v>
      </c>
      <c r="R1052" s="25">
        <f t="array" aca="1" ref="R1052" ca="1">INDEX('Lorri 401b'!L:L,MATCH('Retirement Calculator'!A1052,'Lorri 401b'!N:N,0),0)</f>
        <v>-23309172.741551224</v>
      </c>
      <c r="S1052" s="25">
        <f t="shared" ca="1" si="1047"/>
        <v>-24003627.44362187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-705277.40230067703</v>
      </c>
      <c r="R1053" s="25">
        <f t="array" aca="1" ref="R1053" ca="1">INDEX('Lorri 401b'!L:L,MATCH('Retirement Calculator'!A1053,'Lorri 401b'!N:N,0),0)</f>
        <v>-23426746.3532192</v>
      </c>
      <c r="S1053" s="25">
        <f t="shared" ca="1" si="1047"/>
        <v>-24132023.755519878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-716145.19711499929</v>
      </c>
      <c r="R1054" s="25">
        <f t="array" aca="1" ref="R1054" ca="1">INDEX('Lorri 401b'!L:L,MATCH('Retirement Calculator'!A1054,'Lorri 401b'!N:N,0),0)</f>
        <v>-23544809.854935795</v>
      </c>
      <c r="S1054" s="25">
        <f t="shared" ca="1" si="1047"/>
        <v>-24260955.052050795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-727058.27440771461</v>
      </c>
      <c r="R1055" s="25">
        <f t="array" aca="1" ref="R1055" ca="1">INDEX('Lorri 401b'!L:L,MATCH('Retirement Calculator'!A1055,'Lorri 401b'!N:N,0),0)</f>
        <v>-23663365.287909541</v>
      </c>
      <c r="S1055" s="25">
        <f t="shared" ca="1" si="1047"/>
        <v>-24390423.562317256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-738016.82285581622</v>
      </c>
      <c r="R1056" s="25">
        <f t="array" aca="1" ref="R1056" ca="1">INDEX('Lorri 401b'!L:L,MATCH('Retirement Calculator'!A1056,'Lorri 401b'!N:N,0),0)</f>
        <v>-23782414.701854013</v>
      </c>
      <c r="S1056" s="25">
        <f t="shared" ca="1" si="1047"/>
        <v>-24520431.524709828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-749021.03192245157</v>
      </c>
      <c r="R1057" s="25">
        <f t="array" aca="1" ref="R1057" ca="1">INDEX('Lorri 401b'!L:L,MATCH('Retirement Calculator'!A1057,'Lorri 401b'!N:N,0),0)</f>
        <v>-23901960.155023251</v>
      </c>
      <c r="S1057" s="25">
        <f t="shared" ca="1" si="1047"/>
        <v>-24650981.186945703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-760071.09186019795</v>
      </c>
      <c r="R1058" s="25">
        <f t="array" aca="1" ref="R1058" ca="1">INDEX('Lorri 401b'!L:L,MATCH('Retirement Calculator'!A1058,'Lorri 401b'!N:N,0),0)</f>
        <v>-24022003.714247361</v>
      </c>
      <c r="S1058" s="25">
        <f t="shared" ca="1" si="1047"/>
        <v>-24782074.806107558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-771167.19371435163</v>
      </c>
      <c r="R1059" s="25">
        <f t="array" aca="1" ref="R1059" ca="1">INDEX('Lorri 401b'!L:L,MATCH('Retirement Calculator'!A1059,'Lorri 401b'!N:N,0),0)</f>
        <v>-24142547.45496824</v>
      </c>
      <c r="S1059" s="25">
        <f t="shared" ca="1" si="1047"/>
        <v>-24913714.648682591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-782309.52932623087</v>
      </c>
      <c r="R1060" s="25">
        <f t="array" aca="1" ref="R1060" ca="1">INDEX('Lorri 401b'!L:L,MATCH('Retirement Calculator'!A1060,'Lorri 401b'!N:N,0),0)</f>
        <v>-24263593.461275455</v>
      </c>
      <c r="S1060" s="25">
        <f t="shared" ca="1" si="1047"/>
        <v>-25045902.990601685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-793498.29133649298</v>
      </c>
      <c r="R1061" s="25">
        <f t="array" aca="1" ref="R1061" ca="1">INDEX('Lorri 401b'!L:L,MATCH('Retirement Calculator'!A1061,'Lorri 401b'!N:N,0),0)</f>
        <v>-24385143.825942282</v>
      </c>
      <c r="S1061" s="25">
        <f t="shared" ca="1" si="1047"/>
        <v>-25178642.117278773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-804733.67318846448</v>
      </c>
      <c r="R1062" s="25">
        <f t="array" aca="1" ref="R1062" ca="1">INDEX('Lorri 401b'!L:L,MATCH('Retirement Calculator'!A1062,'Lorri 401b'!N:N,0),0)</f>
        <v>-24507200.65046189</v>
      </c>
      <c r="S1062" s="25">
        <f t="shared" ca="1" si="1047"/>
        <v>-25311934.323650353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-816015.86913148593</v>
      </c>
      <c r="R1063" s="25">
        <f t="array" aca="1" ref="R1063" ca="1">INDEX('Lorri 401b'!L:L,MATCH('Retirement Calculator'!A1063,'Lorri 401b'!N:N,0),0)</f>
        <v>-24629766.045083661</v>
      </c>
      <c r="S1063" s="25">
        <f t="shared" ca="1" si="1047"/>
        <v>-25445781.914215147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-827345.07422426995</v>
      </c>
      <c r="R1064" s="25">
        <f t="array" aca="1" ref="R1064" ca="1">INDEX('Lorri 401b'!L:L,MATCH('Retirement Calculator'!A1064,'Lorri 401b'!N:N,0),0)</f>
        <v>-24752842.128849689</v>
      </c>
      <c r="S1064" s="25">
        <f t="shared" ca="1" si="1047"/>
        <v>-25580187.20307396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-838721.48433827388</v>
      </c>
      <c r="R1065" s="25">
        <f t="array" aca="1" ref="R1065" ca="1">INDEX('Lorri 401b'!L:L,MATCH('Retirement Calculator'!A1065,'Lorri 401b'!N:N,0),0)</f>
        <v>-24876431.02963141</v>
      </c>
      <c r="S1065" s="25">
        <f t="shared" ca="1" si="1047"/>
        <v>-25715152.513969682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-850145.29616108618</v>
      </c>
      <c r="R1066" s="25">
        <f t="array" aca="1" ref="R1066" ca="1">INDEX('Lorri 401b'!L:L,MATCH('Retirement Calculator'!A1066,'Lorri 401b'!N:N,0),0)</f>
        <v>-25000534.884166386</v>
      </c>
      <c r="S1066" s="25">
        <f t="shared" ca="1" si="1047"/>
        <v>-25850680.180327471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-861616.70719982684</v>
      </c>
      <c r="R1067" s="25">
        <f t="array" aca="1" ref="R1067" ca="1">INDEX('Lorri 401b'!L:L,MATCH('Retirement Calculator'!A1067,'Lorri 401b'!N:N,0),0)</f>
        <v>-25125155.838095259</v>
      </c>
      <c r="S1067" s="25">
        <f t="shared" ca="1" si="1047"/>
        <v>-25986772.545295086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-873135.91578456224</v>
      </c>
      <c r="R1068" s="25">
        <f t="array" aca="1" ref="R1068" ca="1">INDEX('Lorri 401b'!L:L,MATCH('Retirement Calculator'!A1068,'Lorri 401b'!N:N,0),0)</f>
        <v>-25250296.045998838</v>
      </c>
      <c r="S1068" s="25">
        <f t="shared" ca="1" si="1047"/>
        <v>-26123431.961783402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-884703.12107173412</v>
      </c>
      <c r="R1069" s="25">
        <f t="array" aca="1" ref="R1069" ca="1">INDEX('Lorri 401b'!L:L,MATCH('Retirement Calculator'!A1069,'Lorri 401b'!N:N,0),0)</f>
        <v>-25375957.671435345</v>
      </c>
      <c r="S1069" s="25">
        <f t="shared" ca="1" si="1047"/>
        <v>-26260660.792507078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-896318.5230476025</v>
      </c>
      <c r="R1070" s="25">
        <f t="array" aca="1" ref="R1070" ca="1">INDEX('Lorri 401b'!L:L,MATCH('Retirement Calculator'!A1070,'Lorri 401b'!N:N,0),0)</f>
        <v>-25502142.88697784</v>
      </c>
      <c r="S1070" s="25">
        <f t="shared" ca="1" si="1047"/>
        <v>-26398461.410025444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-907982.32253170363</v>
      </c>
      <c r="R1071" s="25">
        <f t="array" aca="1" ref="R1071" ca="1">INDEX('Lorri 401b'!L:L,MATCH('Retirement Calculator'!A1071,'Lorri 401b'!N:N,0),0)</f>
        <v>-25628853.874251761</v>
      </c>
      <c r="S1071" s="25">
        <f t="shared" ca="1" si="1047"/>
        <v>-26536836.196783464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-919694.72118032188</v>
      </c>
      <c r="R1072" s="25">
        <f t="array" aca="1" ref="R1072" ca="1">INDEX('Lorri 401b'!L:L,MATCH('Retirement Calculator'!A1072,'Lorri 401b'!N:N,0),0)</f>
        <v>-25756092.823972657</v>
      </c>
      <c r="S1072" s="25">
        <f t="shared" ca="1" si="1047"/>
        <v>-26675787.545152981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-931455.921489976</v>
      </c>
      <c r="R1073" s="25">
        <f t="array" aca="1" ref="R1073" ca="1">INDEX('Lorri 401b'!L:L,MATCH('Retirement Calculator'!A1073,'Lorri 401b'!N:N,0),0)</f>
        <v>-25883861.935984056</v>
      </c>
      <c r="S1073" s="25">
        <f t="shared" ca="1" si="1047"/>
        <v>-26815317.857474033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-943266.12680092035</v>
      </c>
      <c r="R1074" s="25">
        <f t="array" aca="1" ref="R1074" ca="1">INDEX('Lorri 401b'!L:L,MATCH('Retirement Calculator'!A1074,'Lorri 401b'!N:N,0),0)</f>
        <v>-26012163.419295505</v>
      </c>
      <c r="S1074" s="25">
        <f t="shared" ca="1" si="1047"/>
        <v>-26955429.546096426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-955125.54130066035</v>
      </c>
      <c r="R1075" s="25">
        <f t="array" aca="1" ref="R1075" ca="1">INDEX('Lorri 401b'!L:L,MATCH('Retirement Calculator'!A1075,'Lorri 401b'!N:N,0),0)</f>
        <v>-26140999.49212075</v>
      </c>
      <c r="S1075" s="25">
        <f t="shared" ca="1" si="1047"/>
        <v>-27096125.033421412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-967034.37002748263</v>
      </c>
      <c r="R1076" s="25">
        <f t="array" aca="1" ref="R1076" ca="1">INDEX('Lorri 401b'!L:L,MATCH('Retirement Calculator'!A1076,'Lorri 401b'!N:N,0),0)</f>
        <v>-26270372.381916102</v>
      </c>
      <c r="S1076" s="25">
        <f t="shared" ca="1" si="1047"/>
        <v>-27237406.751943585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-978992.81887399999</v>
      </c>
      <c r="R1077" s="25">
        <f t="array" aca="1" ref="R1077" ca="1">INDEX('Lorri 401b'!L:L,MATCH('Retirement Calculator'!A1077,'Lorri 401b'!N:N,0),0)</f>
        <v>-26400284.325418934</v>
      </c>
      <c r="S1077" s="25">
        <f t="shared" ca="1" si="1047"/>
        <v>-27379277.144292936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-991001.09459071117</v>
      </c>
      <c r="R1078" s="25">
        <f t="array" aca="1" ref="R1078" ca="1">INDEX('Lorri 401b'!L:L,MATCH('Retirement Calculator'!A1078,'Lorri 401b'!N:N,0),0)</f>
        <v>-26530737.568686359</v>
      </c>
      <c r="S1078" s="25">
        <f t="shared" ca="1" si="1047"/>
        <v>-27521738.663277071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-1003059.4047895753</v>
      </c>
      <c r="R1079" s="25">
        <f t="array" aca="1" ref="R1079" ca="1">INDEX('Lorri 401b'!L:L,MATCH('Retirement Calculator'!A1079,'Lorri 401b'!N:N,0),0)</f>
        <v>-26661734.367134064</v>
      </c>
      <c r="S1079" s="25">
        <f t="shared" ca="1" si="1047"/>
        <v>-27664793.771923639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-1015167.9579476013</v>
      </c>
      <c r="R1080" s="25">
        <f t="array" aca="1" ref="R1080" ca="1">INDEX('Lorri 401b'!L:L,MATCH('Retirement Calculator'!A1080,'Lorri 401b'!N:N,0),0)</f>
        <v>-26793276.985575303</v>
      </c>
      <c r="S1080" s="25">
        <f t="shared" ca="1" si="1047"/>
        <v>-27808444.943522904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-1027326.9634104525</v>
      </c>
      <c r="R1081" s="25">
        <f t="array" aca="1" ref="R1081" ca="1">INDEX('Lorri 401b'!L:L,MATCH('Retirement Calculator'!A1081,'Lorri 401b'!N:N,0),0)</f>
        <v>-26925367.698260047</v>
      </c>
      <c r="S1081" s="25">
        <f t="shared" ca="1" si="1047"/>
        <v>-27952694.661670499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-1039536.6313960655</v>
      </c>
      <c r="R1082" s="25">
        <f t="array" aca="1" ref="R1082" ca="1">INDEX('Lorri 401b'!L:L,MATCH('Retirement Calculator'!A1082,'Lorri 401b'!N:N,0),0)</f>
        <v>-27058008.788914312</v>
      </c>
      <c r="S1082" s="25">
        <f t="shared" ca="1" si="1047"/>
        <v>-28097545.420310378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-1051797.1729982852</v>
      </c>
      <c r="R1083" s="25">
        <f t="array" aca="1" ref="R1083" ca="1">INDEX('Lorri 401b'!L:L,MATCH('Retirement Calculator'!A1083,'Lorri 401b'!N:N,0),0)</f>
        <v>-27191202.550779633</v>
      </c>
      <c r="S1083" s="25">
        <f t="shared" ca="1" si="1047"/>
        <v>-28242999.72377792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-1064108.8001905142</v>
      </c>
      <c r="R1084" s="25">
        <f t="array" aca="1" ref="R1084" ca="1">INDEX('Lorri 401b'!L:L,MATCH('Retirement Calculator'!A1084,'Lorri 401b'!N:N,0),0)</f>
        <v>-27324951.286652729</v>
      </c>
      <c r="S1084" s="25">
        <f t="shared" ca="1" si="1047"/>
        <v>-28389060.086843245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-1076471.7258293775</v>
      </c>
      <c r="R1085" s="25">
        <f t="array" aca="1" ref="R1085" ca="1">INDEX('Lorri 401b'!L:L,MATCH('Retirement Calculator'!A1085,'Lorri 401b'!N:N,0),0)</f>
        <v>-27459257.308925297</v>
      </c>
      <c r="S1085" s="25">
        <f t="shared" ca="1" si="1047"/>
        <v>-28535729.034754675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-1088886.1636584029</v>
      </c>
      <c r="R1086" s="25">
        <f t="array" aca="1" ref="R1086" ca="1">INDEX('Lorri 401b'!L:L,MATCH('Retirement Calculator'!A1086,'Lorri 401b'!N:N,0),0)</f>
        <v>-27594122.939624</v>
      </c>
      <c r="S1086" s="25">
        <f t="shared" ca="1" si="1047"/>
        <v>-28683009.103282403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-1101352.3283117157</v>
      </c>
      <c r="R1087" s="25">
        <f t="array" aca="1" ref="R1087" ca="1">INDEX('Lorri 401b'!L:L,MATCH('Retirement Calculator'!A1087,'Lorri 401b'!N:N,0),0)</f>
        <v>-27729550.510450613</v>
      </c>
      <c r="S1087" s="25">
        <f t="shared" ca="1" si="1047"/>
        <v>-28830902.838762328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-1113870.4353177508</v>
      </c>
      <c r="R1088" s="25">
        <f t="array" aca="1" ref="R1088" ca="1">INDEX('Lorri 401b'!L:L,MATCH('Retirement Calculator'!A1088,'Lorri 401b'!N:N,0),0)</f>
        <v>-27865542.362822339</v>
      </c>
      <c r="S1088" s="25">
        <f t="shared" ca="1" si="1047"/>
        <v>-28979412.79814009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-1126440.7011029776</v>
      </c>
      <c r="R1089" s="25">
        <f t="array" aca="1" ref="R1089" ca="1">INDEX('Lorri 401b'!L:L,MATCH('Retirement Calculator'!A1089,'Lorri 401b'!N:N,0),0)</f>
        <v>-28002100.847912278</v>
      </c>
      <c r="S1089" s="25">
        <f t="shared" ca="1" si="1047"/>
        <v>-29128541.549015254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-1139063.3429956429</v>
      </c>
      <c r="R1090" s="25">
        <f t="array" aca="1" ref="R1090" ca="1">INDEX('Lorri 401b'!L:L,MATCH('Retirement Calculator'!A1090,'Lorri 401b'!N:N,0),0)</f>
        <v>-28139228.326690093</v>
      </c>
      <c r="S1090" s="25">
        <f t="shared" ca="1" si="1047"/>
        <v>-29278291.669685736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-1151738.5792295276</v>
      </c>
      <c r="R1091" s="25">
        <f t="array" aca="1" ref="R1091" ca="1">INDEX('Lorri 401b'!L:L,MATCH('Retirement Calculator'!A1091,'Lorri 401b'!N:N,0),0)</f>
        <v>-28276927.169962816</v>
      </c>
      <c r="S1091" s="25">
        <f t="shared" ca="1" si="1047"/>
        <v>-29428665.749192342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-1164466.6289477202</v>
      </c>
      <c r="R1092" s="25">
        <f t="array" aca="1" ref="R1092" ca="1">INDEX('Lorri 401b'!L:L,MATCH('Retirement Calculator'!A1092,'Lorri 401b'!N:N,0),0)</f>
        <v>-28415199.758415841</v>
      </c>
      <c r="S1092" s="25">
        <f t="shared" ca="1" si="1047"/>
        <v>-29579666.38736356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-1177247.7122064051</v>
      </c>
      <c r="R1093" s="25">
        <f t="array" aca="1" ref="R1093" ca="1">INDEX('Lorri 401b'!L:L,MATCH('Retirement Calculator'!A1093,'Lorri 401b'!N:N,0),0)</f>
        <v>-28554048.482654087</v>
      </c>
      <c r="S1093" s="25">
        <f t="shared" ca="1" si="1047"/>
        <v>-29731296.194860492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-1190082.0499786679</v>
      </c>
      <c r="R1094" s="25">
        <f t="array" aca="1" ref="R1094" ca="1">INDEX('Lorri 401b'!L:L,MATCH('Retirement Calculator'!A1094,'Lorri 401b'!N:N,0),0)</f>
        <v>-28693475.743243326</v>
      </c>
      <c r="S1094" s="25">
        <f t="shared" ca="1" si="1047"/>
        <v>-29883557.793221995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-1202969.8641583151</v>
      </c>
      <c r="R1095" s="25">
        <f t="array" aca="1" ref="R1095" ca="1">INDEX('Lorri 401b'!L:L,MATCH('Retirement Calculator'!A1095,'Lorri 401b'!N:N,0),0)</f>
        <v>-28833483.950751685</v>
      </c>
      <c r="S1095" s="25">
        <f t="shared" ca="1" si="1047"/>
        <v>-30036453.814909998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-1215911.377563711</v>
      </c>
      <c r="R1096" s="25">
        <f t="array" aca="1" ref="R1096" ca="1">INDEX('Lorri 401b'!L:L,MATCH('Retirement Calculator'!A1096,'Lorri 401b'!N:N,0),0)</f>
        <v>-28974075.525791328</v>
      </c>
      <c r="S1096" s="25">
        <f t="shared" ca="1" si="1047"/>
        <v>-30189986.90335504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-1228906.8139416294</v>
      </c>
      <c r="R1097" s="25">
        <f t="array" aca="1" ref="R1097" ca="1">INDEX('Lorri 401b'!L:L,MATCH('Retirement Calculator'!A1097,'Lorri 401b'!N:N,0),0)</f>
        <v>-29115252.899060305</v>
      </c>
      <c r="S1097" s="25">
        <f t="shared" ca="1" si="1047"/>
        <v>-30344159.713001933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-1241956.3979711223</v>
      </c>
      <c r="R1098" s="25">
        <f t="array" aca="1" ref="R1098" ca="1">INDEX('Lorri 401b'!L:L,MATCH('Retirement Calculator'!A1098,'Lorri 401b'!N:N,0),0)</f>
        <v>-29257018.511384569</v>
      </c>
      <c r="S1098" s="25">
        <f t="shared" ca="1" si="1047"/>
        <v>-30498974.909355693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-1255060.3552674048</v>
      </c>
      <c r="R1099" s="25">
        <f t="array" aca="1" ref="R1099" ca="1">INDEX('Lorri 401b'!L:L,MATCH('Retirement Calculator'!A1099,'Lorri 401b'!N:N,0),0)</f>
        <v>-29399374.813760184</v>
      </c>
      <c r="S1099" s="25">
        <f t="shared" ca="1" si="1047"/>
        <v>-30654435.169027589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-1268218.9123857552</v>
      </c>
      <c r="R1100" s="25">
        <f t="array" aca="1" ref="R1100" ca="1">INDEX('Lorri 401b'!L:L,MATCH('Retirement Calculator'!A1100,'Lorri 401b'!N:N,0),0)</f>
        <v>-29542324.267395698</v>
      </c>
      <c r="S1100" s="25">
        <f t="shared" ca="1" si="1047"/>
        <v>-30810543.179781452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-1281432.296825432</v>
      </c>
      <c r="R1101" s="25">
        <f t="array" aca="1" ref="R1101" ca="1">INDEX('Lorri 401b'!L:L,MATCH('Retirement Calculator'!A1101,'Lorri 401b'!N:N,0),0)</f>
        <v>-29685869.343754694</v>
      </c>
      <c r="S1101" s="25">
        <f t="shared" ca="1" si="1047"/>
        <v>-30967301.640580125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-1294700.7370336074</v>
      </c>
      <c r="R1102" s="25">
        <f t="array" aca="1" ref="R1102" ca="1">INDEX('Lorri 401b'!L:L,MATCH('Retirement Calculator'!A1102,'Lorri 401b'!N:N,0),0)</f>
        <v>-29830012.52459852</v>
      </c>
      <c r="S1102" s="25">
        <f t="shared" ca="1" si="1047"/>
        <v>-31124713.26163213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-1308024.462409317</v>
      </c>
      <c r="R1103" s="25">
        <f t="array" aca="1" ref="R1103" ca="1">INDEX('Lorri 401b'!L:L,MATCH('Retirement Calculator'!A1103,'Lorri 401b'!N:N,0),0)</f>
        <v>-29974756.302029196</v>
      </c>
      <c r="S1103" s="25">
        <f t="shared" ca="1" si="1047"/>
        <v>-31282780.764438514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-1321403.7033074254</v>
      </c>
      <c r="R1104" s="25">
        <f t="array" aca="1" ref="R1104" ca="1">INDEX('Lorri 401b'!L:L,MATCH('Retirement Calculator'!A1104,'Lorri 401b'!N:N,0),0)</f>
        <v>-30120103.1785325</v>
      </c>
      <c r="S1104" s="25">
        <f t="shared" ca="1" si="1047"/>
        <v>-31441506.881839924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-1334838.691042609</v>
      </c>
      <c r="R1105" s="25">
        <f t="array" aca="1" ref="R1105" ca="1">INDEX('Lorri 401b'!L:L,MATCH('Retirement Calculator'!A1105,'Lorri 401b'!N:N,0),0)</f>
        <v>-30266055.667021234</v>
      </c>
      <c r="S1105" s="25">
        <f t="shared" ca="1" si="1047"/>
        <v>-31600894.358063843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-1348329.6578933562</v>
      </c>
      <c r="R1106" s="25">
        <f t="array" aca="1" ref="R1106" ca="1">INDEX('Lorri 401b'!L:L,MATCH('Retirement Calculator'!A1106,'Lorri 401b'!N:N,0),0)</f>
        <v>-30412616.290878668</v>
      </c>
      <c r="S1106" s="25">
        <f t="shared" ca="1" si="1047"/>
        <v>-31760945.948772024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-1361876.8371059813</v>
      </c>
      <c r="R1107" s="25">
        <f t="array" aca="1" ref="R1107" ca="1">INDEX('Lorri 401b'!L:L,MATCH('Retirement Calculator'!A1107,'Lorri 401b'!N:N,0),0)</f>
        <v>-30559787.584002178</v>
      </c>
      <c r="S1107" s="25">
        <f t="shared" ca="1" si="1047"/>
        <v>-31921664.42110816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-1375480.4628986591</v>
      </c>
      <c r="R1108" s="25">
        <f t="array" aca="1" ref="R1108" ca="1">INDEX('Lorri 401b'!L:L,MATCH('Retirement Calculator'!A1108,'Lorri 401b'!N:N,0),0)</f>
        <v>-30707572.090847034</v>
      </c>
      <c r="S1108" s="25">
        <f t="shared" ca="1" si="1047"/>
        <v>-32083052.553745694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-1389140.7704654729</v>
      </c>
      <c r="R1109" s="25">
        <f t="array" aca="1" ref="R1109" ca="1">INDEX('Lorri 401b'!L:L,MATCH('Retirement Calculator'!A1109,'Lorri 401b'!N:N,0),0)</f>
        <v>-30855972.366470411</v>
      </c>
      <c r="S1109" s="25">
        <f t="shared" ca="1" si="1047"/>
        <v>-32245113.136935886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-1402857.9959804818</v>
      </c>
      <c r="R1110" s="25">
        <f t="array" aca="1" ref="R1110" ca="1">INDEX('Lorri 401b'!L:L,MATCH('Retirement Calculator'!A1110,'Lorri 401b'!N:N,0),0)</f>
        <v>-31004990.976575553</v>
      </c>
      <c r="S1110" s="25">
        <f t="shared" ca="1" si="1047"/>
        <v>-32407848.972556036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-1416632.3766018033</v>
      </c>
      <c r="R1111" s="25">
        <f t="array" aca="1" ref="R1111" ca="1">INDEX('Lorri 401b'!L:L,MATCH('Retirement Calculator'!A1111,'Lorri 401b'!N:N,0),0)</f>
        <v>-31154630.497556131</v>
      </c>
      <c r="S1111" s="25">
        <f t="shared" ca="1" si="1047"/>
        <v>-32571262.874157935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-1430464.1504757137</v>
      </c>
      <c r="R1112" s="25">
        <f t="array" aca="1" ref="R1112" ca="1">INDEX('Lorri 401b'!L:L,MATCH('Retirement Calculator'!A1112,'Lorri 401b'!N:N,0),0)</f>
        <v>-31304893.516540796</v>
      </c>
      <c r="S1112" s="25">
        <f t="shared" ca="1" si="1047"/>
        <v>-32735357.66701651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-1444353.5567407652</v>
      </c>
      <c r="R1113" s="25">
        <f t="array" aca="1" ref="R1113" ca="1">INDEX('Lorri 401b'!L:L,MATCH('Retirement Calculator'!A1113,'Lorri 401b'!N:N,0),0)</f>
        <v>-31455782.631437898</v>
      </c>
      <c r="S1113" s="25">
        <f t="shared" ca="1" si="1047"/>
        <v>-32900136.188178662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-1458300.8355319211</v>
      </c>
      <c r="R1114" s="25">
        <f t="array" aca="1" ref="R1114" ca="1">INDEX('Lorri 401b'!L:L,MATCH('Retirement Calculator'!A1114,'Lorri 401b'!N:N,0),0)</f>
        <v>-31607300.450980403</v>
      </c>
      <c r="S1114" s="25">
        <f t="shared" ca="1" si="1047"/>
        <v>-33065601.286512323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-1472306.2279847069</v>
      </c>
      <c r="R1115" s="25">
        <f t="array" aca="1" ref="R1115" ca="1">INDEX('Lorri 401b'!L:L,MATCH('Retirement Calculator'!A1115,'Lorri 401b'!N:N,0),0)</f>
        <v>-31759449.594771001</v>
      </c>
      <c r="S1115" s="25">
        <f t="shared" ca="1" si="1047"/>
        <v>-33231755.822755709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-1486369.9762393793</v>
      </c>
      <c r="R1116" s="25">
        <f t="array" aca="1" ref="R1116" ca="1">INDEX('Lorri 401b'!L:L,MATCH('Retirement Calculator'!A1116,'Lorri 401b'!N:N,0),0)</f>
        <v>-31912232.693327393</v>
      </c>
      <c r="S1116" s="25">
        <f t="shared" ca="1" si="1047"/>
        <v>-33398602.669566773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-1500492.3234451129</v>
      </c>
      <c r="R1117" s="25">
        <f t="array" aca="1" ref="R1117" ca="1">INDEX('Lorri 401b'!L:L,MATCH('Retirement Calculator'!A1117,'Lorri 401b'!N:N,0),0)</f>
        <v>-32065652.38812777</v>
      </c>
      <c r="S1117" s="25">
        <f t="shared" ca="1" si="1047"/>
        <v>-33566144.711572886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-1514673.5137642038</v>
      </c>
      <c r="R1118" s="25">
        <f t="array" aca="1" ref="R1118" ca="1">INDEX('Lorri 401b'!L:L,MATCH('Retirement Calculator'!A1118,'Lorri 401b'!N:N,0),0)</f>
        <v>-32219711.331656482</v>
      </c>
      <c r="S1118" s="25">
        <f t="shared" ca="1" si="1047"/>
        <v>-33734384.845420688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-1528913.7923762908</v>
      </c>
      <c r="R1119" s="25">
        <f t="array" aca="1" ref="R1119" ca="1">INDEX('Lorri 401b'!L:L,MATCH('Retirement Calculator'!A1119,'Lorri 401b'!N:N,0),0)</f>
        <v>-32374412.187449899</v>
      </c>
      <c r="S1119" s="25">
        <f t="shared" ca="1" si="1047"/>
        <v>-33903325.97982619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-1543213.4054825949</v>
      </c>
      <c r="R1120" s="25">
        <f t="array" aca="1" ref="R1120" ca="1">INDEX('Lorri 401b'!L:L,MATCH('Retirement Calculator'!A1120,'Lorri 401b'!N:N,0),0)</f>
        <v>-32529757.630142454</v>
      </c>
      <c r="S1120" s="25">
        <f t="shared" ca="1" si="1047"/>
        <v>-34072971.035625048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-1557572.6003101752</v>
      </c>
      <c r="R1121" s="25">
        <f t="array" aca="1" ref="R1121" ca="1">INDEX('Lorri 401b'!L:L,MATCH('Retirement Calculator'!A1121,'Lorri 401b'!N:N,0),0)</f>
        <v>-32685750.345512893</v>
      </c>
      <c r="S1121" s="25">
        <f t="shared" ca="1" si="1047"/>
        <v>-34243322.945823066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-1571991.6251162037</v>
      </c>
      <c r="R1122" s="25">
        <f t="array" aca="1" ref="R1122" ca="1">INDEX('Lorri 401b'!L:L,MATCH('Retirement Calculator'!A1122,'Lorri 401b'!N:N,0),0)</f>
        <v>-32842393.03053071</v>
      </c>
      <c r="S1122" s="25">
        <f t="shared" ca="1" si="1047"/>
        <v>-34414384.655646913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-1586470.7291922574</v>
      </c>
      <c r="R1123" s="25">
        <f t="array" aca="1" ref="R1123" ca="1">INDEX('Lorri 401b'!L:L,MATCH('Retirement Calculator'!A1123,'Lorri 401b'!N:N,0),0)</f>
        <v>-32999688.393402766</v>
      </c>
      <c r="S1123" s="25">
        <f t="shared" ca="1" si="1047"/>
        <v>-34586159.122595027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-1601010.162868628</v>
      </c>
      <c r="R1124" s="25">
        <f t="array" aca="1" ref="R1124" ca="1">INDEX('Lorri 401b'!L:L,MATCH('Retirement Calculator'!A1124,'Lorri 401b'!N:N,0),0)</f>
        <v>-33157639.153620124</v>
      </c>
      <c r="S1124" s="25">
        <f t="shared" ca="1" si="1047"/>
        <v>-34758649.31648875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-1615610.1775186502</v>
      </c>
      <c r="R1125" s="25">
        <f t="array" aca="1" ref="R1125" ca="1">INDEX('Lorri 401b'!L:L,MATCH('Retirement Calculator'!A1125,'Lorri 401b'!N:N,0),0)</f>
        <v>-33316248.042005055</v>
      </c>
      <c r="S1125" s="25">
        <f t="shared" ca="1" si="1047"/>
        <v>-34931858.219523706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-1630271.0255630473</v>
      </c>
      <c r="R1126" s="25">
        <f t="array" aca="1" ref="R1126" ca="1">INDEX('Lorri 401b'!L:L,MATCH('Retirement Calculator'!A1126,'Lorri 401b'!N:N,0),0)</f>
        <v>-33475517.800758258</v>
      </c>
      <c r="S1126" s="25">
        <f t="shared" ca="1" si="1047"/>
        <v>-35105788.826321304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-1644992.960474296</v>
      </c>
      <c r="R1127" s="25">
        <f t="array" aca="1" ref="R1127" ca="1">INDEX('Lorri 401b'!L:L,MATCH('Retirement Calculator'!A1127,'Lorri 401b'!N:N,0),0)</f>
        <v>-33635451.183506265</v>
      </c>
      <c r="S1127" s="25">
        <f t="shared" ca="1" si="1047"/>
        <v>-35280444.143980563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-1659776.2367810083</v>
      </c>
      <c r="R1128" s="25">
        <f t="array" aca="1" ref="R1128" ca="1">INDEX('Lorri 401b'!L:L,MATCH('Retirement Calculator'!A1128,'Lorri 401b'!N:N,0),0)</f>
        <v>-33796050.955349058</v>
      </c>
      <c r="S1128" s="25">
        <f t="shared" ca="1" si="1047"/>
        <v>-35455827.192130066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-1674621.110072332</v>
      </c>
      <c r="R1129" s="25">
        <f t="array" aca="1" ref="R1129" ca="1">INDEX('Lorri 401b'!L:L,MATCH('Retirement Calculator'!A1129,'Lorri 401b'!N:N,0),0)</f>
        <v>-33957319.892907858</v>
      </c>
      <c r="S1129" s="25">
        <f t="shared" ca="1" si="1047"/>
        <v>-35631941.002980188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-1689527.8370023696</v>
      </c>
      <c r="R1130" s="25">
        <f t="array" aca="1" ref="R1130" ca="1">INDEX('Lorri 401b'!L:L,MATCH('Retirement Calculator'!A1130,'Lorri 401b'!N:N,0),0)</f>
        <v>-34119260.784373157</v>
      </c>
      <c r="S1130" s="25">
        <f t="shared" ca="1" si="1047"/>
        <v>-35808788.621375524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-1704496.6752946156</v>
      </c>
      <c r="R1131" s="25">
        <f t="array" aca="1" ref="R1131" ca="1">INDEX('Lorri 401b'!L:L,MATCH('Retirement Calculator'!A1131,'Lorri 401b'!N:N,0),0)</f>
        <v>-34281876.42955289</v>
      </c>
      <c r="S1131" s="25">
        <f t="shared" ca="1" si="1047"/>
        <v>-35986373.104847506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-1719527.8837464126</v>
      </c>
      <c r="R1132" s="25">
        <f t="array" aca="1" ref="R1132" ca="1">INDEX('Lorri 401b'!L:L,MATCH('Retirement Calculator'!A1132,'Lorri 401b'!N:N,0),0)</f>
        <v>-34445169.639920875</v>
      </c>
      <c r="S1132" s="25">
        <f t="shared" ca="1" si="1047"/>
        <v>-36164697.523667291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-1734621.7222334254</v>
      </c>
      <c r="R1133" s="25">
        <f t="array" aca="1" ref="R1133" ca="1">INDEX('Lorri 401b'!L:L,MATCH('Retirement Calculator'!A1133,'Lorri 401b'!N:N,0),0)</f>
        <v>-34609143.238665394</v>
      </c>
      <c r="S1133" s="25">
        <f t="shared" ca="1" si="1047"/>
        <v>-36343764.960898817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-1749778.4517141341</v>
      </c>
      <c r="R1134" s="25">
        <f t="array" aca="1" ref="R1134" ca="1">INDEX('Lorri 401b'!L:L,MATCH('Retirement Calculator'!A1134,'Lorri 401b'!N:N,0),0)</f>
        <v>-34773800.060738012</v>
      </c>
      <c r="S1134" s="25">
        <f t="shared" ca="1" si="1047"/>
        <v>-36523578.512452148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-1764998.3342343457</v>
      </c>
      <c r="R1135" s="25">
        <f t="array" aca="1" ref="R1135" ca="1">INDEX('Lorri 401b'!L:L,MATCH('Retirement Calculator'!A1135,'Lorri 401b'!N:N,0),0)</f>
        <v>-34939142.9529026</v>
      </c>
      <c r="S1135" s="25">
        <f t="shared" ca="1" si="1047"/>
        <v>-36704141.287136942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-1780281.6329317249</v>
      </c>
      <c r="R1136" s="25">
        <f t="array" aca="1" ref="R1136" ca="1">INDEX('Lorri 401b'!L:L,MATCH('Retirement Calculator'!A1136,'Lorri 401b'!N:N,0),0)</f>
        <v>-35105174.773784541</v>
      </c>
      <c r="S1136" s="25">
        <f t="shared" ca="1" si="1047"/>
        <v>-36885456.406716265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-1795628.6120403432</v>
      </c>
      <c r="R1137" s="25">
        <f t="array" aca="1" ref="R1137" ca="1">INDEX('Lorri 401b'!L:L,MATCH('Retirement Calculator'!A1137,'Lorri 401b'!N:N,0),0)</f>
        <v>-35271898.393920153</v>
      </c>
      <c r="S1137" s="25">
        <f t="shared" ca="1" si="1047"/>
        <v>-37067527.005960494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-1811039.5368952474</v>
      </c>
      <c r="R1138" s="25">
        <f t="array" aca="1" ref="R1138" ca="1">INDEX('Lorri 401b'!L:L,MATCH('Retirement Calculator'!A1138,'Lorri 401b'!N:N,0),0)</f>
        <v>-35439316.695806332</v>
      </c>
      <c r="S1138" s="25">
        <f t="shared" ca="1" si="1047"/>
        <v>-37250356.232701577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-1826514.6739370471</v>
      </c>
      <c r="R1139" s="25">
        <f t="array" aca="1" ref="R1139" ca="1">INDEX('Lorri 401b'!L:L,MATCH('Retirement Calculator'!A1139,'Lorri 401b'!N:N,0),0)</f>
        <v>-35607432.573950373</v>
      </c>
      <c r="S1139" s="25">
        <f t="shared" ca="1" si="1047"/>
        <v>-37433947.247887418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-1842054.290716521</v>
      </c>
      <c r="R1140" s="25">
        <f t="array" aca="1" ref="R1140" ca="1">INDEX('Lorri 401b'!L:L,MATCH('Retirement Calculator'!A1140,'Lorri 401b'!N:N,0),0)</f>
        <v>-35776248.934920013</v>
      </c>
      <c r="S1140" s="25">
        <f t="shared" ca="1" si="1047"/>
        <v>-37618303.225636534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-1857658.6558992427</v>
      </c>
      <c r="R1141" s="25">
        <f t="array" aca="1" ref="R1141" ca="1">INDEX('Lorri 401b'!L:L,MATCH('Retirement Calculator'!A1141,'Lorri 401b'!N:N,0),0)</f>
        <v>-35945768.697393693</v>
      </c>
      <c r="S1141" s="25">
        <f t="shared" ca="1" si="1047"/>
        <v>-37803427.353292935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-1873328.0392702257</v>
      </c>
      <c r="R1142" s="25">
        <f t="array" aca="1" ref="R1142" ca="1">INDEX('Lorri 401b'!L:L,MATCH('Retirement Calculator'!A1142,'Lorri 401b'!N:N,0),0)</f>
        <v>-36115994.792211011</v>
      </c>
      <c r="S1142" s="25">
        <f t="shared" ca="1" si="1047"/>
        <v>-37989322.831481233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-1889062.7117385878</v>
      </c>
      <c r="R1143" s="25">
        <f t="array" aca="1" ref="R1143" ca="1">INDEX('Lorri 401b'!L:L,MATCH('Retirement Calculator'!A1143,'Lorri 401b'!N:N,0),0)</f>
        <v>-36286930.162423402</v>
      </c>
      <c r="S1143" s="25">
        <f t="shared" ca="1" si="1047"/>
        <v>-38175992.874161988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-1904862.9453422348</v>
      </c>
      <c r="R1144" s="25">
        <f t="array" aca="1" ref="R1144" ca="1">INDEX('Lorri 401b'!L:L,MATCH('Retirement Calculator'!A1144,'Lorri 401b'!N:N,0),0)</f>
        <v>-36458577.763345011</v>
      </c>
      <c r="S1144" s="25">
        <f t="shared" ca="1" si="1047"/>
        <v>-38363440.708687246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-1920729.0132525635</v>
      </c>
      <c r="R1145" s="25">
        <f t="array" aca="1" ref="R1145" ca="1">INDEX('Lorri 401b'!L:L,MATCH('Retirement Calculator'!A1145,'Lorri 401b'!N:N,0),0)</f>
        <v>-36630940.562603794</v>
      </c>
      <c r="S1145" s="25">
        <f t="shared" ca="1" si="1047"/>
        <v>-38551669.575856358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-1936661.1897791855</v>
      </c>
      <c r="R1146" s="25">
        <f t="array" aca="1" ref="R1146" ca="1">INDEX('Lorri 401b'!L:L,MATCH('Retirement Calculator'!A1146,'Lorri 401b'!N:N,0),0)</f>
        <v>-36804021.54019282</v>
      </c>
      <c r="S1146" s="25">
        <f t="shared" ca="1" si="1047"/>
        <v>-38740682.729972005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-1952659.7503746683</v>
      </c>
      <c r="R1147" s="25">
        <f t="array" aca="1" ref="R1147" ca="1">INDEX('Lorri 401b'!L:L,MATCH('Retirement Calculator'!A1147,'Lorri 401b'!N:N,0),0)</f>
        <v>-36977823.688521802</v>
      </c>
      <c r="S1147" s="25">
        <f t="shared" ca="1" si="1047"/>
        <v>-38930483.43889647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-1968724.9716392988</v>
      </c>
      <c r="R1148" s="25">
        <f t="array" aca="1" ref="R1148" ca="1">INDEX('Lorri 401b'!L:L,MATCH('Retirement Calculator'!A1148,'Lorri 401b'!N:N,0),0)</f>
        <v>-37152350.012468822</v>
      </c>
      <c r="S1148" s="25">
        <f t="shared" ca="1" si="1047"/>
        <v>-39121074.98410812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-1984857.1313258654</v>
      </c>
      <c r="R1149" s="25">
        <f t="array" aca="1" ref="R1149" ca="1">INDEX('Lorri 401b'!L:L,MATCH('Retirement Calculator'!A1149,'Lorri 401b'!N:N,0),0)</f>
        <v>-37327603.529432289</v>
      </c>
      <c r="S1149" s="25">
        <f t="shared" ca="1" si="1047"/>
        <v>-39312460.660758153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-2001056.5083444593</v>
      </c>
      <c r="R1150" s="25">
        <f t="array" aca="1" ref="R1150" ca="1">INDEX('Lorri 401b'!L:L,MATCH('Retirement Calculator'!A1150,'Lorri 401b'!N:N,0),0)</f>
        <v>-37503587.269383103</v>
      </c>
      <c r="S1150" s="25">
        <f t="shared" ca="1" si="1047"/>
        <v>-39504643.777727559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-2017323.3827672973</v>
      </c>
      <c r="R1151" s="25">
        <f t="array" aca="1" ref="R1151" ca="1">INDEX('Lorri 401b'!L:L,MATCH('Retirement Calculator'!A1151,'Lorri 401b'!N:N,0),0)</f>
        <v>-37680304.274917044</v>
      </c>
      <c r="S1151" s="25">
        <f t="shared" ca="1" si="1047"/>
        <v>-39697627.657684341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-2033658.0358335639</v>
      </c>
      <c r="R1152" s="25">
        <f t="array" aca="1" ref="R1152" ca="1">INDEX('Lorri 401b'!L:L,MATCH('Retirement Calculator'!A1152,'Lorri 401b'!N:N,0),0)</f>
        <v>-37857757.601307377</v>
      </c>
      <c r="S1152" s="25">
        <f t="shared" ca="1" si="1047"/>
        <v>-39891415.637140945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-2050060.7499542732</v>
      </c>
      <c r="R1153" s="25">
        <f t="array" aca="1" ref="R1153" ca="1">INDEX('Lorri 401b'!L:L,MATCH('Retirement Calculator'!A1153,'Lorri 401b'!N:N,0),0)</f>
        <v>-38035950.316557668</v>
      </c>
      <c r="S1153" s="25">
        <f t="shared" ca="1" si="1047"/>
        <v>-40086011.066511944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-2066531.8087171521</v>
      </c>
      <c r="R1154" s="25">
        <f t="array" aca="1" ref="R1154" ca="1">INDEX('Lorri 401b'!L:L,MATCH('Retirement Calculator'!A1154,'Lorri 401b'!N:N,0),0)</f>
        <v>-38214885.501454838</v>
      </c>
      <c r="S1154" s="25">
        <f t="shared" ca="1" si="1047"/>
        <v>-40281417.310171992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-2083071.496891543</v>
      </c>
      <c r="R1155" s="25">
        <f t="array" aca="1" ref="R1155" ca="1">INDEX('Lorri 401b'!L:L,MATCH('Retirement Calculator'!A1155,'Lorri 401b'!N:N,0),0)</f>
        <v>-38394566.249622412</v>
      </c>
      <c r="S1155" s="25">
        <f t="shared" ca="1" si="1047"/>
        <v>-40477637.746513955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-2099680.1004333273</v>
      </c>
      <c r="R1156" s="25">
        <f t="array" aca="1" ref="R1156" ca="1">INDEX('Lorri 401b'!L:L,MATCH('Retirement Calculator'!A1156,'Lorri 401b'!N:N,0),0)</f>
        <v>-38574995.667574018</v>
      </c>
      <c r="S1156" s="25">
        <f t="shared" ca="1" si="1047"/>
        <v>-40674675.768007345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-2116357.9064898686</v>
      </c>
      <c r="R1157" s="25">
        <f t="array" aca="1" ref="R1157" ca="1">INDEX('Lorri 401b'!L:L,MATCH('Retirement Calculator'!A1157,'Lorri 401b'!N:N,0),0)</f>
        <v>-38756176.874767087</v>
      </c>
      <c r="S1157" s="25">
        <f t="shared" ca="1" si="1047"/>
        <v>-40872534.781256959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-2133105.2034049788</v>
      </c>
      <c r="R1158" s="25">
        <f t="array" aca="1" ref="R1158" ca="1">INDEX('Lorri 401b'!L:L,MATCH('Retirement Calculator'!A1158,'Lorri 401b'!N:N,0),0)</f>
        <v>-38938113.003656797</v>
      </c>
      <c r="S1158" s="25">
        <f t="shared" ca="1" si="1047"/>
        <v>-41071218.207061775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-2149922.2807239024</v>
      </c>
      <c r="R1159" s="25">
        <f t="array" aca="1" ref="R1159" ca="1">INDEX('Lorri 401b'!L:L,MATCH('Retirement Calculator'!A1159,'Lorri 401b'!N:N,0),0)</f>
        <v>-39120807.199750215</v>
      </c>
      <c r="S1159" s="25">
        <f t="shared" ca="1" si="1047"/>
        <v>-41270729.480474114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-2166809.4291983214</v>
      </c>
      <c r="R1160" s="25">
        <f t="array" aca="1" ref="R1160" ca="1">INDEX('Lorri 401b'!L:L,MATCH('Retirement Calculator'!A1160,'Lorri 401b'!N:N,0),0)</f>
        <v>-39304262.621660687</v>
      </c>
      <c r="S1160" s="25">
        <f t="shared" ca="1" si="1047"/>
        <v>-41471072.050859012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-2183766.9407913839</v>
      </c>
      <c r="R1161" s="25">
        <f t="array" aca="1" ref="R1161" ca="1">INDEX('Lorri 401b'!L:L,MATCH('Retirement Calculator'!A1161,'Lorri 401b'!N:N,0),0)</f>
        <v>-39488482.441162452</v>
      </c>
      <c r="S1161" s="25">
        <f t="shared" ca="1" si="1047"/>
        <v>-41672249.381953835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-2200795.1086827507</v>
      </c>
      <c r="R1162" s="25">
        <f t="array" aca="1" ref="R1162" ca="1">INDEX('Lorri 401b'!L:L,MATCH('Retirement Calculator'!A1162,'Lorri 401b'!N:N,0),0)</f>
        <v>-39673469.843245476</v>
      </c>
      <c r="S1162" s="25">
        <f t="shared" ca="1" si="1047"/>
        <v>-41874264.951928228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-2217894.2272736649</v>
      </c>
      <c r="R1163" s="25">
        <f t="array" aca="1" ref="R1163" ca="1">INDEX('Lorri 401b'!L:L,MATCH('Retirement Calculator'!A1163,'Lorri 401b'!N:N,0),0)</f>
        <v>-39859228.026170515</v>
      </c>
      <c r="S1163" s="25">
        <f t="shared" ca="1" si="1047"/>
        <v>-42077122.25344418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-2235064.5921920412</v>
      </c>
      <c r="R1164" s="25">
        <f t="array" aca="1" ref="R1164" ca="1">INDEX('Lorri 401b'!L:L,MATCH('Retirement Calculator'!A1164,'Lorri 401b'!N:N,0),0)</f>
        <v>-40045760.201524407</v>
      </c>
      <c r="S1164" s="25">
        <f t="shared" ca="1" si="1047"/>
        <v>-42280824.793716446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-2252306.5002975771</v>
      </c>
      <c r="R1165" s="25">
        <f t="array" aca="1" ref="R1165" ca="1">INDEX('Lorri 401b'!L:L,MATCH('Retirement Calculator'!A1165,'Lorri 401b'!N:N,0),0)</f>
        <v>-40233069.594275609</v>
      </c>
      <c r="S1165" s="25">
        <f t="shared" ca="1" si="1047"/>
        <v>-42485376.094573185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-2269620.2496868861</v>
      </c>
      <c r="R1166" s="25">
        <f t="array" aca="1" ref="R1166" ca="1">INDEX('Lorri 401b'!L:L,MATCH('Retirement Calculator'!A1166,'Lorri 401b'!N:N,0),0)</f>
        <v>-40421159.442829937</v>
      </c>
      <c r="S1166" s="25">
        <f t="shared" ca="1" si="1047"/>
        <v>-42690779.692516826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-2287006.1396986507</v>
      </c>
      <c r="R1167" s="25">
        <f t="array" aca="1" ref="R1167" ca="1">INDEX('Lorri 401b'!L:L,MATCH('Retirement Calculator'!A1167,'Lorri 401b'!N:N,0),0)</f>
        <v>-40610032.999086574</v>
      </c>
      <c r="S1167" s="25">
        <f t="shared" ca="1" si="1047"/>
        <v>-42897039.138785228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-2304464.4709187974</v>
      </c>
      <c r="R1168" s="25">
        <f t="array" aca="1" ref="R1168" ca="1">INDEX('Lorri 401b'!L:L,MATCH('Retirement Calculator'!A1168,'Lorri 401b'!N:N,0),0)</f>
        <v>-40799693.528494284</v>
      </c>
      <c r="S1168" s="25">
        <f t="shared" ca="1" si="1047"/>
        <v>-43104157.999413081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-2321995.5451856949</v>
      </c>
      <c r="R1169" s="25">
        <f t="array" aca="1" ref="R1169" ca="1">INDEX('Lorri 401b'!L:L,MATCH('Retirement Calculator'!A1169,'Lorri 401b'!N:N,0),0)</f>
        <v>-40990144.310107857</v>
      </c>
      <c r="S1169" s="25">
        <f t="shared" ca="1" si="1047"/>
        <v>-43312139.85529355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-2339599.6655953713</v>
      </c>
      <c r="R1170" s="25">
        <f t="array" aca="1" ref="R1170" ca="1">INDEX('Lorri 401b'!L:L,MATCH('Retirement Calculator'!A1170,'Lorri 401b'!N:N,0),0)</f>
        <v>-41181388.636644818</v>
      </c>
      <c r="S1170" s="25">
        <f t="shared" ca="1" si="1047"/>
        <v>-43520988.302240193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-2357277.1365067544</v>
      </c>
      <c r="R1171" s="25">
        <f t="array" aca="1" ref="R1171" ca="1">INDEX('Lorri 401b'!L:L,MATCH('Retirement Calculator'!A1171,'Lorri 401b'!N:N,0),0)</f>
        <v>-41373429.814542353</v>
      </c>
      <c r="S1171" s="25">
        <f t="shared" ca="1" si="1047"/>
        <v>-43730706.951049104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</v>
      </c>
      <c r="R1" s="400"/>
      <c r="S1" s="400"/>
      <c r="T1" s="400"/>
      <c r="U1" s="400"/>
      <c r="V1" s="401">
        <f ca="1">(TODAY()-B16)/365</f>
        <v>16.495890410958904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18.75068493150685</v>
      </c>
      <c r="B2" s="338">
        <v>39356</v>
      </c>
      <c r="C2" s="338">
        <f ca="1">TODAY()</f>
        <v>46200</v>
      </c>
      <c r="D2" s="399">
        <f>-(SUM(D7:D80))</f>
        <v>-435224.27000000008</v>
      </c>
      <c r="E2" s="399">
        <f>(H82+L82+Q82+V82)*-1</f>
        <v>1104418.6399999999</v>
      </c>
      <c r="F2" s="285">
        <f ca="1">D4</f>
        <v>0.11377703547477722</v>
      </c>
      <c r="G2" s="402">
        <f ca="1">(72/(F2*100))</f>
        <v>6.3281662858900374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0.11377703547477722</v>
      </c>
      <c r="E4" s="400"/>
      <c r="F4" s="296"/>
      <c r="G4" s="296"/>
      <c r="H4" s="296"/>
      <c r="I4" s="400"/>
      <c r="J4" s="296">
        <f ca="1">XIRR(H8:H82,B8:B82)</f>
        <v>0.11535561680793763</v>
      </c>
      <c r="K4" s="296"/>
      <c r="L4" s="296"/>
      <c r="M4" s="296"/>
      <c r="N4" s="400"/>
      <c r="O4" s="296">
        <f ca="1">XIRR(L7:L82,B7:B82)</f>
        <v>0.1132645308971405</v>
      </c>
      <c r="P4" s="296"/>
      <c r="Q4" s="296"/>
      <c r="R4" s="400"/>
      <c r="S4" s="400"/>
      <c r="T4" s="296">
        <f ca="1">XIRR(Q18:Q82,B18:B82)</f>
        <v>0.11240945458412169</v>
      </c>
      <c r="U4" s="296"/>
      <c r="V4" s="296"/>
      <c r="W4" s="296"/>
      <c r="X4" s="400"/>
      <c r="Y4" s="296">
        <f ca="1">XIRR(V16:V82,B16:B82)</f>
        <v>0.11246944069862366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46200</v>
      </c>
      <c r="D81" s="399">
        <f t="shared" si="1"/>
        <v>9231.8000000000011</v>
      </c>
      <c r="E81" s="341">
        <f t="shared" ref="E81:F81" si="86">I81+N81+S81+X81</f>
        <v>130636.54000000001</v>
      </c>
      <c r="F81" s="341">
        <f t="shared" si="86"/>
        <v>1104418.6399999999</v>
      </c>
      <c r="G81" s="285">
        <f t="shared" si="4"/>
        <v>0.13479139025049847</v>
      </c>
      <c r="H81" s="408">
        <v>2405.7600000000002</v>
      </c>
      <c r="I81" s="408">
        <v>53003.25</v>
      </c>
      <c r="J81" s="408">
        <f t="shared" si="9"/>
        <v>432921.27999999997</v>
      </c>
      <c r="K81" s="412">
        <f t="shared" si="5"/>
        <v>0.13995545200660708</v>
      </c>
      <c r="L81" s="409">
        <v>427.56</v>
      </c>
      <c r="M81" s="409">
        <v>0</v>
      </c>
      <c r="N81" s="409">
        <v>18735.68</v>
      </c>
      <c r="O81" s="409">
        <f t="shared" si="81"/>
        <v>140509.78999999995</v>
      </c>
      <c r="P81" s="413">
        <f t="shared" si="7"/>
        <v>0.15412659705678658</v>
      </c>
      <c r="Q81" s="408">
        <v>4265.63</v>
      </c>
      <c r="R81" s="408">
        <v>-4.75</v>
      </c>
      <c r="S81" s="408">
        <v>46431.54</v>
      </c>
      <c r="T81" s="408">
        <f t="shared" si="21"/>
        <v>406614.84999999992</v>
      </c>
      <c r="U81" s="412">
        <f t="shared" si="22"/>
        <v>0.12967702791227093</v>
      </c>
      <c r="V81" s="409">
        <v>2132.85</v>
      </c>
      <c r="W81" s="409">
        <v>-4.75</v>
      </c>
      <c r="X81" s="409">
        <v>12466.07</v>
      </c>
      <c r="Y81" s="409">
        <f t="shared" si="17"/>
        <v>124372.72000000006</v>
      </c>
      <c r="Z81" s="413">
        <f t="shared" si="18"/>
        <v>0.11246400660020893</v>
      </c>
    </row>
    <row r="82" spans="1:26" ht="11.25" customHeight="1" x14ac:dyDescent="0.3">
      <c r="A82" s="424"/>
      <c r="B82" s="411">
        <f ca="1">TODAY()</f>
        <v>46200</v>
      </c>
      <c r="C82" s="425"/>
      <c r="D82" s="426">
        <f>-F81</f>
        <v>-1104418.6399999999</v>
      </c>
      <c r="E82" s="426"/>
      <c r="F82" s="426"/>
      <c r="G82" s="426"/>
      <c r="H82" s="426">
        <f>-J81</f>
        <v>-432921.27999999997</v>
      </c>
      <c r="I82" s="427"/>
      <c r="J82" s="426"/>
      <c r="K82" s="426"/>
      <c r="L82" s="426">
        <f>-O81</f>
        <v>-140509.78999999995</v>
      </c>
      <c r="M82" s="426"/>
      <c r="N82" s="427"/>
      <c r="O82" s="426"/>
      <c r="P82" s="426"/>
      <c r="Q82" s="426">
        <f>-T81</f>
        <v>-406614.84999999992</v>
      </c>
      <c r="R82" s="426"/>
      <c r="S82" s="426"/>
      <c r="T82" s="426"/>
      <c r="U82" s="426"/>
      <c r="V82" s="426">
        <f>-Y81</f>
        <v>-124372.72000000006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5.6953182862366933E-2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3.2923665248634298E-2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46200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13.930184804928132</v>
      </c>
      <c r="D3" s="429" t="s">
        <v>633</v>
      </c>
      <c r="E3" s="441">
        <f ca="1">'TSP-401K'!J4</f>
        <v>0.11535561680793763</v>
      </c>
      <c r="F3" s="429" t="s">
        <v>633</v>
      </c>
      <c r="G3" s="441">
        <f ca="1">'TSP-401K'!O4</f>
        <v>0.1132645308971405</v>
      </c>
      <c r="H3" s="429" t="s">
        <v>633</v>
      </c>
      <c r="I3" s="441">
        <f ca="1">'TSP-401K'!T4</f>
        <v>0.11240945458412169</v>
      </c>
      <c r="J3" s="429" t="s">
        <v>633</v>
      </c>
      <c r="K3" s="441">
        <f ca="1">'TSP-401K'!Y4</f>
        <v>0.11246944069862366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13.930184804928132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1104418.6399999999</v>
      </c>
      <c r="D6" s="429" t="s">
        <v>637</v>
      </c>
      <c r="E6" s="445">
        <f>'TSP-401K'!H82*-1</f>
        <v>432921.27999999997</v>
      </c>
      <c r="F6" s="429" t="s">
        <v>637</v>
      </c>
      <c r="G6" s="445">
        <f>'TSP-401K'!L82*-1</f>
        <v>140509.78999999995</v>
      </c>
      <c r="H6" s="429" t="s">
        <v>637</v>
      </c>
      <c r="I6" s="445">
        <f>'TSP-401K'!Q82*-1</f>
        <v>406614.84999999992</v>
      </c>
      <c r="J6" s="429" t="s">
        <v>637</v>
      </c>
      <c r="K6" s="445">
        <f>'TSP-401K'!V82*-1</f>
        <v>124372.72000000006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6630341.840302648</v>
      </c>
      <c r="D8" s="429" t="s">
        <v>639</v>
      </c>
      <c r="E8" s="445">
        <f ca="1">FV(E3/26,C3*26,-(E2*0.1)/26,-E6,1)</f>
        <v>2511861.2374541787</v>
      </c>
      <c r="F8" s="429" t="s">
        <v>639</v>
      </c>
      <c r="G8" s="445">
        <f ca="1">FV(G3/12,12*C3,-(G2*0.1)/12,-G6,1)</f>
        <v>736745.57161788491</v>
      </c>
      <c r="H8" s="429" t="s">
        <v>639</v>
      </c>
      <c r="I8" s="445">
        <f ca="1">FV(I3/24,C5*24,-(I2*0.1)/24,-I6,1)</f>
        <v>2486790.3337605097</v>
      </c>
      <c r="J8" s="429" t="s">
        <v>639</v>
      </c>
      <c r="K8" s="445">
        <f ca="1">FV(K3/24,C5*24,-(K2*0.055)/24,-K6,1)</f>
        <v>894944.69747007405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3248606.8090720638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80.666666666666671</v>
      </c>
      <c r="C4" s="463">
        <f ca="1">(SUMIFS(H:H,I:I,"&gt;0",L:L,"&lt;0"))</f>
        <v>968</v>
      </c>
      <c r="D4" s="456">
        <f t="array" aca="1" ref="D4" ca="1">INDEX(N:N,MATCH(C4,H:H,0),0)</f>
        <v>80721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3248606.8090720638</v>
      </c>
      <c r="C8" s="447">
        <f t="shared" ref="C8:C136" si="0">SUMIF(G:G,A8,J:J)</f>
        <v>377513.19893278764</v>
      </c>
      <c r="D8" s="447">
        <f ca="1">SUMIF(G:G,1,K:K)</f>
        <v>155822.72978925443</v>
      </c>
      <c r="E8" s="447">
        <f t="shared" ref="E8:E136" ca="1" si="1">B8-C8+D8</f>
        <v>3026916.3399285302</v>
      </c>
      <c r="F8" s="431"/>
      <c r="G8" s="459">
        <v>1</v>
      </c>
      <c r="H8" s="459">
        <v>1</v>
      </c>
      <c r="I8" s="444">
        <f ca="1">B1</f>
        <v>3248606.8090720638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13404.780732615271</v>
      </c>
      <c r="L8" s="444">
        <f t="shared" ref="L8:L262" ca="1" si="3">I8-J8+K8</f>
        <v>3230552.1565602804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3026916.3399285302</v>
      </c>
      <c r="C9" s="447">
        <f t="shared" si="0"/>
        <v>377513.19893278764</v>
      </c>
      <c r="D9" s="447">
        <f ca="1">SUMIF(G:G,2,K:K)</f>
        <v>144480.62464557955</v>
      </c>
      <c r="E9" s="447">
        <f t="shared" ca="1" si="1"/>
        <v>2793883.7656413224</v>
      </c>
      <c r="F9" s="431"/>
      <c r="G9" s="459">
        <v>1</v>
      </c>
      <c r="H9" s="459">
        <v>2</v>
      </c>
      <c r="I9" s="444">
        <f t="shared" ref="I9:I263" ca="1" si="5">L8</f>
        <v>3230552.1565602804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13329.553013816172</v>
      </c>
      <c r="L9" s="444">
        <f t="shared" ca="1" si="3"/>
        <v>3212422.2763296976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2793883.7656413224</v>
      </c>
      <c r="C10" s="447">
        <f t="shared" si="0"/>
        <v>377513.19893278764</v>
      </c>
      <c r="D10" s="447">
        <f ca="1">SUMIF(G:G,3,K:K)</f>
        <v>132558.23587678009</v>
      </c>
      <c r="E10" s="447">
        <f t="shared" ca="1" si="1"/>
        <v>2548928.802585315</v>
      </c>
      <c r="F10" s="431"/>
      <c r="G10" s="459">
        <v>1</v>
      </c>
      <c r="H10" s="459">
        <v>3</v>
      </c>
      <c r="I10" s="444">
        <f t="shared" ca="1" si="5"/>
        <v>3212422.2763296976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13254.011846188745</v>
      </c>
      <c r="L10" s="444">
        <f t="shared" ca="1" si="3"/>
        <v>3194216.8549314877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2548928.802585315</v>
      </c>
      <c r="C11" s="447">
        <f t="shared" si="0"/>
        <v>372857.19893278764</v>
      </c>
      <c r="D11" s="447">
        <f ca="1">SUMIF(G:G,4,K:K)</f>
        <v>120094.24856868046</v>
      </c>
      <c r="E11" s="447">
        <f t="shared" ca="1" si="1"/>
        <v>2296165.8522212082</v>
      </c>
      <c r="F11" s="431"/>
      <c r="G11" s="459">
        <v>1</v>
      </c>
      <c r="H11" s="459">
        <v>4</v>
      </c>
      <c r="I11" s="444">
        <f t="shared" ca="1" si="5"/>
        <v>3194216.8549314877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13178.155923696204</v>
      </c>
      <c r="L11" s="444">
        <f t="shared" ca="1" si="3"/>
        <v>3175935.5776107851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2296165.8522212082</v>
      </c>
      <c r="C12" s="447">
        <f t="shared" si="0"/>
        <v>368201.19893278764</v>
      </c>
      <c r="D12" s="447">
        <f ca="1">SUMIF(G:G,5,K:K)</f>
        <v>107350.13631072134</v>
      </c>
      <c r="E12" s="447">
        <f t="shared" ca="1" si="1"/>
        <v>2035314.7895991418</v>
      </c>
      <c r="F12" s="431"/>
      <c r="G12" s="459">
        <v>1</v>
      </c>
      <c r="H12" s="459">
        <v>5</v>
      </c>
      <c r="I12" s="444">
        <f t="shared" ca="1" si="5"/>
        <v>3175935.5776107851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13101.983934859943</v>
      </c>
      <c r="L12" s="444">
        <f t="shared" ca="1" si="3"/>
        <v>3157578.1283012461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2035314.7895991418</v>
      </c>
      <c r="C13" s="447">
        <f t="shared" si="0"/>
        <v>257645.72060989373</v>
      </c>
      <c r="D13" s="447">
        <f ca="1">SUMIF(G:G,6,K:K)</f>
        <v>95394.145857407057</v>
      </c>
      <c r="E13" s="447">
        <f t="shared" ca="1" si="1"/>
        <v>1873063.214846655</v>
      </c>
      <c r="F13" s="431"/>
      <c r="G13" s="459">
        <v>1</v>
      </c>
      <c r="H13" s="459">
        <v>6</v>
      </c>
      <c r="I13" s="444">
        <f t="shared" ca="1" si="5"/>
        <v>3157578.1283012461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13025.494562736863</v>
      </c>
      <c r="L13" s="444">
        <f t="shared" ca="1" si="3"/>
        <v>3139144.189619584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1873063.214846655</v>
      </c>
      <c r="C14" s="447">
        <f t="shared" si="0"/>
        <v>102868.05095784225</v>
      </c>
      <c r="D14" s="447">
        <f ca="1">SUMIF(G:G,7,K:K)</f>
        <v>93000.448454030673</v>
      </c>
      <c r="E14" s="447">
        <f t="shared" ca="1" si="1"/>
        <v>1863195.6123428433</v>
      </c>
      <c r="F14" s="431"/>
      <c r="G14" s="459">
        <v>1</v>
      </c>
      <c r="H14" s="459">
        <v>7</v>
      </c>
      <c r="I14" s="444">
        <f t="shared" ca="1" si="5"/>
        <v>3139144.189619584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12948.686484896605</v>
      </c>
      <c r="L14" s="444">
        <f t="shared" ca="1" si="3"/>
        <v>3120633.4428600818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1863195.6123428433</v>
      </c>
      <c r="C15" s="447">
        <f t="shared" si="0"/>
        <v>102868.05095784225</v>
      </c>
      <c r="D15" s="447">
        <f ca="1">SUMIF(G:G,8,K:K)</f>
        <v>92495.603182393228</v>
      </c>
      <c r="E15" s="447">
        <f t="shared" ca="1" si="1"/>
        <v>1852823.1645673942</v>
      </c>
      <c r="F15" s="431"/>
      <c r="G15" s="459">
        <v>1</v>
      </c>
      <c r="H15" s="459">
        <v>8</v>
      </c>
      <c r="I15" s="444">
        <f t="shared" ca="1" si="5"/>
        <v>3120633.4428600818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12871.558373398679</v>
      </c>
      <c r="L15" s="444">
        <f t="shared" ca="1" si="3"/>
        <v>3102045.5679890816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1852823.1645673942</v>
      </c>
      <c r="C16" s="447">
        <f t="shared" si="0"/>
        <v>95430.955357842235</v>
      </c>
      <c r="D16" s="447">
        <f ca="1">SUMIF(G:G,9,K:K)</f>
        <v>92153.463154861485</v>
      </c>
      <c r="E16" s="447">
        <f t="shared" ca="1" si="1"/>
        <v>1849545.6723644135</v>
      </c>
      <c r="F16" s="431"/>
      <c r="G16" s="459">
        <v>1</v>
      </c>
      <c r="H16" s="459">
        <v>9</v>
      </c>
      <c r="I16" s="444">
        <f t="shared" ca="1" si="5"/>
        <v>3102045.5679890816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12794.108894769512</v>
      </c>
      <c r="L16" s="444">
        <f t="shared" ca="1" si="3"/>
        <v>3083380.2436394524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1849545.6723644135</v>
      </c>
      <c r="C17" s="447">
        <f t="shared" si="0"/>
        <v>94754.855757842233</v>
      </c>
      <c r="D17" s="447">
        <f ca="1">SUMIF(G:G,10,K:K)</f>
        <v>92020.370972157456</v>
      </c>
      <c r="E17" s="447">
        <f t="shared" ca="1" si="1"/>
        <v>1846811.1875787287</v>
      </c>
      <c r="F17" s="431"/>
      <c r="G17" s="459">
        <v>1</v>
      </c>
      <c r="H17" s="459">
        <v>10</v>
      </c>
      <c r="I17" s="444">
        <f t="shared" ca="1" si="5"/>
        <v>3083380.2436394524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12716.33670997939</v>
      </c>
      <c r="L17" s="444">
        <f t="shared" ca="1" si="3"/>
        <v>3064637.147105033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1846811.1875787287</v>
      </c>
      <c r="C18" s="447">
        <f t="shared" si="0"/>
        <v>94754.855757842233</v>
      </c>
      <c r="D18" s="447">
        <f ca="1">SUMIF(G:G,11,K:K)</f>
        <v>91880.46954079307</v>
      </c>
      <c r="E18" s="447">
        <f t="shared" ca="1" si="1"/>
        <v>1843936.8013616793</v>
      </c>
      <c r="F18" s="431"/>
      <c r="G18" s="459">
        <v>1</v>
      </c>
      <c r="H18" s="459">
        <v>11</v>
      </c>
      <c r="I18" s="444">
        <f t="shared" ca="1" si="5"/>
        <v>3064637.147105033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12638.24047441931</v>
      </c>
      <c r="L18" s="444">
        <f t="shared" ca="1" si="3"/>
        <v>3045815.9543350535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1843936.8013616793</v>
      </c>
      <c r="C19" s="447">
        <f t="shared" si="0"/>
        <v>94754.855757842233</v>
      </c>
      <c r="D19" s="447">
        <f ca="1">SUMIF(G:G,12,K:K)</f>
        <v>91733.410486683701</v>
      </c>
      <c r="E19" s="447">
        <f t="shared" ca="1" si="1"/>
        <v>1840915.3560905207</v>
      </c>
      <c r="F19" s="431"/>
      <c r="G19" s="459">
        <v>1</v>
      </c>
      <c r="H19" s="459">
        <v>12</v>
      </c>
      <c r="I19" s="444">
        <f t="shared" ca="1" si="5"/>
        <v>3045815.9543350535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12559.818837877727</v>
      </c>
      <c r="L19" s="444">
        <f t="shared" ca="1" si="3"/>
        <v>3026916.3399285325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1840915.3560905207</v>
      </c>
      <c r="C20" s="447">
        <f t="shared" si="0"/>
        <v>94754.855757842233</v>
      </c>
      <c r="D20" s="447">
        <f ca="1">SUMIF(G:G,13,K:K)</f>
        <v>91578.827612265421</v>
      </c>
      <c r="E20" s="447">
        <f t="shared" ca="1" si="1"/>
        <v>1837739.3279449439</v>
      </c>
      <c r="F20" s="431"/>
      <c r="G20" s="459">
        <v>2</v>
      </c>
      <c r="H20" s="459">
        <v>13</v>
      </c>
      <c r="I20" s="444">
        <f t="shared" ca="1" si="5"/>
        <v>3026916.3399285325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12481.070444517223</v>
      </c>
      <c r="L20" s="444">
        <f t="shared" ca="1" si="3"/>
        <v>3007937.977128651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1837739.3279449439</v>
      </c>
      <c r="C21" s="447">
        <f t="shared" si="0"/>
        <v>94754.855757842233</v>
      </c>
      <c r="D21" s="447">
        <f ca="1">SUMIF(G:G,14,K:K)</f>
        <v>91416.335984611869</v>
      </c>
      <c r="E21" s="447">
        <f t="shared" ca="1" si="1"/>
        <v>1834400.8081717135</v>
      </c>
      <c r="F21" s="431"/>
      <c r="G21" s="459">
        <v>2</v>
      </c>
      <c r="H21" s="459">
        <v>14</v>
      </c>
      <c r="I21" s="444">
        <f t="shared" ca="1" si="5"/>
        <v>3007937.977128651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12401.99393285105</v>
      </c>
      <c r="L21" s="444">
        <f t="shared" ca="1" si="3"/>
        <v>2988880.5378171033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1834400.8081717135</v>
      </c>
      <c r="C22" s="447">
        <f t="shared" si="0"/>
        <v>94754.855757842233</v>
      </c>
      <c r="D22" s="447">
        <f ca="1">SUMIF(G:G,15,K:K)</f>
        <v>91245.530976897702</v>
      </c>
      <c r="E22" s="447">
        <f t="shared" ca="1" si="1"/>
        <v>1830891.483390769</v>
      </c>
      <c r="F22" s="431"/>
      <c r="G22" s="459">
        <v>2</v>
      </c>
      <c r="H22" s="459">
        <v>15</v>
      </c>
      <c r="I22" s="444">
        <f t="shared" ca="1" si="5"/>
        <v>2988880.5378171033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12322.587935719603</v>
      </c>
      <c r="L22" s="444">
        <f t="shared" ca="1" si="3"/>
        <v>2969743.6925084242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1830891.483390769</v>
      </c>
      <c r="C23" s="447">
        <f t="shared" si="0"/>
        <v>94754.855757842233</v>
      </c>
      <c r="D23" s="447">
        <f ca="1">SUMIF(G:G,16,K:K)</f>
        <v>91065.987260821159</v>
      </c>
      <c r="E23" s="447">
        <f t="shared" ca="1" si="1"/>
        <v>1827202.614893748</v>
      </c>
      <c r="F23" s="431"/>
      <c r="G23" s="459">
        <v>2</v>
      </c>
      <c r="H23" s="459">
        <v>16</v>
      </c>
      <c r="I23" s="444">
        <f t="shared" ca="1" si="5"/>
        <v>2969743.6925084242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12242.851080266772</v>
      </c>
      <c r="L23" s="444">
        <f t="shared" ca="1" si="3"/>
        <v>2950527.1103442921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1827202.614893748</v>
      </c>
      <c r="C24" s="447">
        <f t="shared" si="0"/>
        <v>94754.855757842233</v>
      </c>
      <c r="D24" s="447">
        <f ca="1">SUMIF(G:G,17,K:K)</f>
        <v>90877.257747477415</v>
      </c>
      <c r="E24" s="447">
        <f t="shared" ca="1" si="1"/>
        <v>1823325.016883383</v>
      </c>
      <c r="F24" s="431"/>
      <c r="G24" s="459">
        <v>2</v>
      </c>
      <c r="H24" s="459">
        <v>17</v>
      </c>
      <c r="I24" s="444">
        <f t="shared" ca="1" si="5"/>
        <v>2950527.1103442921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12162.781987916222</v>
      </c>
      <c r="L24" s="444">
        <f t="shared" ca="1" si="3"/>
        <v>2931230.4590878095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1823325.016883383</v>
      </c>
      <c r="C25" s="447">
        <f t="shared" si="0"/>
        <v>94754.855757842233</v>
      </c>
      <c r="D25" s="447">
        <f ca="1">SUMIF(G:G,18,K:K)</f>
        <v>90678.872474044663</v>
      </c>
      <c r="E25" s="447">
        <f t="shared" ca="1" si="1"/>
        <v>1819249.0335995853</v>
      </c>
      <c r="F25" s="431"/>
      <c r="G25" s="459">
        <v>2</v>
      </c>
      <c r="H25" s="459">
        <v>18</v>
      </c>
      <c r="I25" s="444">
        <f t="shared" ca="1" si="5"/>
        <v>2931230.4590878095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12082.379274347544</v>
      </c>
      <c r="L25" s="444">
        <f t="shared" ca="1" si="3"/>
        <v>2911853.4051177581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1819249.0335995853</v>
      </c>
      <c r="C26" s="447">
        <f t="shared" si="0"/>
        <v>94754.855757842233</v>
      </c>
      <c r="D26" s="447">
        <f ca="1">SUMIF(G:G,19,K:K)</f>
        <v>90470.337433511304</v>
      </c>
      <c r="E26" s="447">
        <f t="shared" ca="1" si="1"/>
        <v>1814964.5152752544</v>
      </c>
      <c r="F26" s="431"/>
      <c r="G26" s="459">
        <v>2</v>
      </c>
      <c r="H26" s="459">
        <v>19</v>
      </c>
      <c r="I26" s="444">
        <f t="shared" ca="1" si="5"/>
        <v>2911853.4051177581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12001.64154947233</v>
      </c>
      <c r="L26" s="444">
        <f t="shared" ca="1" si="3"/>
        <v>2892395.6134228315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1814964.5152752544</v>
      </c>
      <c r="C27" s="447">
        <f t="shared" si="0"/>
        <v>94754.855757842233</v>
      </c>
      <c r="D27" s="447">
        <f ca="1">SUMIF(G:G,20,K:K)</f>
        <v>90251.133344529444</v>
      </c>
      <c r="E27" s="447">
        <f t="shared" ca="1" si="1"/>
        <v>1810460.7928619415</v>
      </c>
      <c r="F27" s="431"/>
      <c r="G27" s="459">
        <v>2</v>
      </c>
      <c r="H27" s="459">
        <v>20</v>
      </c>
      <c r="I27" s="444">
        <f t="shared" ca="1" si="5"/>
        <v>2892395.6134228315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11920.567417410137</v>
      </c>
      <c r="L27" s="444">
        <f t="shared" ca="1" si="3"/>
        <v>2872856.7475958429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1810460.7928619415</v>
      </c>
      <c r="C28" s="447">
        <f t="shared" si="0"/>
        <v>94754.855757842233</v>
      </c>
      <c r="D28" s="447">
        <f ca="1">SUMIF(G:G,21,K:K)</f>
        <v>90020.714358331839</v>
      </c>
      <c r="E28" s="447">
        <f t="shared" ca="1" si="1"/>
        <v>1805726.6514624311</v>
      </c>
      <c r="F28" s="431"/>
      <c r="G28" s="459">
        <v>2</v>
      </c>
      <c r="H28" s="459">
        <v>21</v>
      </c>
      <c r="I28" s="444">
        <f t="shared" ca="1" si="5"/>
        <v>2872856.7475958429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11839.15547646435</v>
      </c>
      <c r="L28" s="444">
        <f t="shared" ca="1" si="3"/>
        <v>2853236.4698279086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1805726.6514624311</v>
      </c>
      <c r="C29" s="447">
        <f t="shared" si="0"/>
        <v>94754.855757842233</v>
      </c>
      <c r="D29" s="447">
        <f ca="1">SUMIF(G:G,22,K:K)</f>
        <v>89778.506699492384</v>
      </c>
      <c r="E29" s="447">
        <f t="shared" ca="1" si="1"/>
        <v>1800750.3024040812</v>
      </c>
      <c r="F29" s="431"/>
      <c r="G29" s="459">
        <v>2</v>
      </c>
      <c r="H29" s="459">
        <v>22</v>
      </c>
      <c r="I29" s="444">
        <f t="shared" ca="1" si="5"/>
        <v>2853236.4698279086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11757.404319097957</v>
      </c>
      <c r="L29" s="444">
        <f t="shared" ca="1" si="3"/>
        <v>2833534.4409026075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1800750.3024040812</v>
      </c>
      <c r="C30" s="447">
        <f t="shared" si="0"/>
        <v>94754.855757842233</v>
      </c>
      <c r="D30" s="447">
        <f ca="1">SUMIF(G:G,23,K:K)</f>
        <v>89523.907237145206</v>
      </c>
      <c r="E30" s="447">
        <f t="shared" ca="1" si="1"/>
        <v>1795519.353883384</v>
      </c>
      <c r="F30" s="431"/>
      <c r="G30" s="459">
        <v>2</v>
      </c>
      <c r="H30" s="459">
        <v>23</v>
      </c>
      <c r="I30" s="444">
        <f t="shared" ca="1" si="5"/>
        <v>2833534.4409026075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11675.312531909203</v>
      </c>
      <c r="L30" s="444">
        <f t="shared" ca="1" si="3"/>
        <v>2813750.3201901177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1795519.353883384</v>
      </c>
      <c r="C31" s="447">
        <f t="shared" si="0"/>
        <v>94754.855757842233</v>
      </c>
      <c r="D31" s="447">
        <f ca="1">SUMIF(G:G,24,K:K)</f>
        <v>89256.281983104665</v>
      </c>
      <c r="E31" s="447">
        <f t="shared" ca="1" si="1"/>
        <v>1790020.7801086465</v>
      </c>
      <c r="F31" s="431"/>
      <c r="G31" s="459">
        <v>2</v>
      </c>
      <c r="H31" s="459">
        <v>24</v>
      </c>
      <c r="I31" s="444">
        <f t="shared" ca="1" si="5"/>
        <v>2813750.3201901177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11592.878695607162</v>
      </c>
      <c r="L31" s="444">
        <f t="shared" ca="1" si="3"/>
        <v>2793883.7656413261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1790020.7801086465</v>
      </c>
      <c r="C32" s="447">
        <f t="shared" si="0"/>
        <v>94754.855757842233</v>
      </c>
      <c r="D32" s="447">
        <f ca="1">SUMIF(G:G,25,K:K)</f>
        <v>88974.964513146348</v>
      </c>
      <c r="E32" s="447">
        <f t="shared" ca="1" si="1"/>
        <v>1784240.8888639505</v>
      </c>
      <c r="F32" s="431"/>
      <c r="G32" s="459">
        <v>3</v>
      </c>
      <c r="H32" s="459">
        <v>25</v>
      </c>
      <c r="I32" s="444">
        <f t="shared" ca="1" si="5"/>
        <v>2793883.7656413261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11510.101384987196</v>
      </c>
      <c r="L32" s="444">
        <f t="shared" ca="1" si="3"/>
        <v>2773934.4337819144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1784240.8888639505</v>
      </c>
      <c r="C33" s="447">
        <f t="shared" si="0"/>
        <v>94754.855757842233</v>
      </c>
      <c r="D33" s="447">
        <f ca="1">SUMIF(G:G,26,K:K)</f>
        <v>88679.25430751768</v>
      </c>
      <c r="E33" s="447">
        <f t="shared" ca="1" si="1"/>
        <v>1778165.287413626</v>
      </c>
      <c r="F33" s="431"/>
      <c r="G33" s="459">
        <v>3</v>
      </c>
      <c r="H33" s="459">
        <v>26</v>
      </c>
      <c r="I33" s="444">
        <f t="shared" ca="1" si="5"/>
        <v>2773934.4337819144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11426.979168906315</v>
      </c>
      <c r="L33" s="444">
        <f t="shared" ca="1" si="3"/>
        <v>2753901.979706422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1778165.287413626</v>
      </c>
      <c r="C34" s="447">
        <f t="shared" si="0"/>
        <v>94754.855757842233</v>
      </c>
      <c r="D34" s="447">
        <f ca="1">SUMIF(G:G,27,K:K)</f>
        <v>88368.415006546013</v>
      </c>
      <c r="E34" s="447">
        <f t="shared" ca="1" si="1"/>
        <v>1771778.8466623297</v>
      </c>
      <c r="F34" s="431"/>
      <c r="G34" s="459">
        <v>3</v>
      </c>
      <c r="H34" s="459">
        <v>27</v>
      </c>
      <c r="I34" s="444">
        <f t="shared" ca="1" si="5"/>
        <v>2753901.979706422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11343.51061025843</v>
      </c>
      <c r="L34" s="444">
        <f t="shared" ca="1" si="3"/>
        <v>2733786.0570722814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1771778.8466623297</v>
      </c>
      <c r="C35" s="447">
        <f t="shared" si="0"/>
        <v>94754.855757842233</v>
      </c>
      <c r="D35" s="447">
        <f ca="1">SUMIF(G:G,28,K:K)</f>
        <v>88041.672577000456</v>
      </c>
      <c r="E35" s="447">
        <f t="shared" ca="1" si="1"/>
        <v>1765065.6634814879</v>
      </c>
      <c r="F35" s="431"/>
      <c r="G35" s="459">
        <v>3</v>
      </c>
      <c r="H35" s="459">
        <v>28</v>
      </c>
      <c r="I35" s="444">
        <f t="shared" ca="1" si="5"/>
        <v>2733786.0570722814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11259.694265949511</v>
      </c>
      <c r="L35" s="444">
        <f t="shared" ca="1" si="3"/>
        <v>2713586.3180938321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1765065.6634814879</v>
      </c>
      <c r="C36" s="447">
        <f t="shared" si="0"/>
        <v>94754.855757842233</v>
      </c>
      <c r="D36" s="447">
        <f ca="1">SUMIF(G:G,29,K:K)</f>
        <v>87698.213384640825</v>
      </c>
      <c r="E36" s="447">
        <f t="shared" ca="1" si="1"/>
        <v>1758009.0211082865</v>
      </c>
      <c r="F36" s="431"/>
      <c r="G36" s="459">
        <v>3</v>
      </c>
      <c r="H36" s="459">
        <v>29</v>
      </c>
      <c r="I36" s="444">
        <f t="shared" ca="1" si="5"/>
        <v>2713586.3180938321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11175.528686872638</v>
      </c>
      <c r="L36" s="444">
        <f t="shared" ca="1" si="3"/>
        <v>2693302.413536306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1758009.0211082865</v>
      </c>
      <c r="C37" s="447">
        <f t="shared" si="0"/>
        <v>94754.855757842233</v>
      </c>
      <c r="D37" s="447">
        <f ca="1">SUMIF(G:G,30,K:K)</f>
        <v>87337.182168155166</v>
      </c>
      <c r="E37" s="447">
        <f t="shared" ca="1" si="1"/>
        <v>1750591.3475185994</v>
      </c>
      <c r="F37" s="431"/>
      <c r="G37" s="459">
        <v>3</v>
      </c>
      <c r="H37" s="459">
        <v>30</v>
      </c>
      <c r="I37" s="444">
        <f t="shared" ca="1" si="5"/>
        <v>2693302.413536306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11091.012417882946</v>
      </c>
      <c r="L37" s="444">
        <f t="shared" ca="1" si="3"/>
        <v>2672933.9927097904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1750591.3475185994</v>
      </c>
      <c r="C38" s="447">
        <f t="shared" si="0"/>
        <v>94754.855757842233</v>
      </c>
      <c r="D38" s="447">
        <f ca="1">SUMIF(G:G,31,K:K)</f>
        <v>86957.679909439539</v>
      </c>
      <c r="E38" s="447">
        <f t="shared" ca="1" si="1"/>
        <v>1742794.1716701966</v>
      </c>
      <c r="F38" s="431"/>
      <c r="G38" s="459">
        <v>3</v>
      </c>
      <c r="H38" s="459">
        <v>31</v>
      </c>
      <c r="I38" s="444">
        <f t="shared" ca="1" si="5"/>
        <v>2672933.9927097904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11006.143997772464</v>
      </c>
      <c r="L38" s="444">
        <f t="shared" ca="1" si="3"/>
        <v>2652480.7034631642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1742794.1716701966</v>
      </c>
      <c r="C39" s="447">
        <f t="shared" si="0"/>
        <v>94754.855757842233</v>
      </c>
      <c r="D39" s="447">
        <f ca="1">SUMIF(G:G,32,K:K)</f>
        <v>86558.761594917596</v>
      </c>
      <c r="E39" s="447">
        <f t="shared" ca="1" si="1"/>
        <v>1734598.0775072719</v>
      </c>
      <c r="F39" s="431"/>
      <c r="G39" s="459">
        <v>3</v>
      </c>
      <c r="H39" s="459">
        <v>32</v>
      </c>
      <c r="I39" s="444">
        <f t="shared" ca="1" si="5"/>
        <v>2652480.7034631642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10920.921959244855</v>
      </c>
      <c r="L39" s="444">
        <f t="shared" ca="1" si="3"/>
        <v>2631942.19217801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1734598.0775072719</v>
      </c>
      <c r="C40" s="447">
        <f t="shared" si="0"/>
        <v>94754.855757842233</v>
      </c>
      <c r="D40" s="447">
        <f ca="1">SUMIF(G:G,33,K:K)</f>
        <v>86139.433862324964</v>
      </c>
      <c r="E40" s="447">
        <f t="shared" ca="1" si="1"/>
        <v>1725982.6556117546</v>
      </c>
      <c r="F40" s="431"/>
      <c r="G40" s="459">
        <v>3</v>
      </c>
      <c r="H40" s="459">
        <v>33</v>
      </c>
      <c r="I40" s="444">
        <f t="shared" ca="1" si="5"/>
        <v>2631942.19217801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10835.344828890047</v>
      </c>
      <c r="L40" s="444">
        <f t="shared" ca="1" si="3"/>
        <v>2611318.1037625014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1725982.6556117546</v>
      </c>
      <c r="C41" s="447">
        <f t="shared" si="0"/>
        <v>94754.855757842233</v>
      </c>
      <c r="D41" s="447">
        <f ca="1">SUMIF(G:G,34,K:K)</f>
        <v>85698.652527098442</v>
      </c>
      <c r="E41" s="447">
        <f t="shared" ca="1" si="1"/>
        <v>1716926.4523810109</v>
      </c>
      <c r="F41" s="431"/>
      <c r="G41" s="459">
        <v>3</v>
      </c>
      <c r="H41" s="459">
        <v>34</v>
      </c>
      <c r="I41" s="444">
        <f t="shared" ca="1" si="5"/>
        <v>2611318.1037625014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10749.411127158761</v>
      </c>
      <c r="L41" s="444">
        <f t="shared" ca="1" si="3"/>
        <v>2590608.0816452615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1716926.4523810109</v>
      </c>
      <c r="C42" s="447">
        <f t="shared" si="0"/>
        <v>94754.855757842233</v>
      </c>
      <c r="D42" s="447">
        <f ca="1">SUMIF(G:G,35,K:K)</f>
        <v>85235.319982210887</v>
      </c>
      <c r="E42" s="447">
        <f t="shared" ca="1" si="1"/>
        <v>1707406.9166053794</v>
      </c>
      <c r="F42" s="431"/>
      <c r="G42" s="459">
        <v>3</v>
      </c>
      <c r="H42" s="459">
        <v>35</v>
      </c>
      <c r="I42" s="444">
        <f t="shared" ca="1" si="5"/>
        <v>2590608.0816452615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10663.119368336927</v>
      </c>
      <c r="L42" s="444">
        <f t="shared" ca="1" si="3"/>
        <v>2569811.7677691998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1707406.9166053794</v>
      </c>
      <c r="C43" s="447">
        <f t="shared" si="0"/>
        <v>94754.855757842233</v>
      </c>
      <c r="D43" s="447">
        <f ca="1">SUMIF(G:G,36,K:K)</f>
        <v>84748.28246497651</v>
      </c>
      <c r="E43" s="447">
        <f t="shared" ca="1" si="1"/>
        <v>1697400.3433125135</v>
      </c>
      <c r="F43" s="431"/>
      <c r="G43" s="459">
        <v>3</v>
      </c>
      <c r="H43" s="459">
        <v>36</v>
      </c>
      <c r="I43" s="444">
        <f t="shared" ca="1" si="5"/>
        <v>2569811.7677691998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10576.468060520005</v>
      </c>
      <c r="L43" s="444">
        <f t="shared" ca="1" si="3"/>
        <v>2548928.802585321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1697400.3433125135</v>
      </c>
      <c r="C44" s="447">
        <f t="shared" si="0"/>
        <v>94754.855757842233</v>
      </c>
      <c r="D44" s="447">
        <f ca="1">SUMIF(G:G,37,K:K)</f>
        <v>84236.327184020818</v>
      </c>
      <c r="E44" s="447">
        <f t="shared" ca="1" si="1"/>
        <v>1686881.814738692</v>
      </c>
      <c r="F44" s="431"/>
      <c r="G44" s="459">
        <v>4</v>
      </c>
      <c r="H44" s="459">
        <v>37</v>
      </c>
      <c r="I44" s="444">
        <f t="shared" ca="1" si="5"/>
        <v>2548928.802585321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10489.455705587176</v>
      </c>
      <c r="L44" s="444">
        <f t="shared" ca="1" si="3"/>
        <v>2527958.8250465095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1686881.814738692</v>
      </c>
      <c r="C45" s="447">
        <f t="shared" si="0"/>
        <v>94754.855757842233</v>
      </c>
      <c r="D45" s="447">
        <f ca="1">SUMIF(G:G,38,K:K)</f>
        <v>83698.179299260839</v>
      </c>
      <c r="E45" s="447">
        <f t="shared" ca="1" si="1"/>
        <v>1675825.1382801104</v>
      </c>
      <c r="F45" s="431"/>
      <c r="G45" s="459">
        <v>4</v>
      </c>
      <c r="H45" s="459">
        <v>38</v>
      </c>
      <c r="I45" s="444">
        <f t="shared" ca="1" si="5"/>
        <v>2527958.8250465095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10402.080799175461</v>
      </c>
      <c r="L45" s="444">
        <f t="shared" ca="1" si="3"/>
        <v>2506901.4726012861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1675825.1382801104</v>
      </c>
      <c r="C46" s="447">
        <f t="shared" si="0"/>
        <v>94754.855757842233</v>
      </c>
      <c r="D46" s="447">
        <f ca="1">SUMIF(G:G,39,K:K)</f>
        <v>83132.498747375503</v>
      </c>
      <c r="E46" s="447">
        <f t="shared" ca="1" si="1"/>
        <v>1664202.7812696437</v>
      </c>
      <c r="F46" s="431"/>
      <c r="G46" s="459">
        <v>4</v>
      </c>
      <c r="H46" s="459">
        <v>39</v>
      </c>
      <c r="I46" s="444">
        <f t="shared" ca="1" si="5"/>
        <v>2506901.4726012861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10314.341830653697</v>
      </c>
      <c r="L46" s="444">
        <f t="shared" ca="1" si="3"/>
        <v>2485756.3811875409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1664202.7812696437</v>
      </c>
      <c r="C47" s="447">
        <f t="shared" si="0"/>
        <v>94754.855757842233</v>
      </c>
      <c r="D47" s="447">
        <f ca="1">SUMIF(G:G,40,K:K)</f>
        <v>82537.876904860925</v>
      </c>
      <c r="E47" s="447">
        <f t="shared" ca="1" si="1"/>
        <v>1651985.8024166622</v>
      </c>
      <c r="F47" s="431"/>
      <c r="G47" s="459">
        <v>4</v>
      </c>
      <c r="H47" s="459">
        <v>40</v>
      </c>
      <c r="I47" s="444">
        <f t="shared" ca="1" si="5"/>
        <v>2485756.3811875409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10226.237283096425</v>
      </c>
      <c r="L47" s="444">
        <f t="shared" ca="1" si="3"/>
        <v>2464523.1852262388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1651985.8024166622</v>
      </c>
      <c r="C48" s="447">
        <f t="shared" si="0"/>
        <v>94754.855757842233</v>
      </c>
      <c r="D48" s="447">
        <f ca="1">SUMIF(G:G,41,K:K)</f>
        <v>81912.833080361408</v>
      </c>
      <c r="E48" s="447">
        <f t="shared" ca="1" si="1"/>
        <v>1639143.7797391813</v>
      </c>
      <c r="F48" s="431"/>
      <c r="G48" s="459">
        <v>4</v>
      </c>
      <c r="H48" s="459">
        <v>41</v>
      </c>
      <c r="I48" s="444">
        <f t="shared" ca="1" si="5"/>
        <v>2464523.1852262388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10137.765633257666</v>
      </c>
      <c r="L48" s="444">
        <f t="shared" ca="1" si="3"/>
        <v>2443201.5176150976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1639143.7797391813</v>
      </c>
      <c r="C49" s="447">
        <f t="shared" si="0"/>
        <v>94754.855757842233</v>
      </c>
      <c r="D49" s="447">
        <f ca="1">SUMIF(G:G,42,K:K)</f>
        <v>81255.810827541194</v>
      </c>
      <c r="E49" s="447">
        <f t="shared" ca="1" si="1"/>
        <v>1625644.7348088801</v>
      </c>
      <c r="F49" s="431"/>
      <c r="G49" s="459">
        <v>4</v>
      </c>
      <c r="H49" s="459">
        <v>42</v>
      </c>
      <c r="I49" s="444">
        <f t="shared" ca="1" si="5"/>
        <v>2443201.5176150976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10048.925351544578</v>
      </c>
      <c r="L49" s="444">
        <f t="shared" ca="1" si="3"/>
        <v>2421791.0097222435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1625644.7348088801</v>
      </c>
      <c r="C50" s="447">
        <f t="shared" si="0"/>
        <v>94754.855757842233</v>
      </c>
      <c r="D50" s="447">
        <f ca="1">SUMIF(G:G,43,K:K)</f>
        <v>80565.17406931617</v>
      </c>
      <c r="E50" s="447">
        <f t="shared" ca="1" si="1"/>
        <v>1611455.053120354</v>
      </c>
      <c r="F50" s="431"/>
      <c r="G50" s="459">
        <v>4</v>
      </c>
      <c r="H50" s="459">
        <v>43</v>
      </c>
      <c r="I50" s="444">
        <f t="shared" ca="1" si="5"/>
        <v>2421791.0097222435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9962.9482353243529</v>
      </c>
      <c r="L50" s="444">
        <f t="shared" ca="1" si="3"/>
        <v>2401070.5247131693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1611455.053120354</v>
      </c>
      <c r="C51" s="447">
        <f t="shared" si="0"/>
        <v>94754.855757842233</v>
      </c>
      <c r="D51" s="447">
        <f ca="1">SUMIF(G:G,44,K:K)</f>
        <v>79839.203023793452</v>
      </c>
      <c r="E51" s="447">
        <f t="shared" ca="1" si="1"/>
        <v>1596539.4003863051</v>
      </c>
      <c r="F51" s="431"/>
      <c r="G51" s="459">
        <v>4</v>
      </c>
      <c r="H51" s="459">
        <v>44</v>
      </c>
      <c r="I51" s="444">
        <f t="shared" ca="1" si="5"/>
        <v>2401070.5247131693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9876.6128811198778</v>
      </c>
      <c r="L51" s="444">
        <f t="shared" ca="1" si="3"/>
        <v>2380263.7043498904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1596539.4003863051</v>
      </c>
      <c r="C52" s="447">
        <f t="shared" si="0"/>
        <v>94754.855757842233</v>
      </c>
      <c r="D52" s="447">
        <f ca="1">SUMIF(G:G,45,K:K)</f>
        <v>79076.089921774634</v>
      </c>
      <c r="E52" s="447">
        <f t="shared" ca="1" si="1"/>
        <v>1580860.6345502373</v>
      </c>
      <c r="F52" s="431"/>
      <c r="G52" s="459">
        <v>4</v>
      </c>
      <c r="H52" s="459">
        <v>45</v>
      </c>
      <c r="I52" s="444">
        <f t="shared" ca="1" si="5"/>
        <v>2380263.7043498904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9789.9177962728809</v>
      </c>
      <c r="L52" s="444">
        <f t="shared" ca="1" si="3"/>
        <v>2359370.1889017643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1580860.6345502373</v>
      </c>
      <c r="C53" s="447">
        <f t="shared" si="0"/>
        <v>94754.855757842233</v>
      </c>
      <c r="D53" s="447">
        <f ca="1">SUMIF(G:G,46,K:K)</f>
        <v>78273.934505158104</v>
      </c>
      <c r="E53" s="447">
        <f t="shared" ca="1" si="1"/>
        <v>1564379.7132975531</v>
      </c>
      <c r="F53" s="431"/>
      <c r="G53" s="459">
        <v>4</v>
      </c>
      <c r="H53" s="459">
        <v>46</v>
      </c>
      <c r="I53" s="444">
        <f t="shared" ca="1" si="5"/>
        <v>2359370.1889017643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9702.8614819056893</v>
      </c>
      <c r="L53" s="444">
        <f t="shared" ca="1" si="3"/>
        <v>2338389.6171392715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1564379.7132975531</v>
      </c>
      <c r="C54" s="447">
        <f t="shared" si="0"/>
        <v>94754.855757842233</v>
      </c>
      <c r="D54" s="447">
        <f ca="1">SUMIF(G:G,47,K:K)</f>
        <v>77430.739295031381</v>
      </c>
      <c r="E54" s="447">
        <f t="shared" ca="1" si="1"/>
        <v>1547055.5968347422</v>
      </c>
      <c r="F54" s="431"/>
      <c r="G54" s="459">
        <v>4</v>
      </c>
      <c r="H54" s="459">
        <v>47</v>
      </c>
      <c r="I54" s="444">
        <f t="shared" ca="1" si="5"/>
        <v>2338389.6171392715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9615.4424328953028</v>
      </c>
      <c r="L54" s="444">
        <f t="shared" ca="1" si="3"/>
        <v>2317321.626327768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1547055.5968347422</v>
      </c>
      <c r="C55" s="447">
        <f t="shared" si="0"/>
        <v>94754.855757842233</v>
      </c>
      <c r="D55" s="447">
        <f ca="1">SUMIF(G:G,48,K:K)</f>
        <v>76544.404617669788</v>
      </c>
      <c r="E55" s="447">
        <f t="shared" ca="1" si="1"/>
        <v>1528845.1456945697</v>
      </c>
      <c r="F55" s="431"/>
      <c r="G55" s="459">
        <v>4</v>
      </c>
      <c r="H55" s="459">
        <v>48</v>
      </c>
      <c r="I55" s="444">
        <f t="shared" ca="1" si="5"/>
        <v>2317321.626327768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9527.6591378473713</v>
      </c>
      <c r="L55" s="444">
        <f t="shared" ca="1" si="3"/>
        <v>2296165.8522212165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1528845.1456945697</v>
      </c>
      <c r="C56" s="447">
        <f t="shared" si="0"/>
        <v>94754.855757842233</v>
      </c>
      <c r="D56" s="447">
        <f ca="1">SUMIF(G:G,49,K:K)</f>
        <v>75612.723376055961</v>
      </c>
      <c r="E56" s="447">
        <f t="shared" ca="1" si="1"/>
        <v>1509703.0133127833</v>
      </c>
      <c r="F56" s="431"/>
      <c r="G56" s="459">
        <f>G55+1</f>
        <v>5</v>
      </c>
      <c r="H56" s="459">
        <v>49</v>
      </c>
      <c r="I56" s="444">
        <f t="shared" ca="1" si="5"/>
        <v>2296165.8522212165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9439.5100790700744</v>
      </c>
      <c r="L56" s="444">
        <f t="shared" ca="1" si="3"/>
        <v>2274921.9290558877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1509703.0133127833</v>
      </c>
      <c r="C57" s="447">
        <f t="shared" si="0"/>
        <v>94754.855757842233</v>
      </c>
      <c r="D57" s="447">
        <f ca="1">SUMIF(G:G,50,K:K)</f>
        <v>74633.375553900361</v>
      </c>
      <c r="E57" s="447">
        <f t="shared" ca="1" si="1"/>
        <v>1489581.5331088414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2274921.9290558877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9350.9937325478713</v>
      </c>
      <c r="L57" s="444">
        <f t="shared" ca="1" si="3"/>
        <v>2253589.4895440368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1489581.5331088414</v>
      </c>
      <c r="C58" s="447">
        <f t="shared" si="0"/>
        <v>94754.855757842233</v>
      </c>
      <c r="D58" s="447">
        <f ca="1">SUMIF(G:G,51,K:K)</f>
        <v>73603.922438476962</v>
      </c>
      <c r="E58" s="447">
        <f t="shared" ca="1" si="1"/>
        <v>1468430.599789476</v>
      </c>
      <c r="F58" s="431"/>
      <c r="G58" s="459">
        <f t="shared" si="8"/>
        <v>5</v>
      </c>
      <c r="H58" s="459">
        <v>51</v>
      </c>
      <c r="I58" s="444">
        <f t="shared" ca="1" si="5"/>
        <v>2253589.4895440368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9262.1085679151583</v>
      </c>
      <c r="L58" s="444">
        <f t="shared" ca="1" si="3"/>
        <v>2232168.1648675529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1468430.599789476</v>
      </c>
      <c r="C59" s="447">
        <f t="shared" si="0"/>
        <v>94754.855757842233</v>
      </c>
      <c r="D59" s="447">
        <f ca="1">SUMIF(G:G,52,K:K)</f>
        <v>72521.800547888226</v>
      </c>
      <c r="E59" s="447">
        <f t="shared" ca="1" si="1"/>
        <v>1446197.544579522</v>
      </c>
      <c r="F59" s="431"/>
      <c r="G59" s="459">
        <f t="shared" si="8"/>
        <v>5</v>
      </c>
      <c r="H59" s="459">
        <v>52</v>
      </c>
      <c r="I59" s="444">
        <f t="shared" ca="1" si="5"/>
        <v>2232168.1648675529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9172.853048429808</v>
      </c>
      <c r="L59" s="444">
        <f t="shared" ca="1" si="3"/>
        <v>2210657.584671584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1446197.544579522</v>
      </c>
      <c r="C60" s="447">
        <f t="shared" si="0"/>
        <v>94754.855757842233</v>
      </c>
      <c r="D60" s="447">
        <f ca="1">SUMIF(G:G,53,K:K)</f>
        <v>71384.315247637598</v>
      </c>
      <c r="E60" s="447">
        <f t="shared" ca="1" si="1"/>
        <v>1422827.0040693174</v>
      </c>
      <c r="F60" s="431"/>
      <c r="G60" s="459">
        <f t="shared" si="8"/>
        <v>5</v>
      </c>
      <c r="H60" s="459">
        <v>53</v>
      </c>
      <c r="I60" s="444">
        <f t="shared" ca="1" si="5"/>
        <v>2210657.584671584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9083.2256309466047</v>
      </c>
      <c r="L60" s="444">
        <f t="shared" ca="1" si="3"/>
        <v>2189057.3770581316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1422827.0040693174</v>
      </c>
      <c r="C61" s="447">
        <f t="shared" si="0"/>
        <v>94754.855757842233</v>
      </c>
      <c r="D61" s="447">
        <f ca="1">SUMIF(G:G,54,K:K)</f>
        <v>70188.634040613571</v>
      </c>
      <c r="E61" s="447">
        <f t="shared" ca="1" si="1"/>
        <v>1398260.7823520887</v>
      </c>
      <c r="F61" s="431"/>
      <c r="G61" s="459">
        <f t="shared" si="8"/>
        <v>5</v>
      </c>
      <c r="H61" s="459">
        <v>54</v>
      </c>
      <c r="I61" s="444">
        <f t="shared" ca="1" si="5"/>
        <v>2189057.3770581316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8993.2247658905526</v>
      </c>
      <c r="L61" s="444">
        <f t="shared" ca="1" si="3"/>
        <v>2167367.1685796236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1398260.7823520887</v>
      </c>
      <c r="C62" s="447">
        <f t="shared" si="0"/>
        <v>94754.855757842233</v>
      </c>
      <c r="D62" s="447">
        <f ca="1">SUMIF(G:G,55,K:K)</f>
        <v>68931.779513776681</v>
      </c>
      <c r="E62" s="447">
        <f t="shared" ca="1" si="1"/>
        <v>1372437.7061080232</v>
      </c>
      <c r="F62" s="431"/>
      <c r="G62" s="459">
        <f t="shared" si="8"/>
        <v>5</v>
      </c>
      <c r="H62" s="459">
        <v>55</v>
      </c>
      <c r="I62" s="444">
        <f t="shared" ca="1" si="5"/>
        <v>2167367.1685796236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8902.8488972301038</v>
      </c>
      <c r="L62" s="444">
        <f t="shared" ca="1" si="3"/>
        <v>2145586.5842324547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1372437.7061080232</v>
      </c>
      <c r="C63" s="447">
        <f t="shared" si="0"/>
        <v>94754.855757842233</v>
      </c>
      <c r="D63" s="447">
        <f ca="1">SUMIF(G:G,56,K:K)</f>
        <v>67610.621923985571</v>
      </c>
      <c r="E63" s="447">
        <f t="shared" ca="1" si="1"/>
        <v>1345293.4722741665</v>
      </c>
      <c r="F63" s="431"/>
      <c r="G63" s="459">
        <f t="shared" si="8"/>
        <v>5</v>
      </c>
      <c r="H63" s="459">
        <v>56</v>
      </c>
      <c r="I63" s="444">
        <f t="shared" ca="1" si="5"/>
        <v>2145586.5842324547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8812.0964624502321</v>
      </c>
      <c r="L63" s="444">
        <f t="shared" ca="1" si="3"/>
        <v>2123715.2474505063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1345293.4722741665</v>
      </c>
      <c r="C64" s="447">
        <f t="shared" si="0"/>
        <v>94754.855757842233</v>
      </c>
      <c r="D64" s="447">
        <f ca="1">SUMIF(G:G,57,K:K)</f>
        <v>66221.871404499863</v>
      </c>
      <c r="E64" s="447">
        <f t="shared" ca="1" si="1"/>
        <v>1316760.487920824</v>
      </c>
      <c r="F64" s="431"/>
      <c r="G64" s="459">
        <f t="shared" si="8"/>
        <v>5</v>
      </c>
      <c r="H64" s="459">
        <v>57</v>
      </c>
      <c r="I64" s="444">
        <f t="shared" ca="1" si="5"/>
        <v>2123715.2474505063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8720.9658925254462</v>
      </c>
      <c r="L64" s="444">
        <f t="shared" ca="1" si="3"/>
        <v>2101752.7800986329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1316760.487920824</v>
      </c>
      <c r="C65" s="447">
        <f t="shared" si="0"/>
        <v>94754.855757842233</v>
      </c>
      <c r="D65" s="447">
        <f ca="1">SUMIF(G:G,58,K:K)</f>
        <v>64762.069772753035</v>
      </c>
      <c r="E65" s="447">
        <f t="shared" ca="1" si="1"/>
        <v>1286767.7019357346</v>
      </c>
      <c r="F65" s="431"/>
      <c r="G65" s="459">
        <f t="shared" si="8"/>
        <v>5</v>
      </c>
      <c r="H65" s="459">
        <v>58</v>
      </c>
      <c r="I65" s="444">
        <f t="shared" ca="1" si="5"/>
        <v>2101752.7800986329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8629.4556118926394</v>
      </c>
      <c r="L65" s="444">
        <f t="shared" ca="1" si="3"/>
        <v>2079698.8024661266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1286767.7019357346</v>
      </c>
      <c r="C66" s="447">
        <f t="shared" si="0"/>
        <v>94754.855757842233</v>
      </c>
      <c r="D66" s="447">
        <f ca="1">SUMIF(G:G,59,K:K)</f>
        <v>63227.581918995202</v>
      </c>
      <c r="E66" s="447">
        <f t="shared" ca="1" si="1"/>
        <v>1255240.4280968874</v>
      </c>
      <c r="F66" s="431"/>
      <c r="G66" s="459">
        <f t="shared" si="8"/>
        <v>5</v>
      </c>
      <c r="H66" s="459">
        <v>59</v>
      </c>
      <c r="I66" s="444">
        <f t="shared" ca="1" si="5"/>
        <v>2079698.8024661266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8537.564038423865</v>
      </c>
      <c r="L66" s="444">
        <f t="shared" ca="1" si="3"/>
        <v>2057552.9332601514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1255240.4280968874</v>
      </c>
      <c r="C67" s="447">
        <f t="shared" si="0"/>
        <v>94754.855757842233</v>
      </c>
      <c r="D67" s="447">
        <f t="shared" ref="D67:D136" ca="1" si="9">SUMIF(G:G,60,K:K)</f>
        <v>61614.586754362615</v>
      </c>
      <c r="E67" s="447">
        <f t="shared" ca="1" si="1"/>
        <v>1222100.1590934077</v>
      </c>
      <c r="F67" s="431"/>
      <c r="G67" s="459">
        <f t="shared" si="8"/>
        <v>5</v>
      </c>
      <c r="H67" s="459">
        <v>60</v>
      </c>
      <c r="I67" s="444">
        <f t="shared" ca="1" si="5"/>
        <v>2057552.9332601514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8445.2895833989678</v>
      </c>
      <c r="L67" s="444">
        <f t="shared" ca="1" si="3"/>
        <v>2035314.7895991514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1222100.1590934077</v>
      </c>
      <c r="C68" s="447">
        <f t="shared" si="0"/>
        <v>94754.855757842233</v>
      </c>
      <c r="D68" s="447">
        <f t="shared" ca="1" si="9"/>
        <v>61614.586754362615</v>
      </c>
      <c r="E68" s="447">
        <f t="shared" ca="1" si="1"/>
        <v>1188959.8900899279</v>
      </c>
      <c r="F68" s="431"/>
      <c r="G68" s="459">
        <f>G67+1</f>
        <v>6</v>
      </c>
      <c r="H68" s="459">
        <v>61</v>
      </c>
      <c r="I68" s="444">
        <f t="shared" ca="1" si="5"/>
        <v>2035314.7895991514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8352.6306514781354</v>
      </c>
      <c r="L68" s="444">
        <f t="shared" ca="1" si="3"/>
        <v>2012983.9870062305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1188959.8900899279</v>
      </c>
      <c r="C69" s="447">
        <f t="shared" si="0"/>
        <v>94754.855757842233</v>
      </c>
      <c r="D69" s="447">
        <f t="shared" ca="1" si="9"/>
        <v>61614.586754362615</v>
      </c>
      <c r="E69" s="447">
        <f t="shared" ca="1" si="1"/>
        <v>1155819.6210864482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2012983.9870062305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8259.5856406742969</v>
      </c>
      <c r="L69" s="444">
        <f t="shared" ca="1" si="3"/>
        <v>1990560.1394025057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1155819.6210864482</v>
      </c>
      <c r="C70" s="447">
        <f t="shared" si="0"/>
        <v>94754.855757842233</v>
      </c>
      <c r="D70" s="447">
        <f t="shared" ca="1" si="9"/>
        <v>61614.586754362615</v>
      </c>
      <c r="E70" s="447">
        <f t="shared" ca="1" si="1"/>
        <v>1122679.3520829685</v>
      </c>
      <c r="F70" s="431"/>
      <c r="G70" s="459">
        <f t="shared" si="10"/>
        <v>6</v>
      </c>
      <c r="H70" s="459">
        <v>63</v>
      </c>
      <c r="I70" s="444">
        <f t="shared" ca="1" si="5"/>
        <v>1990560.1394025057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8166.1529423254442</v>
      </c>
      <c r="L70" s="444">
        <f t="shared" ca="1" si="3"/>
        <v>1968042.8591004321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1122679.3520829685</v>
      </c>
      <c r="C71" s="447">
        <f t="shared" si="0"/>
        <v>94754.855757842233</v>
      </c>
      <c r="D71" s="447">
        <f t="shared" ca="1" si="9"/>
        <v>61614.586754362615</v>
      </c>
      <c r="E71" s="447">
        <f t="shared" ca="1" si="1"/>
        <v>1089539.0830794889</v>
      </c>
      <c r="F71" s="431"/>
      <c r="G71" s="459">
        <f t="shared" si="10"/>
        <v>6</v>
      </c>
      <c r="H71" s="459">
        <v>64</v>
      </c>
      <c r="I71" s="444">
        <f t="shared" ca="1" si="5"/>
        <v>1968042.8591004321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8072.3309410668044</v>
      </c>
      <c r="L71" s="444">
        <f t="shared" ca="1" si="3"/>
        <v>1945431.7567971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1089539.0830794889</v>
      </c>
      <c r="C72" s="447">
        <f t="shared" si="0"/>
        <v>94754.855757842233</v>
      </c>
      <c r="D72" s="447">
        <f t="shared" ca="1" si="9"/>
        <v>61614.586754362615</v>
      </c>
      <c r="E72" s="447">
        <f t="shared" ca="1" si="1"/>
        <v>1056398.8140760094</v>
      </c>
      <c r="F72" s="431"/>
      <c r="G72" s="459">
        <f t="shared" si="10"/>
        <v>6</v>
      </c>
      <c r="H72" s="459">
        <v>65</v>
      </c>
      <c r="I72" s="444">
        <f t="shared" ca="1" si="5"/>
        <v>1945431.7567971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7978.1180148029207</v>
      </c>
      <c r="L72" s="444">
        <f t="shared" ca="1" si="3"/>
        <v>1922726.4415675038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1056398.8140760094</v>
      </c>
      <c r="C73" s="447">
        <f t="shared" si="0"/>
        <v>94754.855757842233</v>
      </c>
      <c r="D73" s="447">
        <f t="shared" ca="1" si="9"/>
        <v>61614.586754362615</v>
      </c>
      <c r="E73" s="447">
        <f t="shared" ca="1" si="1"/>
        <v>1023258.5450725298</v>
      </c>
      <c r="F73" s="431"/>
      <c r="G73" s="459">
        <f t="shared" si="10"/>
        <v>6</v>
      </c>
      <c r="H73" s="459">
        <v>66</v>
      </c>
      <c r="I73" s="444">
        <f t="shared" ca="1" si="5"/>
        <v>1922726.4415675038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7883.512534679603</v>
      </c>
      <c r="L73" s="444">
        <f t="shared" ca="1" si="3"/>
        <v>1899926.5208577844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1023258.5450725298</v>
      </c>
      <c r="C74" s="447">
        <f t="shared" si="0"/>
        <v>94754.855757842233</v>
      </c>
      <c r="D74" s="447">
        <f t="shared" ca="1" si="9"/>
        <v>61614.586754362615</v>
      </c>
      <c r="E74" s="447">
        <f t="shared" ca="1" si="1"/>
        <v>990118.27606905019</v>
      </c>
      <c r="F74" s="431"/>
      <c r="G74" s="459">
        <f t="shared" si="10"/>
        <v>6</v>
      </c>
      <c r="H74" s="459">
        <v>67</v>
      </c>
      <c r="I74" s="444">
        <f t="shared" ca="1" si="5"/>
        <v>1899926.5208577844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7788.5128650557726</v>
      </c>
      <c r="L74" s="444">
        <f t="shared" ca="1" si="3"/>
        <v>1877031.6004784412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990118.27606905019</v>
      </c>
      <c r="C75" s="447">
        <f t="shared" si="0"/>
        <v>94754.855757842233</v>
      </c>
      <c r="D75" s="447">
        <f t="shared" ca="1" si="9"/>
        <v>61614.586754362615</v>
      </c>
      <c r="E75" s="447">
        <f t="shared" ca="1" si="1"/>
        <v>956978.00706557056</v>
      </c>
      <c r="F75" s="431"/>
      <c r="G75" s="459">
        <f t="shared" si="10"/>
        <v>6</v>
      </c>
      <c r="H75" s="459">
        <v>68</v>
      </c>
      <c r="I75" s="444">
        <f t="shared" ca="1" si="5"/>
        <v>1877031.6004784412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7785.2469287442545</v>
      </c>
      <c r="L75" s="444">
        <f t="shared" ca="1" si="3"/>
        <v>1876244.5098273654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956978.00706557056</v>
      </c>
      <c r="C76" s="447">
        <f t="shared" si="0"/>
        <v>94754.855757842233</v>
      </c>
      <c r="D76" s="447">
        <f t="shared" ca="1" si="9"/>
        <v>61614.586754362615</v>
      </c>
      <c r="E76" s="447">
        <f t="shared" ca="1" si="1"/>
        <v>923837.73806209094</v>
      </c>
      <c r="F76" s="431"/>
      <c r="G76" s="459">
        <f t="shared" si="10"/>
        <v>6</v>
      </c>
      <c r="H76" s="459">
        <v>69</v>
      </c>
      <c r="I76" s="444">
        <f t="shared" ca="1" si="5"/>
        <v>1876244.5098273654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7781.9673843647734</v>
      </c>
      <c r="L76" s="444">
        <f t="shared" ca="1" si="3"/>
        <v>1875454.13963191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923837.73806209094</v>
      </c>
      <c r="C77" s="447">
        <f t="shared" si="0"/>
        <v>94754.855757842233</v>
      </c>
      <c r="D77" s="447">
        <f t="shared" ca="1" si="9"/>
        <v>61614.586754362615</v>
      </c>
      <c r="E77" s="447">
        <f t="shared" ca="1" si="1"/>
        <v>890697.46905861131</v>
      </c>
      <c r="F77" s="431"/>
      <c r="G77" s="459">
        <f t="shared" si="10"/>
        <v>6</v>
      </c>
      <c r="H77" s="459">
        <v>70</v>
      </c>
      <c r="I77" s="444">
        <f t="shared" ca="1" si="5"/>
        <v>1875454.13963191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7778.674175217041</v>
      </c>
      <c r="L77" s="444">
        <f t="shared" ca="1" si="3"/>
        <v>1874660.476227307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890697.46905861131</v>
      </c>
      <c r="C78" s="447">
        <f t="shared" si="0"/>
        <v>94754.855757842233</v>
      </c>
      <c r="D78" s="447">
        <f t="shared" ca="1" si="9"/>
        <v>61614.586754362615</v>
      </c>
      <c r="E78" s="447">
        <f t="shared" ca="1" si="1"/>
        <v>857557.20005513169</v>
      </c>
      <c r="F78" s="431"/>
      <c r="G78" s="459">
        <f t="shared" si="10"/>
        <v>6</v>
      </c>
      <c r="H78" s="459">
        <v>71</v>
      </c>
      <c r="I78" s="444">
        <f t="shared" ca="1" si="5"/>
        <v>1874660.476227307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7775.3672443645301</v>
      </c>
      <c r="L78" s="444">
        <f t="shared" ca="1" si="3"/>
        <v>1873863.5058918514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857557.20005513169</v>
      </c>
      <c r="C79" s="447">
        <f t="shared" si="0"/>
        <v>94754.855757842233</v>
      </c>
      <c r="D79" s="447">
        <f t="shared" ca="1" si="9"/>
        <v>61614.586754362615</v>
      </c>
      <c r="E79" s="447">
        <f t="shared" ca="1" si="1"/>
        <v>824416.93105165206</v>
      </c>
      <c r="F79" s="431"/>
      <c r="G79" s="459">
        <f t="shared" si="10"/>
        <v>6</v>
      </c>
      <c r="H79" s="459">
        <v>72</v>
      </c>
      <c r="I79" s="444">
        <f t="shared" ca="1" si="5"/>
        <v>1873863.5058918514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7772.046534633464</v>
      </c>
      <c r="L79" s="444">
        <f t="shared" ca="1" si="3"/>
        <v>1873063.2148466648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824416.93105165206</v>
      </c>
      <c r="C80" s="447">
        <f t="shared" si="0"/>
        <v>94754.855757842233</v>
      </c>
      <c r="D80" s="447">
        <f t="shared" ca="1" si="9"/>
        <v>61614.586754362615</v>
      </c>
      <c r="E80" s="447">
        <f t="shared" ca="1" si="1"/>
        <v>791276.66204817244</v>
      </c>
      <c r="F80" s="431"/>
      <c r="G80" s="459">
        <f>G79+1</f>
        <v>7</v>
      </c>
      <c r="H80" s="459">
        <v>73</v>
      </c>
      <c r="I80" s="444">
        <f t="shared" ca="1" si="5"/>
        <v>1873063.2148466648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7768.7119886118526</v>
      </c>
      <c r="L80" s="444">
        <f t="shared" ca="1" si="3"/>
        <v>1872259.5892554566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791276.66204817244</v>
      </c>
      <c r="C81" s="447">
        <f t="shared" si="0"/>
        <v>94754.855757842233</v>
      </c>
      <c r="D81" s="447">
        <f t="shared" ca="1" si="9"/>
        <v>61614.586754362615</v>
      </c>
      <c r="E81" s="447">
        <f t="shared" ca="1" si="1"/>
        <v>758136.39304469281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1872259.5892554566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7765.3635486484854</v>
      </c>
      <c r="L81" s="444">
        <f t="shared" ca="1" si="3"/>
        <v>1871452.6152242851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758136.39304469281</v>
      </c>
      <c r="C82" s="447">
        <f t="shared" si="0"/>
        <v>94754.855757842233</v>
      </c>
      <c r="D82" s="447">
        <f t="shared" ca="1" si="9"/>
        <v>61614.586754362615</v>
      </c>
      <c r="E82" s="447">
        <f t="shared" ca="1" si="1"/>
        <v>724996.12404121319</v>
      </c>
      <c r="F82" s="431"/>
      <c r="G82" s="459">
        <f t="shared" si="11"/>
        <v>7</v>
      </c>
      <c r="H82" s="459">
        <v>75</v>
      </c>
      <c r="I82" s="444">
        <f t="shared" ca="1" si="5"/>
        <v>1871452.6152242851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7762.0011568519376</v>
      </c>
      <c r="L82" s="444">
        <f t="shared" ca="1" si="3"/>
        <v>1870642.2788013169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724996.12404121319</v>
      </c>
      <c r="C83" s="447">
        <f t="shared" si="0"/>
        <v>94754.855757842233</v>
      </c>
      <c r="D83" s="447">
        <f t="shared" ca="1" si="9"/>
        <v>61614.586754362615</v>
      </c>
      <c r="E83" s="447">
        <f t="shared" ca="1" si="1"/>
        <v>691855.85503773356</v>
      </c>
      <c r="F83" s="431"/>
      <c r="G83" s="459">
        <f t="shared" si="11"/>
        <v>7</v>
      </c>
      <c r="H83" s="459">
        <v>76</v>
      </c>
      <c r="I83" s="444">
        <f t="shared" ca="1" si="5"/>
        <v>1870642.2788013169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7758.6247550895696</v>
      </c>
      <c r="L83" s="444">
        <f t="shared" ca="1" si="3"/>
        <v>1869828.5659765864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691855.85503773356</v>
      </c>
      <c r="C84" s="447">
        <f t="shared" si="0"/>
        <v>94754.855757842233</v>
      </c>
      <c r="D84" s="447">
        <f t="shared" ca="1" si="9"/>
        <v>61614.586754362615</v>
      </c>
      <c r="E84" s="447">
        <f t="shared" ca="1" si="1"/>
        <v>658715.58603425394</v>
      </c>
      <c r="F84" s="431"/>
      <c r="G84" s="459">
        <f t="shared" si="11"/>
        <v>7</v>
      </c>
      <c r="H84" s="459">
        <v>77</v>
      </c>
      <c r="I84" s="444">
        <f t="shared" ca="1" si="5"/>
        <v>1869828.5659765864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7755.2342849865254</v>
      </c>
      <c r="L84" s="444">
        <f t="shared" ca="1" si="3"/>
        <v>1869011.4626817529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658715.58603425394</v>
      </c>
      <c r="C85" s="447">
        <f t="shared" si="0"/>
        <v>94754.855757842233</v>
      </c>
      <c r="D85" s="447">
        <f t="shared" ca="1" si="9"/>
        <v>61614.586754362615</v>
      </c>
      <c r="E85" s="447">
        <f t="shared" ca="1" si="1"/>
        <v>625575.31703077431</v>
      </c>
      <c r="F85" s="431"/>
      <c r="G85" s="459">
        <f t="shared" si="11"/>
        <v>7</v>
      </c>
      <c r="H85" s="459">
        <v>78</v>
      </c>
      <c r="I85" s="444">
        <f t="shared" ca="1" si="5"/>
        <v>1869011.4626817529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7751.82968792472</v>
      </c>
      <c r="L85" s="444">
        <f t="shared" ca="1" si="3"/>
        <v>1868190.9547898576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625575.31703077431</v>
      </c>
      <c r="C86" s="447">
        <f t="shared" si="0"/>
        <v>94754.855757842233</v>
      </c>
      <c r="D86" s="447">
        <f t="shared" ca="1" si="9"/>
        <v>61614.586754362615</v>
      </c>
      <c r="E86" s="447">
        <f t="shared" ca="1" si="1"/>
        <v>592435.04802729469</v>
      </c>
      <c r="F86" s="431"/>
      <c r="G86" s="459">
        <f t="shared" si="11"/>
        <v>7</v>
      </c>
      <c r="H86" s="459">
        <v>79</v>
      </c>
      <c r="I86" s="444">
        <f t="shared" ca="1" si="5"/>
        <v>1868190.9547898576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7748.4109050418219</v>
      </c>
      <c r="L86" s="444">
        <f t="shared" ca="1" si="3"/>
        <v>1867367.0281150793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592435.04802729469</v>
      </c>
      <c r="C87" s="447">
        <f t="shared" si="0"/>
        <v>94754.855757842233</v>
      </c>
      <c r="D87" s="447">
        <f t="shared" ca="1" si="9"/>
        <v>61614.586754362615</v>
      </c>
      <c r="E87" s="447">
        <f t="shared" ca="1" si="1"/>
        <v>559294.77902381506</v>
      </c>
      <c r="F87" s="431"/>
      <c r="G87" s="459">
        <f t="shared" si="11"/>
        <v>7</v>
      </c>
      <c r="H87" s="459">
        <v>80</v>
      </c>
      <c r="I87" s="444">
        <f t="shared" ca="1" si="5"/>
        <v>1867367.0281150793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7744.9778772302461</v>
      </c>
      <c r="L87" s="444">
        <f t="shared" ca="1" si="3"/>
        <v>1866539.6684124894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559294.77902381506</v>
      </c>
      <c r="C88" s="447">
        <f t="shared" si="0"/>
        <v>94754.855757842233</v>
      </c>
      <c r="D88" s="447">
        <f t="shared" ca="1" si="9"/>
        <v>61614.586754362615</v>
      </c>
      <c r="E88" s="447">
        <f t="shared" ca="1" si="1"/>
        <v>526154.51002033544</v>
      </c>
      <c r="F88" s="431"/>
      <c r="G88" s="459">
        <f t="shared" si="11"/>
        <v>7</v>
      </c>
      <c r="H88" s="459">
        <v>81</v>
      </c>
      <c r="I88" s="444">
        <f t="shared" ca="1" si="5"/>
        <v>1866539.6684124894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7741.5305451361219</v>
      </c>
      <c r="L88" s="444">
        <f t="shared" ca="1" si="3"/>
        <v>1865708.8613778055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526154.51002033544</v>
      </c>
      <c r="C89" s="447">
        <f t="shared" si="0"/>
        <v>94754.855757842233</v>
      </c>
      <c r="D89" s="447">
        <f t="shared" ca="1" si="9"/>
        <v>61614.586754362615</v>
      </c>
      <c r="E89" s="447">
        <f t="shared" ca="1" si="1"/>
        <v>493014.24101685581</v>
      </c>
      <c r="F89" s="431"/>
      <c r="G89" s="459">
        <f t="shared" si="11"/>
        <v>7</v>
      </c>
      <c r="H89" s="459">
        <v>82</v>
      </c>
      <c r="I89" s="444">
        <f t="shared" ca="1" si="5"/>
        <v>1865708.8613778055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7738.0688491582714</v>
      </c>
      <c r="L89" s="444">
        <f t="shared" ca="1" si="3"/>
        <v>1864874.5926471436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493014.24101685581</v>
      </c>
      <c r="C90" s="447">
        <f t="shared" si="0"/>
        <v>94754.855757842233</v>
      </c>
      <c r="D90" s="447">
        <f t="shared" ca="1" si="9"/>
        <v>61614.586754362615</v>
      </c>
      <c r="E90" s="447">
        <f t="shared" ca="1" si="1"/>
        <v>459873.97201337619</v>
      </c>
      <c r="F90" s="431"/>
      <c r="G90" s="459">
        <f t="shared" si="11"/>
        <v>7</v>
      </c>
      <c r="H90" s="459">
        <v>83</v>
      </c>
      <c r="I90" s="444">
        <f t="shared" ca="1" si="5"/>
        <v>1864874.5926471436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7734.5927294471812</v>
      </c>
      <c r="L90" s="444">
        <f t="shared" ca="1" si="3"/>
        <v>1864036.8477967707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459873.97201337619</v>
      </c>
      <c r="C91" s="447">
        <f t="shared" si="0"/>
        <v>94754.855757842233</v>
      </c>
      <c r="D91" s="447">
        <f t="shared" ca="1" si="9"/>
        <v>61614.586754362615</v>
      </c>
      <c r="E91" s="447">
        <f t="shared" ca="1" si="1"/>
        <v>426733.70300989656</v>
      </c>
      <c r="F91" s="431"/>
      <c r="G91" s="459">
        <f t="shared" si="11"/>
        <v>7</v>
      </c>
      <c r="H91" s="459">
        <v>84</v>
      </c>
      <c r="I91" s="444">
        <f t="shared" ca="1" si="5"/>
        <v>1864036.8477967707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7731.1021259039608</v>
      </c>
      <c r="L91" s="444">
        <f t="shared" ca="1" si="3"/>
        <v>1863195.6123428547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426733.70300989656</v>
      </c>
      <c r="C92" s="447">
        <f t="shared" si="0"/>
        <v>94754.855757842233</v>
      </c>
      <c r="D92" s="447">
        <f t="shared" ca="1" si="9"/>
        <v>61614.586754362615</v>
      </c>
      <c r="E92" s="447">
        <f t="shared" ca="1" si="1"/>
        <v>393593.43400641694</v>
      </c>
      <c r="F92" s="431"/>
      <c r="G92" s="459">
        <f>G91+1</f>
        <v>8</v>
      </c>
      <c r="H92" s="459">
        <v>85</v>
      </c>
      <c r="I92" s="444">
        <f t="shared" ca="1" si="5"/>
        <v>1863195.6123428547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7727.596978179311</v>
      </c>
      <c r="L92" s="444">
        <f t="shared" ca="1" si="3"/>
        <v>1862350.8717412141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393593.43400641694</v>
      </c>
      <c r="C93" s="447">
        <f t="shared" si="0"/>
        <v>94754.855757842233</v>
      </c>
      <c r="D93" s="447">
        <f t="shared" ca="1" si="9"/>
        <v>61614.586754362615</v>
      </c>
      <c r="E93" s="447">
        <f t="shared" ca="1" si="1"/>
        <v>360453.16500293731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1862350.8717412141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7724.0772256724749</v>
      </c>
      <c r="L93" s="444">
        <f t="shared" ca="1" si="3"/>
        <v>1861502.6113870665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360453.16500293731</v>
      </c>
      <c r="C94" s="447">
        <f t="shared" si="0"/>
        <v>94754.855757842233</v>
      </c>
      <c r="D94" s="447">
        <f t="shared" ca="1" si="9"/>
        <v>61614.586754362615</v>
      </c>
      <c r="E94" s="447">
        <f t="shared" ca="1" si="1"/>
        <v>327312.89599945769</v>
      </c>
      <c r="F94" s="431"/>
      <c r="G94" s="459">
        <f t="shared" si="12"/>
        <v>8</v>
      </c>
      <c r="H94" s="459">
        <v>87</v>
      </c>
      <c r="I94" s="444">
        <f t="shared" ca="1" si="5"/>
        <v>1861502.6113870665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7720.5428075301943</v>
      </c>
      <c r="L94" s="444">
        <f t="shared" ca="1" si="3"/>
        <v>1860650.8166147766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327312.89599945769</v>
      </c>
      <c r="C95" s="447">
        <f t="shared" si="0"/>
        <v>94754.855757842233</v>
      </c>
      <c r="D95" s="447">
        <f t="shared" ca="1" si="9"/>
        <v>61614.586754362615</v>
      </c>
      <c r="E95" s="447">
        <f t="shared" ca="1" si="1"/>
        <v>294172.62699597806</v>
      </c>
      <c r="F95" s="431"/>
      <c r="G95" s="459">
        <f t="shared" si="12"/>
        <v>8</v>
      </c>
      <c r="H95" s="459">
        <v>88</v>
      </c>
      <c r="I95" s="444">
        <f t="shared" ca="1" si="5"/>
        <v>1860650.8166147766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7716.993662645652</v>
      </c>
      <c r="L95" s="444">
        <f t="shared" ca="1" si="3"/>
        <v>1859795.4726976021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294172.62699597806</v>
      </c>
      <c r="C96" s="447">
        <f t="shared" si="0"/>
        <v>94754.855757842233</v>
      </c>
      <c r="D96" s="447">
        <f t="shared" ca="1" si="9"/>
        <v>61614.586754362615</v>
      </c>
      <c r="E96" s="447">
        <f t="shared" ca="1" si="1"/>
        <v>261032.35799249844</v>
      </c>
      <c r="F96" s="431"/>
      <c r="G96" s="459">
        <f t="shared" si="12"/>
        <v>8</v>
      </c>
      <c r="H96" s="459">
        <v>89</v>
      </c>
      <c r="I96" s="444">
        <f t="shared" ca="1" si="5"/>
        <v>1859795.4726976021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7713.429729657425</v>
      </c>
      <c r="L96" s="444">
        <f t="shared" ca="1" si="3"/>
        <v>1858936.5648474395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261032.35799249844</v>
      </c>
      <c r="C97" s="447">
        <f t="shared" si="0"/>
        <v>94754.855757842233</v>
      </c>
      <c r="D97" s="447">
        <f t="shared" ca="1" si="9"/>
        <v>61614.586754362615</v>
      </c>
      <c r="E97" s="447">
        <f t="shared" ca="1" si="1"/>
        <v>227892.08898901881</v>
      </c>
      <c r="F97" s="431"/>
      <c r="G97" s="459">
        <f t="shared" si="12"/>
        <v>8</v>
      </c>
      <c r="H97" s="459">
        <v>90</v>
      </c>
      <c r="I97" s="444">
        <f t="shared" ca="1" si="5"/>
        <v>1858936.5648474395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7709.8509469484143</v>
      </c>
      <c r="L97" s="444">
        <f t="shared" ca="1" si="3"/>
        <v>1858074.0782145679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227892.08898901881</v>
      </c>
      <c r="C98" s="447">
        <f t="shared" si="0"/>
        <v>94754.855757842233</v>
      </c>
      <c r="D98" s="447">
        <f t="shared" ca="1" si="9"/>
        <v>61614.586754362615</v>
      </c>
      <c r="E98" s="447">
        <f t="shared" ca="1" si="1"/>
        <v>194751.81998553919</v>
      </c>
      <c r="F98" s="431"/>
      <c r="G98" s="459">
        <f t="shared" si="12"/>
        <v>8</v>
      </c>
      <c r="H98" s="459">
        <v>91</v>
      </c>
      <c r="I98" s="444">
        <f t="shared" ca="1" si="5"/>
        <v>1858074.0782145679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7706.2572526447821</v>
      </c>
      <c r="L98" s="444">
        <f t="shared" ca="1" si="3"/>
        <v>1857207.9978873925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194751.81998553919</v>
      </c>
      <c r="C99" s="447">
        <f t="shared" si="0"/>
        <v>94754.855757842233</v>
      </c>
      <c r="D99" s="447">
        <f t="shared" ca="1" si="9"/>
        <v>61614.586754362615</v>
      </c>
      <c r="E99" s="447">
        <f t="shared" ca="1" si="1"/>
        <v>161611.55098205956</v>
      </c>
      <c r="F99" s="431"/>
      <c r="G99" s="459">
        <f t="shared" si="12"/>
        <v>8</v>
      </c>
      <c r="H99" s="459">
        <v>92</v>
      </c>
      <c r="I99" s="444">
        <f t="shared" ca="1" si="5"/>
        <v>1857207.9978873925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7702.6485846148853</v>
      </c>
      <c r="L99" s="444">
        <f t="shared" ca="1" si="3"/>
        <v>1856338.3088921874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161611.55098205956</v>
      </c>
      <c r="C100" s="447">
        <f t="shared" si="0"/>
        <v>94754.855757842233</v>
      </c>
      <c r="D100" s="447">
        <f t="shared" ca="1" si="9"/>
        <v>61614.586754362615</v>
      </c>
      <c r="E100" s="447">
        <f t="shared" ca="1" si="1"/>
        <v>128471.28197857994</v>
      </c>
      <c r="F100" s="431"/>
      <c r="G100" s="459">
        <f t="shared" si="12"/>
        <v>8</v>
      </c>
      <c r="H100" s="459">
        <v>93</v>
      </c>
      <c r="I100" s="444">
        <f t="shared" ca="1" si="5"/>
        <v>1856338.3088921874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7699.024880468196</v>
      </c>
      <c r="L100" s="444">
        <f t="shared" ca="1" si="3"/>
        <v>1855464.9961928355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128471.28197857994</v>
      </c>
      <c r="C101" s="447">
        <f t="shared" si="0"/>
        <v>94754.855757842233</v>
      </c>
      <c r="D101" s="447">
        <f t="shared" ca="1" si="9"/>
        <v>61614.586754362615</v>
      </c>
      <c r="E101" s="447">
        <f t="shared" ca="1" si="1"/>
        <v>95331.012975100311</v>
      </c>
      <c r="F101" s="431"/>
      <c r="G101" s="459">
        <f t="shared" si="12"/>
        <v>8</v>
      </c>
      <c r="H101" s="459">
        <v>94</v>
      </c>
      <c r="I101" s="444">
        <f t="shared" ca="1" si="5"/>
        <v>1855464.9961928355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7695.3860775542307</v>
      </c>
      <c r="L101" s="444">
        <f t="shared" ca="1" si="3"/>
        <v>1854588.0446905696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95331.012975100311</v>
      </c>
      <c r="C102" s="447">
        <f t="shared" si="0"/>
        <v>94754.855757842233</v>
      </c>
      <c r="D102" s="447">
        <f t="shared" ca="1" si="9"/>
        <v>61614.586754362615</v>
      </c>
      <c r="E102" s="447">
        <f t="shared" ca="1" si="1"/>
        <v>62190.743971620694</v>
      </c>
      <c r="F102" s="431"/>
      <c r="G102" s="459">
        <f t="shared" si="12"/>
        <v>8</v>
      </c>
      <c r="H102" s="459">
        <v>95</v>
      </c>
      <c r="I102" s="444">
        <f t="shared" ca="1" si="5"/>
        <v>1854588.0446905696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7691.7321129614566</v>
      </c>
      <c r="L102" s="444">
        <f t="shared" ca="1" si="3"/>
        <v>1853707.4392237109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62190.743971620694</v>
      </c>
      <c r="C103" s="447">
        <f t="shared" si="0"/>
        <v>94754.855757842233</v>
      </c>
      <c r="D103" s="447">
        <f t="shared" ca="1" si="9"/>
        <v>61614.586754362615</v>
      </c>
      <c r="E103" s="447">
        <f t="shared" ca="1" si="1"/>
        <v>29050.474968141076</v>
      </c>
      <c r="F103" s="431"/>
      <c r="G103" s="459">
        <f t="shared" si="12"/>
        <v>8</v>
      </c>
      <c r="H103" s="459">
        <v>96</v>
      </c>
      <c r="I103" s="444">
        <f t="shared" ca="1" si="5"/>
        <v>1853707.4392237109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7688.0629235162114</v>
      </c>
      <c r="L103" s="444">
        <f t="shared" ca="1" si="3"/>
        <v>1852823.164567407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29050.474968141076</v>
      </c>
      <c r="C104" s="447">
        <f t="shared" si="0"/>
        <v>71066.141818381671</v>
      </c>
      <c r="D104" s="447">
        <f t="shared" ca="1" si="9"/>
        <v>61614.586754362615</v>
      </c>
      <c r="E104" s="447">
        <f t="shared" ca="1" si="1"/>
        <v>19598.91990412202</v>
      </c>
      <c r="F104" s="431"/>
      <c r="G104" s="459">
        <f>G103+1</f>
        <v>9</v>
      </c>
      <c r="H104" s="459">
        <v>97</v>
      </c>
      <c r="I104" s="444">
        <f t="shared" ca="1" si="5"/>
        <v>1852823.164567407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7684.3784457816118</v>
      </c>
      <c r="L104" s="444">
        <f t="shared" ca="1" si="3"/>
        <v>1851935.2054333685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19598.91990412202</v>
      </c>
      <c r="C105" s="447">
        <f t="shared" si="0"/>
        <v>0</v>
      </c>
      <c r="D105" s="447">
        <f t="shared" ca="1" si="9"/>
        <v>61614.586754362615</v>
      </c>
      <c r="E105" s="447">
        <f t="shared" ca="1" si="1"/>
        <v>81213.506658484635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1851935.2054333685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7683.4956977231186</v>
      </c>
      <c r="L105" s="444">
        <f t="shared" ca="1" si="3"/>
        <v>1851722.4631512712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81213.506658484635</v>
      </c>
      <c r="C106" s="447">
        <f t="shared" si="0"/>
        <v>0</v>
      </c>
      <c r="D106" s="447">
        <f t="shared" ca="1" si="9"/>
        <v>61614.586754362615</v>
      </c>
      <c r="E106" s="447">
        <f t="shared" ca="1" si="1"/>
        <v>142828.09341284726</v>
      </c>
      <c r="F106" s="431"/>
      <c r="G106" s="459">
        <f t="shared" si="13"/>
        <v>9</v>
      </c>
      <c r="H106" s="459">
        <v>99</v>
      </c>
      <c r="I106" s="444">
        <f t="shared" ca="1" si="5"/>
        <v>1851722.4631512712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7682.6092715477116</v>
      </c>
      <c r="L106" s="444">
        <f t="shared" ca="1" si="3"/>
        <v>1851508.8344429987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142828.09341284726</v>
      </c>
      <c r="C107" s="447">
        <f t="shared" si="0"/>
        <v>0</v>
      </c>
      <c r="D107" s="447">
        <f t="shared" ca="1" si="9"/>
        <v>61614.586754362615</v>
      </c>
      <c r="E107" s="447">
        <f t="shared" ca="1" si="1"/>
        <v>204442.68016720988</v>
      </c>
      <c r="F107" s="431"/>
      <c r="G107" s="459">
        <f t="shared" si="13"/>
        <v>9</v>
      </c>
      <c r="H107" s="459">
        <v>100</v>
      </c>
      <c r="I107" s="444">
        <f t="shared" ca="1" si="5"/>
        <v>1851508.8344429987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7681.7191519299113</v>
      </c>
      <c r="L107" s="444">
        <f t="shared" ca="1" si="3"/>
        <v>1851294.3156151085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204442.68016720988</v>
      </c>
      <c r="C108" s="447">
        <f t="shared" si="0"/>
        <v>0</v>
      </c>
      <c r="D108" s="447">
        <f t="shared" ca="1" si="9"/>
        <v>61614.586754362615</v>
      </c>
      <c r="E108" s="447">
        <f t="shared" ca="1" si="1"/>
        <v>266057.2669215725</v>
      </c>
      <c r="F108" s="431"/>
      <c r="G108" s="459">
        <f t="shared" si="13"/>
        <v>9</v>
      </c>
      <c r="H108" s="459">
        <v>101</v>
      </c>
      <c r="I108" s="444">
        <f t="shared" ca="1" si="5"/>
        <v>1851294.3156151085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7680.8253234803669</v>
      </c>
      <c r="L108" s="444">
        <f t="shared" ca="1" si="3"/>
        <v>1851078.9029587687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266057.2669215725</v>
      </c>
      <c r="C109" s="447">
        <f t="shared" si="0"/>
        <v>0</v>
      </c>
      <c r="D109" s="447">
        <f t="shared" ca="1" si="9"/>
        <v>61614.586754362615</v>
      </c>
      <c r="E109" s="447">
        <f t="shared" ca="1" si="1"/>
        <v>327671.85367593513</v>
      </c>
      <c r="F109" s="431"/>
      <c r="G109" s="459">
        <f t="shared" si="13"/>
        <v>9</v>
      </c>
      <c r="H109" s="459">
        <v>102</v>
      </c>
      <c r="I109" s="444">
        <f t="shared" ca="1" si="5"/>
        <v>1851078.9029587687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7679.9277707456185</v>
      </c>
      <c r="L109" s="444">
        <f t="shared" ca="1" si="3"/>
        <v>1850862.5927496941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327671.85367593513</v>
      </c>
      <c r="C110" s="447">
        <f t="shared" si="0"/>
        <v>0</v>
      </c>
      <c r="D110" s="447">
        <f t="shared" ca="1" si="9"/>
        <v>61614.586754362615</v>
      </c>
      <c r="E110" s="447">
        <f t="shared" ca="1" si="1"/>
        <v>389286.44043029775</v>
      </c>
      <c r="F110" s="431"/>
      <c r="G110" s="459">
        <f t="shared" si="13"/>
        <v>9</v>
      </c>
      <c r="H110" s="459">
        <v>103</v>
      </c>
      <c r="I110" s="444">
        <f t="shared" ca="1" si="5"/>
        <v>1850862.5927496941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7679.0264782078075</v>
      </c>
      <c r="L110" s="444">
        <f t="shared" ca="1" si="3"/>
        <v>1850645.3812480818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389286.44043029775</v>
      </c>
      <c r="C111" s="447">
        <f t="shared" si="0"/>
        <v>0</v>
      </c>
      <c r="D111" s="447">
        <f t="shared" ca="1" si="9"/>
        <v>61614.586754362615</v>
      </c>
      <c r="E111" s="447">
        <f t="shared" ca="1" si="1"/>
        <v>450901.02718466037</v>
      </c>
      <c r="F111" s="431"/>
      <c r="G111" s="459">
        <f t="shared" si="13"/>
        <v>9</v>
      </c>
      <c r="H111" s="459">
        <v>104</v>
      </c>
      <c r="I111" s="444">
        <f t="shared" ca="1" si="5"/>
        <v>1850645.3812480818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7678.1214302844228</v>
      </c>
      <c r="L111" s="444">
        <f t="shared" ca="1" si="3"/>
        <v>1850427.2646985459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450901.02718466037</v>
      </c>
      <c r="C112" s="447">
        <f t="shared" si="0"/>
        <v>0</v>
      </c>
      <c r="D112" s="447">
        <f t="shared" ca="1" si="9"/>
        <v>61614.586754362615</v>
      </c>
      <c r="E112" s="447">
        <f t="shared" ca="1" si="1"/>
        <v>512515.61393902299</v>
      </c>
      <c r="F112" s="431"/>
      <c r="G112" s="459">
        <f t="shared" si="13"/>
        <v>9</v>
      </c>
      <c r="H112" s="459">
        <v>105</v>
      </c>
      <c r="I112" s="444">
        <f t="shared" ca="1" si="5"/>
        <v>1850427.2646985459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7677.2126113280237</v>
      </c>
      <c r="L112" s="444">
        <f t="shared" ca="1" si="3"/>
        <v>1850208.2393300538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512515.61393902299</v>
      </c>
      <c r="C113" s="447">
        <f t="shared" si="0"/>
        <v>0</v>
      </c>
      <c r="D113" s="447">
        <f t="shared" ca="1" si="9"/>
        <v>61614.586754362615</v>
      </c>
      <c r="E113" s="447">
        <f t="shared" ca="1" si="1"/>
        <v>574130.20069338556</v>
      </c>
      <c r="F113" s="431"/>
      <c r="G113" s="459">
        <f t="shared" si="13"/>
        <v>9</v>
      </c>
      <c r="H113" s="459">
        <v>106</v>
      </c>
      <c r="I113" s="444">
        <f t="shared" ca="1" si="5"/>
        <v>1850208.2393300538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7676.3000056259734</v>
      </c>
      <c r="L113" s="444">
        <f t="shared" ca="1" si="3"/>
        <v>1849988.3013558595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574130.20069338556</v>
      </c>
      <c r="C114" s="447">
        <f t="shared" si="0"/>
        <v>0</v>
      </c>
      <c r="D114" s="447">
        <f t="shared" ca="1" si="9"/>
        <v>61614.586754362615</v>
      </c>
      <c r="E114" s="447">
        <f t="shared" ca="1" si="1"/>
        <v>635744.78744774812</v>
      </c>
      <c r="F114" s="431"/>
      <c r="G114" s="459">
        <f t="shared" si="13"/>
        <v>9</v>
      </c>
      <c r="H114" s="459">
        <v>107</v>
      </c>
      <c r="I114" s="444">
        <f t="shared" ca="1" si="5"/>
        <v>1849988.3013558595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7675.383597400164</v>
      </c>
      <c r="L114" s="444">
        <f t="shared" ca="1" si="3"/>
        <v>1849767.4469734395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635744.78744774812</v>
      </c>
      <c r="C115" s="447">
        <f t="shared" si="0"/>
        <v>0</v>
      </c>
      <c r="D115" s="447">
        <f t="shared" ca="1" si="9"/>
        <v>61614.586754362615</v>
      </c>
      <c r="E115" s="447">
        <f t="shared" ca="1" si="1"/>
        <v>697359.37420211069</v>
      </c>
      <c r="F115" s="431"/>
      <c r="G115" s="459">
        <f t="shared" si="13"/>
        <v>9</v>
      </c>
      <c r="H115" s="459">
        <v>108</v>
      </c>
      <c r="I115" s="444">
        <f t="shared" ca="1" si="5"/>
        <v>1849767.4469734395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7674.4633708067468</v>
      </c>
      <c r="L115" s="444">
        <f t="shared" ca="1" si="3"/>
        <v>1849545.6723644261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697359.37420211069</v>
      </c>
      <c r="C116" s="447">
        <f t="shared" si="0"/>
        <v>0</v>
      </c>
      <c r="D116" s="447">
        <f t="shared" ca="1" si="9"/>
        <v>61614.586754362615</v>
      </c>
      <c r="E116" s="447">
        <f t="shared" ca="1" si="1"/>
        <v>758973.96095647325</v>
      </c>
      <c r="F116" s="431"/>
      <c r="G116" s="459">
        <f>G115+1</f>
        <v>10</v>
      </c>
      <c r="H116" s="459">
        <v>109</v>
      </c>
      <c r="I116" s="444">
        <f t="shared" ca="1" si="5"/>
        <v>1849545.6723644261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7673.539309935858</v>
      </c>
      <c r="L116" s="444">
        <f t="shared" ca="1" si="3"/>
        <v>1849322.9736945417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758973.96095647325</v>
      </c>
      <c r="C117" s="447">
        <f t="shared" si="0"/>
        <v>0</v>
      </c>
      <c r="D117" s="447">
        <f t="shared" ca="1" si="9"/>
        <v>61614.586754362615</v>
      </c>
      <c r="E117" s="447">
        <f t="shared" ca="1" si="1"/>
        <v>820588.54771083582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1849322.9736945417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7672.6113988113384</v>
      </c>
      <c r="L117" s="444">
        <f t="shared" ca="1" si="3"/>
        <v>1849099.3471135329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820588.54771083582</v>
      </c>
      <c r="C118" s="447">
        <f t="shared" si="0"/>
        <v>0</v>
      </c>
      <c r="D118" s="447">
        <f t="shared" ca="1" si="9"/>
        <v>61614.586754362615</v>
      </c>
      <c r="E118" s="447">
        <f t="shared" ca="1" si="1"/>
        <v>882203.13446519838</v>
      </c>
      <c r="F118" s="431"/>
      <c r="G118" s="459">
        <f t="shared" si="14"/>
        <v>10</v>
      </c>
      <c r="H118" s="459">
        <v>111</v>
      </c>
      <c r="I118" s="444">
        <f t="shared" ca="1" si="5"/>
        <v>1849099.3471135329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7671.6796213904699</v>
      </c>
      <c r="L118" s="444">
        <f t="shared" ca="1" si="3"/>
        <v>1848874.7887551032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882203.13446519838</v>
      </c>
      <c r="C119" s="447">
        <f t="shared" si="0"/>
        <v>0</v>
      </c>
      <c r="D119" s="447">
        <f t="shared" ca="1" si="9"/>
        <v>61614.586754362615</v>
      </c>
      <c r="E119" s="447">
        <f t="shared" ca="1" si="1"/>
        <v>943817.72121956095</v>
      </c>
      <c r="F119" s="431"/>
      <c r="G119" s="459">
        <f t="shared" si="14"/>
        <v>10</v>
      </c>
      <c r="H119" s="459">
        <v>112</v>
      </c>
      <c r="I119" s="444">
        <f t="shared" ca="1" si="5"/>
        <v>1848874.7887551032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7670.7439615636795</v>
      </c>
      <c r="L119" s="444">
        <f t="shared" ca="1" si="3"/>
        <v>1848649.2947368466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943817.72121956095</v>
      </c>
      <c r="C120" s="447">
        <f t="shared" si="0"/>
        <v>0</v>
      </c>
      <c r="D120" s="447">
        <f t="shared" ca="1" si="9"/>
        <v>61614.586754362615</v>
      </c>
      <c r="E120" s="447">
        <f t="shared" ca="1" si="1"/>
        <v>1005432.3079739235</v>
      </c>
      <c r="F120" s="431"/>
      <c r="G120" s="459">
        <f t="shared" si="14"/>
        <v>10</v>
      </c>
      <c r="H120" s="459">
        <v>113</v>
      </c>
      <c r="I120" s="444">
        <f t="shared" ca="1" si="5"/>
        <v>1848649.2947368466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7669.8044031542768</v>
      </c>
      <c r="L120" s="444">
        <f t="shared" ca="1" si="3"/>
        <v>1848422.8611601805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1005432.3079739235</v>
      </c>
      <c r="C121" s="447">
        <f t="shared" si="0"/>
        <v>0</v>
      </c>
      <c r="D121" s="447">
        <f t="shared" ca="1" si="9"/>
        <v>61614.586754362615</v>
      </c>
      <c r="E121" s="447">
        <f t="shared" ca="1" si="1"/>
        <v>1067046.8947282862</v>
      </c>
      <c r="F121" s="431"/>
      <c r="G121" s="459">
        <f t="shared" si="14"/>
        <v>10</v>
      </c>
      <c r="H121" s="459">
        <v>114</v>
      </c>
      <c r="I121" s="444">
        <f t="shared" ca="1" si="5"/>
        <v>1848422.8611601805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7668.8609299181671</v>
      </c>
      <c r="L121" s="444">
        <f t="shared" ca="1" si="3"/>
        <v>1848195.4841102785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1067046.8947282862</v>
      </c>
      <c r="C122" s="447">
        <f t="shared" si="0"/>
        <v>0</v>
      </c>
      <c r="D122" s="447">
        <f t="shared" ca="1" si="9"/>
        <v>61614.586754362615</v>
      </c>
      <c r="E122" s="447">
        <f t="shared" ca="1" si="1"/>
        <v>1128661.4814826488</v>
      </c>
      <c r="F122" s="431"/>
      <c r="G122" s="459">
        <f t="shared" si="14"/>
        <v>10</v>
      </c>
      <c r="H122" s="459">
        <v>115</v>
      </c>
      <c r="I122" s="444">
        <f t="shared" ca="1" si="5"/>
        <v>1848195.4841102785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7667.9135255435758</v>
      </c>
      <c r="L122" s="444">
        <f t="shared" ca="1" si="3"/>
        <v>1847967.159656002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1128661.4814826488</v>
      </c>
      <c r="C123" s="447">
        <f t="shared" si="0"/>
        <v>0</v>
      </c>
      <c r="D123" s="447">
        <f t="shared" ca="1" si="9"/>
        <v>61614.586754362615</v>
      </c>
      <c r="E123" s="447">
        <f t="shared" ca="1" si="1"/>
        <v>1190276.0682370113</v>
      </c>
      <c r="F123" s="431"/>
      <c r="G123" s="459">
        <f t="shared" si="14"/>
        <v>10</v>
      </c>
      <c r="H123" s="459">
        <v>116</v>
      </c>
      <c r="I123" s="444">
        <f t="shared" ca="1" si="5"/>
        <v>1847967.159656002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7666.962173650757</v>
      </c>
      <c r="L123" s="444">
        <f t="shared" ca="1" si="3"/>
        <v>1847737.8838498325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1190276.0682370113</v>
      </c>
      <c r="C124" s="447">
        <f t="shared" si="0"/>
        <v>0</v>
      </c>
      <c r="D124" s="447">
        <f t="shared" ca="1" si="9"/>
        <v>61614.586754362615</v>
      </c>
      <c r="E124" s="447">
        <f t="shared" ca="1" si="1"/>
        <v>1251890.6549913739</v>
      </c>
      <c r="F124" s="431"/>
      <c r="G124" s="459">
        <f t="shared" si="14"/>
        <v>10</v>
      </c>
      <c r="H124" s="459">
        <v>117</v>
      </c>
      <c r="I124" s="444">
        <f t="shared" ca="1" si="5"/>
        <v>1847737.8838498325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7666.0068577917173</v>
      </c>
      <c r="L124" s="444">
        <f t="shared" ca="1" si="3"/>
        <v>1847507.6527278039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1251890.6549913739</v>
      </c>
      <c r="C125" s="447">
        <f t="shared" si="0"/>
        <v>0</v>
      </c>
      <c r="D125" s="447">
        <f t="shared" ca="1" si="9"/>
        <v>61614.586754362615</v>
      </c>
      <c r="E125" s="447">
        <f t="shared" ca="1" si="1"/>
        <v>1313505.2417457364</v>
      </c>
      <c r="F125" s="431"/>
      <c r="G125" s="459">
        <f t="shared" si="14"/>
        <v>10</v>
      </c>
      <c r="H125" s="459">
        <v>118</v>
      </c>
      <c r="I125" s="444">
        <f t="shared" ca="1" si="5"/>
        <v>1847507.6527278039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7665.0475614499319</v>
      </c>
      <c r="L125" s="444">
        <f t="shared" ca="1" si="3"/>
        <v>1847276.4623094336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1313505.2417457364</v>
      </c>
      <c r="C126" s="447">
        <f t="shared" si="0"/>
        <v>0</v>
      </c>
      <c r="D126" s="447">
        <f t="shared" ca="1" si="9"/>
        <v>61614.586754362615</v>
      </c>
      <c r="E126" s="447">
        <f t="shared" ca="1" si="1"/>
        <v>1375119.828500099</v>
      </c>
      <c r="F126" s="431"/>
      <c r="G126" s="459">
        <f t="shared" si="14"/>
        <v>10</v>
      </c>
      <c r="H126" s="459">
        <v>119</v>
      </c>
      <c r="I126" s="444">
        <f t="shared" ca="1" si="5"/>
        <v>1847276.4623094336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7664.0842680400556</v>
      </c>
      <c r="L126" s="444">
        <f t="shared" ca="1" si="3"/>
        <v>1847044.3085976534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1375119.828500099</v>
      </c>
      <c r="C127" s="447">
        <f t="shared" si="0"/>
        <v>0</v>
      </c>
      <c r="D127" s="447">
        <f t="shared" ca="1" si="9"/>
        <v>61614.586754362615</v>
      </c>
      <c r="E127" s="447">
        <f t="shared" ca="1" si="1"/>
        <v>1436734.4152544616</v>
      </c>
      <c r="F127" s="431"/>
      <c r="G127" s="459">
        <f t="shared" si="14"/>
        <v>10</v>
      </c>
      <c r="H127" s="459">
        <v>120</v>
      </c>
      <c r="I127" s="444">
        <f t="shared" ca="1" si="5"/>
        <v>1847044.3085976534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7663.1169609076387</v>
      </c>
      <c r="L127" s="444">
        <f t="shared" ca="1" si="3"/>
        <v>1846811.1875787408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1436734.4152544616</v>
      </c>
      <c r="C128" s="447">
        <f t="shared" si="0"/>
        <v>0</v>
      </c>
      <c r="D128" s="447">
        <f t="shared" ca="1" si="9"/>
        <v>61614.586754362615</v>
      </c>
      <c r="E128" s="447">
        <f t="shared" ca="1" si="1"/>
        <v>1498349.0020088241</v>
      </c>
      <c r="F128" s="431"/>
      <c r="G128" s="459">
        <f>G127+1</f>
        <v>11</v>
      </c>
      <c r="H128" s="459">
        <v>121</v>
      </c>
      <c r="I128" s="444">
        <f t="shared" ca="1" si="5"/>
        <v>1846811.1875787408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7662.1456233288354</v>
      </c>
      <c r="L128" s="444">
        <f t="shared" ca="1" si="3"/>
        <v>1846577.0952222494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1498349.0020088241</v>
      </c>
      <c r="C129" s="447">
        <f t="shared" si="0"/>
        <v>0</v>
      </c>
      <c r="D129" s="447">
        <f t="shared" ca="1" si="9"/>
        <v>61614.586754362615</v>
      </c>
      <c r="E129" s="447">
        <f t="shared" ca="1" si="1"/>
        <v>1559963.5887631867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1846577.0952222494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7661.1702385101216</v>
      </c>
      <c r="L129" s="444">
        <f t="shared" ca="1" si="3"/>
        <v>1846342.0274809392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1559963.5887631867</v>
      </c>
      <c r="C130" s="447">
        <f t="shared" si="0"/>
        <v>0</v>
      </c>
      <c r="D130" s="447">
        <f t="shared" ca="1" si="9"/>
        <v>61614.586754362615</v>
      </c>
      <c r="E130" s="447">
        <f t="shared" ca="1" si="1"/>
        <v>1621578.1755175493</v>
      </c>
      <c r="F130" s="431"/>
      <c r="G130" s="459">
        <f t="shared" si="15"/>
        <v>11</v>
      </c>
      <c r="H130" s="459">
        <v>123</v>
      </c>
      <c r="I130" s="444">
        <f t="shared" ca="1" si="5"/>
        <v>1846342.0274809392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7660.1907895879967</v>
      </c>
      <c r="L130" s="444">
        <f t="shared" ca="1" si="3"/>
        <v>1846105.980290707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1621578.1755175493</v>
      </c>
      <c r="C131" s="447">
        <f t="shared" si="0"/>
        <v>0</v>
      </c>
      <c r="D131" s="447">
        <f t="shared" ca="1" si="9"/>
        <v>61614.586754362615</v>
      </c>
      <c r="E131" s="447">
        <f t="shared" ca="1" si="1"/>
        <v>1683192.7622719118</v>
      </c>
      <c r="F131" s="431"/>
      <c r="G131" s="459">
        <f t="shared" si="15"/>
        <v>11</v>
      </c>
      <c r="H131" s="459">
        <v>124</v>
      </c>
      <c r="I131" s="444">
        <f t="shared" ca="1" si="5"/>
        <v>1846105.980290707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7659.2072596286944</v>
      </c>
      <c r="L131" s="444">
        <f t="shared" ca="1" si="3"/>
        <v>1845868.9495705154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1683192.7622719118</v>
      </c>
      <c r="C132" s="447">
        <f t="shared" si="0"/>
        <v>0</v>
      </c>
      <c r="D132" s="447">
        <f t="shared" ca="1" si="9"/>
        <v>61614.586754362615</v>
      </c>
      <c r="E132" s="447">
        <f t="shared" ca="1" si="1"/>
        <v>1744807.3490262744</v>
      </c>
      <c r="F132" s="431"/>
      <c r="G132" s="459">
        <f t="shared" si="15"/>
        <v>11</v>
      </c>
      <c r="H132" s="459">
        <v>125</v>
      </c>
      <c r="I132" s="444">
        <f t="shared" ca="1" si="5"/>
        <v>1845868.9495705154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7658.2196316278978</v>
      </c>
      <c r="L132" s="444">
        <f t="shared" ca="1" si="3"/>
        <v>1845630.9312223231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1744807.3490262744</v>
      </c>
      <c r="C133" s="447">
        <f t="shared" si="0"/>
        <v>0</v>
      </c>
      <c r="D133" s="447">
        <f t="shared" ca="1" si="9"/>
        <v>61614.586754362615</v>
      </c>
      <c r="E133" s="447">
        <f t="shared" ca="1" si="1"/>
        <v>1806421.935780637</v>
      </c>
      <c r="F133" s="431"/>
      <c r="G133" s="459">
        <f t="shared" si="15"/>
        <v>11</v>
      </c>
      <c r="H133" s="459">
        <v>126</v>
      </c>
      <c r="I133" s="444">
        <f t="shared" ca="1" si="5"/>
        <v>1845630.9312223231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7657.2278885104297</v>
      </c>
      <c r="L133" s="444">
        <f t="shared" ca="1" si="3"/>
        <v>1845391.9211310132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1806421.935780637</v>
      </c>
      <c r="C134" s="447">
        <f t="shared" si="0"/>
        <v>0</v>
      </c>
      <c r="D134" s="447">
        <f t="shared" ca="1" si="9"/>
        <v>61614.586754362615</v>
      </c>
      <c r="E134" s="447">
        <f t="shared" ca="1" si="1"/>
        <v>1868036.5225349995</v>
      </c>
      <c r="F134" s="431"/>
      <c r="G134" s="459">
        <f t="shared" si="15"/>
        <v>11</v>
      </c>
      <c r="H134" s="459">
        <v>127</v>
      </c>
      <c r="I134" s="444">
        <f t="shared" ca="1" si="5"/>
        <v>1845391.9211310132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7656.2320131299703</v>
      </c>
      <c r="L134" s="444">
        <f t="shared" ca="1" si="3"/>
        <v>1845151.9151643228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1868036.5225349995</v>
      </c>
      <c r="C135" s="447">
        <f t="shared" si="0"/>
        <v>0</v>
      </c>
      <c r="D135" s="447">
        <f t="shared" ca="1" si="9"/>
        <v>61614.586754362615</v>
      </c>
      <c r="E135" s="447">
        <f t="shared" ca="1" si="1"/>
        <v>1929651.1092893621</v>
      </c>
      <c r="F135" s="431"/>
      <c r="G135" s="459">
        <f t="shared" si="15"/>
        <v>11</v>
      </c>
      <c r="H135" s="459">
        <v>128</v>
      </c>
      <c r="I135" s="444">
        <f t="shared" ca="1" si="5"/>
        <v>1845151.9151643228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7655.2319882687607</v>
      </c>
      <c r="L135" s="444">
        <f t="shared" ca="1" si="3"/>
        <v>1844910.9091727713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1929651.1092893621</v>
      </c>
      <c r="C136" s="447">
        <f t="shared" si="0"/>
        <v>0</v>
      </c>
      <c r="D136" s="447">
        <f t="shared" ca="1" si="9"/>
        <v>61614.586754362615</v>
      </c>
      <c r="E136" s="447">
        <f t="shared" ca="1" si="1"/>
        <v>1991265.6960437247</v>
      </c>
      <c r="F136" s="431"/>
      <c r="G136" s="459">
        <f t="shared" si="15"/>
        <v>11</v>
      </c>
      <c r="H136" s="459">
        <v>129</v>
      </c>
      <c r="I136" s="444">
        <f t="shared" ca="1" si="5"/>
        <v>1844910.9091727713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7654.2277966372958</v>
      </c>
      <c r="L136" s="444">
        <f t="shared" ca="1" si="3"/>
        <v>1844668.8989895883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1844668.8989895883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7653.2194208740329</v>
      </c>
      <c r="L137" s="444">
        <f t="shared" ca="1" si="3"/>
        <v>1844425.880430642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1844425.880430642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7652.2068435450919</v>
      </c>
      <c r="L138" s="444">
        <f t="shared" ca="1" si="3"/>
        <v>1844181.849294367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1844181.849294367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7651.1900471439449</v>
      </c>
      <c r="L139" s="444">
        <f t="shared" ca="1" si="3"/>
        <v>1843936.8013616907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1843936.8013616907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7650.169014091126</v>
      </c>
      <c r="L140" s="444">
        <f t="shared" ca="1" si="3"/>
        <v>1843690.7323959616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1843690.7323959616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7649.1437267339224</v>
      </c>
      <c r="L141" s="444">
        <f t="shared" ca="1" si="3"/>
        <v>1843443.6381428754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1843443.6381428754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7648.1141673460634</v>
      </c>
      <c r="L142" s="444">
        <f t="shared" ca="1" si="3"/>
        <v>1843195.5143304013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1843195.5143304013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7647.0803181274223</v>
      </c>
      <c r="L143" s="444">
        <f t="shared" ca="1" si="3"/>
        <v>1842946.3566687086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1842946.3566687086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7646.0421612037017</v>
      </c>
      <c r="L144" s="444">
        <f t="shared" ca="1" si="3"/>
        <v>1842696.1608500921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1842696.1608500921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7644.9996786261327</v>
      </c>
      <c r="L145" s="444">
        <f t="shared" ca="1" si="3"/>
        <v>1842444.922548898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1842444.922548898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7643.952852371157</v>
      </c>
      <c r="L146" s="444">
        <f t="shared" ca="1" si="3"/>
        <v>1842192.6374214489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1842192.6374214489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7642.9016643401192</v>
      </c>
      <c r="L147" s="444">
        <f t="shared" ca="1" si="3"/>
        <v>1841939.3011059689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1841939.3011059689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7641.8460963589523</v>
      </c>
      <c r="L148" s="444">
        <f t="shared" ca="1" si="3"/>
        <v>1841684.9092225076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1841684.9092225076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7640.786130177863</v>
      </c>
      <c r="L149" s="444">
        <f t="shared" ca="1" si="3"/>
        <v>1841429.4573728652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1841429.4573728652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7639.7217474710205</v>
      </c>
      <c r="L150" s="444">
        <f t="shared" ca="1" si="3"/>
        <v>1841172.941140516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1841172.941140516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7638.652929836232</v>
      </c>
      <c r="L151" s="444">
        <f t="shared" ca="1" si="3"/>
        <v>1840915.3560905319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1840915.3560905319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7637.5796587946315</v>
      </c>
      <c r="L152" s="444">
        <f t="shared" ca="1" si="3"/>
        <v>1840656.6977695064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1840656.6977695064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7636.5019157903589</v>
      </c>
      <c r="L153" s="444">
        <f t="shared" ca="1" si="3"/>
        <v>1840396.9617054765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1840396.9617054765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7635.4196821902342</v>
      </c>
      <c r="L154" s="444">
        <f t="shared" ca="1" si="3"/>
        <v>1840136.1434078466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1840136.1434078466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7634.332939283443</v>
      </c>
      <c r="L155" s="444">
        <f t="shared" ca="1" si="3"/>
        <v>1839874.2383673098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1839874.2383673098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7633.2416682812063</v>
      </c>
      <c r="L156" s="444">
        <f t="shared" ca="1" si="3"/>
        <v>1839611.2420557707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1839611.2420557707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7632.1458503164613</v>
      </c>
      <c r="L157" s="444">
        <f t="shared" ca="1" si="3"/>
        <v>1839347.1499262669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1839347.1499262669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7631.0454664435265</v>
      </c>
      <c r="L158" s="444">
        <f t="shared" ca="1" si="3"/>
        <v>1839081.9574128902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1839081.9574128902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7629.9404976377909</v>
      </c>
      <c r="L159" s="444">
        <f t="shared" ca="1" si="3"/>
        <v>1838815.6599307077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1838815.6599307077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7628.8309247953639</v>
      </c>
      <c r="L160" s="444">
        <f t="shared" ca="1" si="3"/>
        <v>1838548.2528756829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1838548.2528756829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7627.7167287327602</v>
      </c>
      <c r="L161" s="444">
        <f t="shared" ca="1" si="3"/>
        <v>1838279.7316245954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1838279.7316245954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7626.5978901865637</v>
      </c>
      <c r="L162" s="444">
        <f t="shared" ca="1" si="3"/>
        <v>1838010.0915349617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1838010.0915349617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7625.4743898130891</v>
      </c>
      <c r="L163" s="444">
        <f t="shared" ca="1" si="3"/>
        <v>1837739.3279449546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1837739.3279449546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7624.3462081880589</v>
      </c>
      <c r="L164" s="444">
        <f t="shared" ca="1" si="3"/>
        <v>1837467.4361733224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1837467.4361733224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7623.2133258062586</v>
      </c>
      <c r="L165" s="444">
        <f t="shared" ca="1" si="3"/>
        <v>1837194.4115193083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1837194.4115193083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7622.0757230812005</v>
      </c>
      <c r="L166" s="444">
        <f t="shared" ca="1" si="3"/>
        <v>1836920.2492625692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1836920.2492625692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7620.9333803447871</v>
      </c>
      <c r="L167" s="444">
        <f t="shared" ca="1" si="3"/>
        <v>1836644.9446630939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1836644.9446630939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7619.7862778469735</v>
      </c>
      <c r="L168" s="444">
        <f t="shared" ca="1" si="3"/>
        <v>1836368.4929611206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1836368.4929611206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7618.6343957554182</v>
      </c>
      <c r="L169" s="444">
        <f t="shared" ca="1" si="3"/>
        <v>1836090.8893770557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1836090.8893770557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7617.4777141551476</v>
      </c>
      <c r="L170" s="444">
        <f t="shared" ca="1" si="3"/>
        <v>1835812.1291113906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1835812.1291113906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7616.3162130482096</v>
      </c>
      <c r="L171" s="444">
        <f t="shared" ca="1" si="3"/>
        <v>1835532.2073446186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1835532.2073446186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7615.1498723533259</v>
      </c>
      <c r="L172" s="444">
        <f t="shared" ca="1" si="3"/>
        <v>1835251.1192371517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1835251.1192371517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7613.9786719055473</v>
      </c>
      <c r="L173" s="444">
        <f t="shared" ca="1" si="3"/>
        <v>1834968.859929237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1834968.859929237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7612.8025914559021</v>
      </c>
      <c r="L174" s="444">
        <f t="shared" ca="1" si="3"/>
        <v>1834685.4245408727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1834685.4245408727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7611.6216106710517</v>
      </c>
      <c r="L175" s="444">
        <f t="shared" ca="1" si="3"/>
        <v>1834400.8081717235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1834400.8081717235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7610.4357091329302</v>
      </c>
      <c r="L176" s="444">
        <f t="shared" ca="1" si="3"/>
        <v>1834115.0059010363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1834115.0059010363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7609.2448663384002</v>
      </c>
      <c r="L177" s="444">
        <f t="shared" ca="1" si="3"/>
        <v>1833828.0127875544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1833828.0127875544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7608.0490616988927</v>
      </c>
      <c r="L178" s="444">
        <f t="shared" ca="1" si="3"/>
        <v>1833539.823869433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1833539.823869433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7606.8482745400534</v>
      </c>
      <c r="L179" s="444">
        <f t="shared" ca="1" si="3"/>
        <v>1833250.4341641529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1833250.4341641529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7605.6424841013859</v>
      </c>
      <c r="L180" s="444">
        <f t="shared" ca="1" si="3"/>
        <v>1832959.8386684342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1832959.8386684342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7604.4316695358912</v>
      </c>
      <c r="L181" s="444">
        <f t="shared" ca="1" si="3"/>
        <v>1832668.0323581498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1832668.0323581498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7603.2158099097069</v>
      </c>
      <c r="L182" s="444">
        <f t="shared" ca="1" si="3"/>
        <v>1832375.0101882392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1832375.0101882392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7601.9948842017457</v>
      </c>
      <c r="L183" s="444">
        <f t="shared" ca="1" si="3"/>
        <v>1832080.7670926207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1832080.7670926207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7600.7688713033349</v>
      </c>
      <c r="L184" s="444">
        <f t="shared" ca="1" si="3"/>
        <v>1831785.2979841039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1831785.2979841039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7599.5377500178492</v>
      </c>
      <c r="L185" s="444">
        <f t="shared" ca="1" si="3"/>
        <v>1831488.5977543015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1831488.5977543015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7598.3014990603397</v>
      </c>
      <c r="L186" s="444">
        <f t="shared" ca="1" si="3"/>
        <v>1831190.6612735416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1831190.6612735416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7597.0600970571722</v>
      </c>
      <c r="L187" s="444">
        <f t="shared" ca="1" si="3"/>
        <v>1830891.4833907785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1830891.4833907785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7595.8135225456599</v>
      </c>
      <c r="L188" s="444">
        <f t="shared" ca="1" si="3"/>
        <v>1830591.0589335039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1830591.0589335039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7594.5617539736822</v>
      </c>
      <c r="L189" s="444">
        <f t="shared" ca="1" si="3"/>
        <v>1830289.3827076573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1830289.3827076573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7593.3047696993208</v>
      </c>
      <c r="L190" s="444">
        <f t="shared" ca="1" si="3"/>
        <v>1829986.4494975363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1829986.4494975363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7592.0425479904825</v>
      </c>
      <c r="L191" s="444">
        <f t="shared" ca="1" si="3"/>
        <v>1829682.2540657066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1829682.2540657066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7590.7750670245268</v>
      </c>
      <c r="L192" s="444">
        <f t="shared" ca="1" si="3"/>
        <v>1829376.791152911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1829376.791152911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7589.5023048878784</v>
      </c>
      <c r="L193" s="444">
        <f t="shared" ca="1" si="3"/>
        <v>1829070.0554779787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1829070.0554779787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7588.2242395756593</v>
      </c>
      <c r="L194" s="444">
        <f t="shared" ca="1" si="3"/>
        <v>1828762.0417377341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1828762.0417377341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7586.9408489913076</v>
      </c>
      <c r="L195" s="444">
        <f t="shared" ca="1" si="3"/>
        <v>1828452.7446069052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1828452.7446069052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7585.6521109461883</v>
      </c>
      <c r="L196" s="444">
        <f t="shared" ca="1" si="3"/>
        <v>1828142.1587380311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1828142.1587380311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7584.3580031592119</v>
      </c>
      <c r="L197" s="444">
        <f t="shared" ca="1" si="3"/>
        <v>1827830.2787613701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1827830.2787613701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7583.0585032564577</v>
      </c>
      <c r="L198" s="444">
        <f t="shared" ca="1" si="3"/>
        <v>1827517.0992848063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1827517.0992848063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7581.7535887707754</v>
      </c>
      <c r="L199" s="444">
        <f t="shared" ca="1" si="3"/>
        <v>1827202.6148937568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1827202.6148937568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7580.4432371414032</v>
      </c>
      <c r="L200" s="444">
        <f t="shared" ca="1" si="3"/>
        <v>1826886.820151078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1826886.820151078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7579.1274257135738</v>
      </c>
      <c r="L201" s="444">
        <f t="shared" ca="1" si="3"/>
        <v>1826569.7095969713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1826569.7095969713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7577.8061317381289</v>
      </c>
      <c r="L202" s="444">
        <f t="shared" ca="1" si="3"/>
        <v>1826251.2777488893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1826251.2777488893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7576.4793323711219</v>
      </c>
      <c r="L203" s="444">
        <f t="shared" ca="1" si="3"/>
        <v>1825931.5191014402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1825931.5191014402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7575.1470046734166</v>
      </c>
      <c r="L204" s="444">
        <f t="shared" ca="1" si="3"/>
        <v>1825610.4281262935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1825610.4281262935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7573.8091256103053</v>
      </c>
      <c r="L205" s="444">
        <f t="shared" ca="1" si="3"/>
        <v>1825287.9992720836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1825287.9992720836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7572.4656720510966</v>
      </c>
      <c r="L206" s="444">
        <f t="shared" ca="1" si="3"/>
        <v>1824964.2269643145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1824964.2269643145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7571.1166207687247</v>
      </c>
      <c r="L207" s="444">
        <f t="shared" ca="1" si="3"/>
        <v>1824639.105605263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1824639.105605263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7569.7619484393435</v>
      </c>
      <c r="L208" s="444">
        <f t="shared" ca="1" si="3"/>
        <v>1824312.6295738821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1824312.6295738821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7568.4016316419247</v>
      </c>
      <c r="L209" s="444">
        <f t="shared" ca="1" si="3"/>
        <v>1823984.7932257038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1823984.7932257038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7567.0356468578475</v>
      </c>
      <c r="L210" s="444">
        <f t="shared" ca="1" si="3"/>
        <v>1823655.5908927415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1823655.5908927415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7565.663970470504</v>
      </c>
      <c r="L211" s="444">
        <f t="shared" ca="1" si="3"/>
        <v>1823325.0168833917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1823325.0168833917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7564.2865787648798</v>
      </c>
      <c r="L212" s="444">
        <f t="shared" ca="1" si="3"/>
        <v>1822993.0654823363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1822993.0654823363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7562.9034479271495</v>
      </c>
      <c r="L213" s="444">
        <f t="shared" ca="1" si="3"/>
        <v>1822659.7309504433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1822659.7309504433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7561.5145540442627</v>
      </c>
      <c r="L214" s="444">
        <f t="shared" ca="1" si="3"/>
        <v>1822325.0075246673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1822325.0075246673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7560.1198731035302</v>
      </c>
      <c r="L215" s="444">
        <f t="shared" ca="1" si="3"/>
        <v>1821988.8894179505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1821988.8894179505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7558.7193809922092</v>
      </c>
      <c r="L216" s="444">
        <f t="shared" ca="1" si="3"/>
        <v>1821651.3708191225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1821651.3708191225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7557.3130534970924</v>
      </c>
      <c r="L217" s="444">
        <f t="shared" ca="1" si="3"/>
        <v>1821312.4458927994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1821312.4458927994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7555.9008663040804</v>
      </c>
      <c r="L218" s="444">
        <f t="shared" ca="1" si="3"/>
        <v>1820972.1087792832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1820972.1087792832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7554.4827949977616</v>
      </c>
      <c r="L219" s="444">
        <f t="shared" ca="1" si="3"/>
        <v>1820630.3535944608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1820630.3535944608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7553.058815061002</v>
      </c>
      <c r="L220" s="444">
        <f t="shared" ca="1" si="3"/>
        <v>1820287.1744297016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1820287.1744297016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7551.6289018745047</v>
      </c>
      <c r="L221" s="444">
        <f t="shared" ca="1" si="3"/>
        <v>1819942.5653517558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1819942.5653517558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7550.1930307163984</v>
      </c>
      <c r="L222" s="444">
        <f t="shared" ca="1" si="3"/>
        <v>1819596.520402652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1819596.520402652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7548.751176761798</v>
      </c>
      <c r="L223" s="444">
        <f t="shared" ca="1" si="3"/>
        <v>1819249.0335995934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1819249.0335995934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7547.3033150823885</v>
      </c>
      <c r="L224" s="444">
        <f t="shared" ca="1" si="3"/>
        <v>1818900.0989348555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1818900.0989348555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7545.84942064598</v>
      </c>
      <c r="L225" s="444">
        <f t="shared" ca="1" si="3"/>
        <v>1818549.7103756813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1818549.7103756813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7544.3894683160879</v>
      </c>
      <c r="L226" s="444">
        <f t="shared" ca="1" si="3"/>
        <v>1818197.861864177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1818197.861864177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7542.9234328514867</v>
      </c>
      <c r="L227" s="444">
        <f t="shared" ca="1" si="3"/>
        <v>1817844.5473172083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1817844.5473172083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7541.4512889057833</v>
      </c>
      <c r="L228" s="444">
        <f t="shared" ca="1" si="3"/>
        <v>1817489.7606262937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1817489.7606262937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7539.9730110269729</v>
      </c>
      <c r="L229" s="444">
        <f t="shared" ca="1" si="3"/>
        <v>1817133.4956575003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1817133.4956575003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7538.4885736569995</v>
      </c>
      <c r="L230" s="444">
        <f t="shared" ca="1" si="3"/>
        <v>1816775.7462513372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1816775.7462513372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7536.9979511313204</v>
      </c>
      <c r="L231" s="444">
        <f t="shared" ca="1" si="3"/>
        <v>1816416.5062226483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1816416.5062226483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7535.5011176784492</v>
      </c>
      <c r="L232" s="444">
        <f t="shared" ca="1" si="3"/>
        <v>1816055.7693605064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1816055.7693605064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7533.9980474195254</v>
      </c>
      <c r="L233" s="444">
        <f t="shared" ca="1" si="3"/>
        <v>1815693.5294281058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1815693.5294281058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7532.4887143678561</v>
      </c>
      <c r="L234" s="444">
        <f t="shared" ca="1" si="3"/>
        <v>1815329.7801626534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1815329.7801626534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7530.9730924284713</v>
      </c>
      <c r="L235" s="444">
        <f t="shared" ca="1" si="3"/>
        <v>1814964.5152752616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1814964.5152752616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7529.4511553976708</v>
      </c>
      <c r="L236" s="444">
        <f t="shared" ca="1" si="3"/>
        <v>1814597.7284508389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1814597.7284508389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7527.9228769625779</v>
      </c>
      <c r="L237" s="444">
        <f t="shared" ca="1" si="3"/>
        <v>1814229.4133479814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1814229.4133479814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7526.3882307006716</v>
      </c>
      <c r="L238" s="444">
        <f t="shared" ca="1" si="3"/>
        <v>1813859.5635988619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1813859.5635988619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7524.8471900793402</v>
      </c>
      <c r="L239" s="444">
        <f t="shared" ca="1" si="3"/>
        <v>1813488.172809121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1813488.172809121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7523.2997284554194</v>
      </c>
      <c r="L240" s="444">
        <f t="shared" ca="1" si="3"/>
        <v>1813115.2345577562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1813115.2345577562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7521.7458190747338</v>
      </c>
      <c r="L241" s="444">
        <f t="shared" ca="1" si="3"/>
        <v>1812740.7423970108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1812740.7423970108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7520.1854350716285</v>
      </c>
      <c r="L242" s="444">
        <f t="shared" ca="1" si="3"/>
        <v>1812364.6898522621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1812364.6898522621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7518.6185494685078</v>
      </c>
      <c r="L243" s="444">
        <f t="shared" ca="1" si="3"/>
        <v>1811987.0704219104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1811987.0704219104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7517.0451351753754</v>
      </c>
      <c r="L244" s="444">
        <f t="shared" ca="1" si="3"/>
        <v>1811607.8775772655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1811607.8775772655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7515.4651649893549</v>
      </c>
      <c r="L245" s="444">
        <f t="shared" ca="1" si="3"/>
        <v>1811227.1047624347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1811227.1047624347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7513.8786115942276</v>
      </c>
      <c r="L246" s="444">
        <f t="shared" ca="1" si="3"/>
        <v>1810844.7453942087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1810844.7453942087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7512.2854475599515</v>
      </c>
      <c r="L247" s="444">
        <f t="shared" ca="1" si="3"/>
        <v>1810460.7928619485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1810460.7928619485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7510.6856453422006</v>
      </c>
      <c r="L248" s="444">
        <f t="shared" ca="1" si="3"/>
        <v>1810075.2405274704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1810075.2405274704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7509.0791772818757</v>
      </c>
      <c r="L249" s="444">
        <f t="shared" ca="1" si="3"/>
        <v>1809688.081724932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1809688.081724932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7507.466015604633</v>
      </c>
      <c r="L250" s="444">
        <f t="shared" ca="1" si="3"/>
        <v>1809299.3097607163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1809299.3097607163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7505.8461324204</v>
      </c>
      <c r="L251" s="444">
        <f t="shared" ca="1" si="3"/>
        <v>1808908.9179133165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1808908.9179133165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7504.2194997228999</v>
      </c>
      <c r="L252" s="444">
        <f t="shared" ca="1" si="3"/>
        <v>1808516.8994332191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1808516.8994332191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7502.5860893891622</v>
      </c>
      <c r="L253" s="444">
        <f t="shared" ca="1" si="3"/>
        <v>1808123.247542788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1808123.247542788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7500.9458731790319</v>
      </c>
      <c r="L254" s="444">
        <f t="shared" ca="1" si="3"/>
        <v>1807727.9554361468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1807727.9554361468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7499.2988227346941</v>
      </c>
      <c r="L255" s="444">
        <f t="shared" ca="1" si="3"/>
        <v>1807331.0162790613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1807331.0162790613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7497.6449095801709</v>
      </c>
      <c r="L256" s="444">
        <f t="shared" ca="1" si="3"/>
        <v>1806932.4232088213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1806932.4232088213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7495.9841051208368</v>
      </c>
      <c r="L257" s="444">
        <f t="shared" ca="1" si="3"/>
        <v>1806532.169334122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1806532.169334122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7494.3163806429238</v>
      </c>
      <c r="L258" s="444">
        <f t="shared" ca="1" si="3"/>
        <v>1806130.2477349446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1806130.2477349446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7492.6417073130187</v>
      </c>
      <c r="L259" s="444">
        <f t="shared" ca="1" si="3"/>
        <v>1805726.6514624374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1805726.6514624374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7490.9600561775706</v>
      </c>
      <c r="L260" s="444">
        <f t="shared" ca="1" si="3"/>
        <v>1805321.3735387947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1805321.3735387947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7489.2713981623938</v>
      </c>
      <c r="L261" s="444">
        <f t="shared" ca="1" si="3"/>
        <v>1804914.4069571369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1804914.4069571369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7487.5757040721537</v>
      </c>
      <c r="L262" s="444">
        <f t="shared" ca="1" si="3"/>
        <v>1804505.7446813888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1804505.7446813888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7485.8729445898689</v>
      </c>
      <c r="L263" s="444">
        <f t="shared" ref="L263:L517" ca="1" si="28">I263-J263+K263</f>
        <v>1804095.3796461585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1804095.3796461585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7484.1630902764091</v>
      </c>
      <c r="L264" s="444">
        <f t="shared" ca="1" si="28"/>
        <v>1803683.3047566146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1803683.3047566146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7482.4461115699751</v>
      </c>
      <c r="L265" s="444">
        <f t="shared" ca="1" si="28"/>
        <v>1803269.5128883643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1803269.5128883643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7480.7219787856002</v>
      </c>
      <c r="L266" s="444">
        <f t="shared" ca="1" si="28"/>
        <v>1802853.9968873297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1802853.9968873297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7478.9906621146238</v>
      </c>
      <c r="L267" s="444">
        <f t="shared" ca="1" si="28"/>
        <v>1802436.7495696242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1802436.7495696242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7477.2521316241828</v>
      </c>
      <c r="L268" s="444">
        <f t="shared" ca="1" si="28"/>
        <v>1802017.7637214281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1802017.7637214281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7475.5063572566996</v>
      </c>
      <c r="L269" s="444">
        <f t="shared" ca="1" si="28"/>
        <v>1801597.0320988647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1801597.0320988647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7473.7533088293521</v>
      </c>
      <c r="L270" s="444">
        <f t="shared" ca="1" si="28"/>
        <v>1801174.5474278738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1801174.5474278738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7471.9929560335568</v>
      </c>
      <c r="L271" s="444">
        <f t="shared" ca="1" si="28"/>
        <v>1800750.302404087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1800750.302404087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7470.2252684344448</v>
      </c>
      <c r="L272" s="444">
        <f t="shared" ca="1" si="28"/>
        <v>1800324.2896927013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1800324.2896927013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7468.4502154703378</v>
      </c>
      <c r="L273" s="444">
        <f t="shared" ca="1" si="28"/>
        <v>1799896.5019283514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1799896.5019283514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7466.6677664522131</v>
      </c>
      <c r="L274" s="444">
        <f t="shared" ca="1" si="28"/>
        <v>1799466.9317149834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1799466.9317149834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7464.8778905631789</v>
      </c>
      <c r="L275" s="444">
        <f t="shared" ca="1" si="28"/>
        <v>1799035.5716257263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1799035.5716257263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7463.0805568579417</v>
      </c>
      <c r="L276" s="444">
        <f t="shared" ca="1" si="28"/>
        <v>1798602.4142027639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1798602.4142027639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7461.2757342622654</v>
      </c>
      <c r="L277" s="444">
        <f t="shared" ca="1" si="28"/>
        <v>1798167.451957206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1798167.451957206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7459.4633915724398</v>
      </c>
      <c r="L278" s="444">
        <f t="shared" ca="1" si="28"/>
        <v>1797730.6773689582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1797730.6773689582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7457.6434974547419</v>
      </c>
      <c r="L279" s="444">
        <f t="shared" ca="1" si="28"/>
        <v>1797292.0828865927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1797292.0828865927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7455.8160204448859</v>
      </c>
      <c r="L280" s="444">
        <f t="shared" ca="1" si="28"/>
        <v>1796851.6609272175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1796851.6609272175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7453.980928947487</v>
      </c>
      <c r="L281" s="444">
        <f t="shared" ca="1" si="28"/>
        <v>1796409.4038763447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1796409.4038763447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7452.1381912355191</v>
      </c>
      <c r="L282" s="444">
        <f t="shared" ca="1" si="28"/>
        <v>1795965.3040877599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1795965.3040877599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7450.2877754497486</v>
      </c>
      <c r="L283" s="444">
        <f t="shared" ca="1" si="28"/>
        <v>1795519.3538833894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1795519.3538833894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7448.4296495982044</v>
      </c>
      <c r="L284" s="444">
        <f t="shared" ca="1" si="28"/>
        <v>1795071.5455531674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1795071.5455531674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7446.5637815556129</v>
      </c>
      <c r="L285" s="444">
        <f t="shared" ca="1" si="28"/>
        <v>1794621.8713549026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1794621.8713549026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7444.6901390628436</v>
      </c>
      <c r="L286" s="444">
        <f t="shared" ca="1" si="28"/>
        <v>1794170.3235141453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1794170.3235141453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7442.8086897263547</v>
      </c>
      <c r="L287" s="444">
        <f t="shared" ca="1" si="28"/>
        <v>1793716.8942240514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1793716.8942240514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7440.9194010176307</v>
      </c>
      <c r="L288" s="444">
        <f t="shared" ca="1" si="28"/>
        <v>1793261.5756452489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1793261.5756452489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7439.0222402726195</v>
      </c>
      <c r="L289" s="444">
        <f t="shared" ca="1" si="28"/>
        <v>1792804.3599057014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1792804.3599057014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7437.1171746911714</v>
      </c>
      <c r="L290" s="444">
        <f t="shared" ca="1" si="28"/>
        <v>1792345.2391005722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1792345.2391005722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7435.2041713364661</v>
      </c>
      <c r="L291" s="444">
        <f t="shared" ca="1" si="28"/>
        <v>1791884.2052920884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1791884.2052920884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7433.2831971344503</v>
      </c>
      <c r="L292" s="444">
        <f t="shared" ca="1" si="28"/>
        <v>1791421.2505094027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1791421.2505094027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7431.3542188732599</v>
      </c>
      <c r="L293" s="444">
        <f t="shared" ca="1" si="28"/>
        <v>1790956.3667484557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1790956.3667484557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7429.4172032026481</v>
      </c>
      <c r="L294" s="444">
        <f t="shared" ca="1" si="28"/>
        <v>1790489.5459718381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1790489.5459718381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7427.4721166334075</v>
      </c>
      <c r="L295" s="444">
        <f t="shared" ca="1" si="28"/>
        <v>1790020.7801086511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1790020.7801086511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7425.518925536795</v>
      </c>
      <c r="L296" s="444">
        <f t="shared" ca="1" si="28"/>
        <v>1789550.0610543678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1789550.0610543678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7423.5575961439481</v>
      </c>
      <c r="L297" s="444">
        <f t="shared" ca="1" si="28"/>
        <v>1789077.3806706916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1789077.3806706916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7421.5880945452973</v>
      </c>
      <c r="L298" s="444">
        <f t="shared" ca="1" si="28"/>
        <v>1788602.7307854167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1788602.7307854167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7419.6103866899848</v>
      </c>
      <c r="L299" s="444">
        <f t="shared" ca="1" si="28"/>
        <v>1788126.1031922863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1788126.1031922863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7417.6244383852754</v>
      </c>
      <c r="L300" s="444">
        <f t="shared" ca="1" si="28"/>
        <v>1787647.4896508513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1787647.4896508513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7415.6302152959624</v>
      </c>
      <c r="L301" s="444">
        <f t="shared" ca="1" si="28"/>
        <v>1787166.8818863272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1787166.8818863272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7413.6276829437775</v>
      </c>
      <c r="L302" s="444">
        <f t="shared" ca="1" si="28"/>
        <v>1786684.2715894508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1786684.2715894508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7411.6168067067938</v>
      </c>
      <c r="L303" s="444">
        <f t="shared" ca="1" si="28"/>
        <v>1786199.6504163374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1786199.6504163374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7409.5975518188216</v>
      </c>
      <c r="L304" s="444">
        <f t="shared" ca="1" si="28"/>
        <v>1785713.0099883361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1785713.0099883361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7407.5698833688157</v>
      </c>
      <c r="L305" s="444">
        <f t="shared" ca="1" si="28"/>
        <v>1785224.3418918848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1785224.3418918848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7405.5337663002692</v>
      </c>
      <c r="L306" s="444">
        <f t="shared" ca="1" si="28"/>
        <v>1784733.6376783648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1784733.6376783648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7403.4891654106023</v>
      </c>
      <c r="L307" s="444">
        <f t="shared" ca="1" si="28"/>
        <v>1784240.8888639552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1784240.8888639552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7401.4360453505615</v>
      </c>
      <c r="L308" s="444">
        <f t="shared" ca="1" si="28"/>
        <v>1783746.0869294854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1783746.0869294854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7399.3743706236046</v>
      </c>
      <c r="L309" s="444">
        <f t="shared" ca="1" si="28"/>
        <v>1783249.2233202888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1783249.2233202888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7397.3041055852855</v>
      </c>
      <c r="L310" s="444">
        <f t="shared" ca="1" si="28"/>
        <v>1782750.2894460538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1782750.2894460538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7395.2252144426393</v>
      </c>
      <c r="L311" s="444">
        <f t="shared" ca="1" si="28"/>
        <v>1782249.2766806763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1782249.2766806763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7393.1376612535669</v>
      </c>
      <c r="L312" s="444">
        <f t="shared" ca="1" si="28"/>
        <v>1781746.1763621096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1781746.1763621096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7391.0414099262061</v>
      </c>
      <c r="L313" s="444">
        <f t="shared" ca="1" si="28"/>
        <v>1781240.9797922156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1781240.9797922156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7388.9364242183137</v>
      </c>
      <c r="L314" s="444">
        <f t="shared" ca="1" si="28"/>
        <v>1780733.6782366137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1780733.6782366137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7386.8226677366392</v>
      </c>
      <c r="L315" s="444">
        <f t="shared" ca="1" si="28"/>
        <v>1780224.2629245301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1780224.2629245301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7384.7001039362913</v>
      </c>
      <c r="L316" s="444">
        <f t="shared" ca="1" si="28"/>
        <v>1779712.7250486461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1779712.7250486461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7382.5686961201063</v>
      </c>
      <c r="L317" s="444">
        <f t="shared" ca="1" si="28"/>
        <v>1779199.0557649459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1779199.0557649459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7380.4284074380239</v>
      </c>
      <c r="L318" s="444">
        <f t="shared" ca="1" si="28"/>
        <v>1778683.2461925638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1778683.2461925638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7378.2792008864317</v>
      </c>
      <c r="L319" s="444">
        <f t="shared" ca="1" si="28"/>
        <v>1778165.2874136299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1778165.2874136299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7376.1210393075407</v>
      </c>
      <c r="L320" s="444">
        <f t="shared" ca="1" si="28"/>
        <v>1777645.1704731171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1777645.1704731171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7373.9538853887361</v>
      </c>
      <c r="L321" s="444">
        <f t="shared" ca="1" si="28"/>
        <v>1777122.8863786857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1777122.8863786857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7371.7777016619393</v>
      </c>
      <c r="L322" s="444">
        <f t="shared" ca="1" si="28"/>
        <v>1776598.4261005274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1776598.4261005274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7369.5924505029461</v>
      </c>
      <c r="L323" s="444">
        <f t="shared" ca="1" si="28"/>
        <v>1776071.7805712102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1776071.7805712102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7367.3980941307918</v>
      </c>
      <c r="L324" s="444">
        <f t="shared" ca="1" si="28"/>
        <v>1775542.9406855206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1775542.9406855206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7365.1945946070846</v>
      </c>
      <c r="L325" s="444">
        <f t="shared" ca="1" si="28"/>
        <v>1775011.8973003074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1775011.8973003074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7362.9819138353623</v>
      </c>
      <c r="L326" s="444">
        <f t="shared" ca="1" si="28"/>
        <v>1774478.6412343225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1774478.6412343225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7360.7600135604262</v>
      </c>
      <c r="L327" s="444">
        <f t="shared" ca="1" si="28"/>
        <v>1773943.1632680628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1773943.1632680628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7358.5288553676783</v>
      </c>
      <c r="L328" s="444">
        <f t="shared" ca="1" si="28"/>
        <v>1773405.4541436101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1773405.4541436101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7356.2884006824579</v>
      </c>
      <c r="L329" s="444">
        <f t="shared" ca="1" si="28"/>
        <v>1772865.5045644722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1772865.5045644722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7354.038610769383</v>
      </c>
      <c r="L330" s="444">
        <f t="shared" ca="1" si="28"/>
        <v>1772323.3051954214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1772323.3051954214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7351.7794467316717</v>
      </c>
      <c r="L331" s="444">
        <f t="shared" ca="1" si="28"/>
        <v>1771778.846662333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1771778.846662333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7349.51086951047</v>
      </c>
      <c r="L332" s="444">
        <f t="shared" ca="1" si="28"/>
        <v>1771232.1195520232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1771232.1195520232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7347.2328398841792</v>
      </c>
      <c r="L333" s="444">
        <f t="shared" ca="1" si="28"/>
        <v>1770683.1144120872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1770683.1144120872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7344.9453184677795</v>
      </c>
      <c r="L334" s="444">
        <f t="shared" ca="1" si="28"/>
        <v>1770131.8217507347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1770131.8217507347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7342.6482657121433</v>
      </c>
      <c r="L335" s="444">
        <f t="shared" ca="1" si="28"/>
        <v>1769578.2320366267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1769578.2320366267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7340.3416419033601</v>
      </c>
      <c r="L336" s="444">
        <f t="shared" ca="1" si="28"/>
        <v>1769022.3356987098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1769022.3356987098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7338.0254071620402</v>
      </c>
      <c r="L337" s="444">
        <f t="shared" ca="1" si="28"/>
        <v>1768464.1231260516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1768464.1231260516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7335.6995214426306</v>
      </c>
      <c r="L338" s="444">
        <f t="shared" ca="1" si="28"/>
        <v>1767903.584667674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1767903.584667674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7333.3639445327244</v>
      </c>
      <c r="L339" s="444">
        <f t="shared" ca="1" si="28"/>
        <v>1767340.7106323866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1767340.7106323866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7331.0186360523594</v>
      </c>
      <c r="L340" s="444">
        <f t="shared" ca="1" si="28"/>
        <v>1766775.4912886187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1766775.4912886187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7328.6635554533268</v>
      </c>
      <c r="L341" s="444">
        <f t="shared" ca="1" si="28"/>
        <v>1766207.9168642517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1766207.9168642517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7326.2986620184656</v>
      </c>
      <c r="L342" s="444">
        <f t="shared" ca="1" si="28"/>
        <v>1765637.97754645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1765637.97754645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7323.9239148609586</v>
      </c>
      <c r="L343" s="444">
        <f t="shared" ca="1" si="28"/>
        <v>1765065.6634814907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1765065.6634814907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7321.5392729236264</v>
      </c>
      <c r="L344" s="444">
        <f t="shared" ca="1" si="28"/>
        <v>1764490.9647745942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1764490.9647745942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7319.1446949782248</v>
      </c>
      <c r="L345" s="444">
        <f t="shared" ca="1" si="28"/>
        <v>1763913.8714897521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1763913.8714897521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7316.740139624716</v>
      </c>
      <c r="L346" s="444">
        <f t="shared" ca="1" si="28"/>
        <v>1763334.3736495567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1763334.3736495567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7314.3255652905682</v>
      </c>
      <c r="L347" s="444">
        <f t="shared" ca="1" si="28"/>
        <v>1762752.4612350271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1762752.4612350271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7311.9009302300292</v>
      </c>
      <c r="L348" s="444">
        <f t="shared" ca="1" si="28"/>
        <v>1762168.1241854369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1762168.1241854369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7309.4661925234022</v>
      </c>
      <c r="L349" s="444">
        <f t="shared" ca="1" si="28"/>
        <v>1761581.3523981401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1761581.3523981401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7307.0213100763331</v>
      </c>
      <c r="L350" s="444">
        <f t="shared" ca="1" si="28"/>
        <v>1760992.1357283962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1760992.1357283962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7304.5662406190659</v>
      </c>
      <c r="L351" s="444">
        <f t="shared" ca="1" si="28"/>
        <v>1760400.4639891952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1760400.4639891952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7302.1009417057285</v>
      </c>
      <c r="L352" s="444">
        <f t="shared" ca="1" si="28"/>
        <v>1759806.3269510807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1759806.3269510807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7299.6253707135847</v>
      </c>
      <c r="L353" s="444">
        <f t="shared" ca="1" si="28"/>
        <v>1759209.7143419741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1759209.7143419741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7297.139484842307</v>
      </c>
      <c r="L354" s="444">
        <f t="shared" ca="1" si="28"/>
        <v>1758610.6158469962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1758610.6158469962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7294.6432411132328</v>
      </c>
      <c r="L355" s="444">
        <f t="shared" ca="1" si="28"/>
        <v>1758009.0211082892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1758009.0211082892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7292.1365963686212</v>
      </c>
      <c r="L356" s="444">
        <f t="shared" ca="1" si="28"/>
        <v>1757404.9197248376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1757404.9197248376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7289.6195072709061</v>
      </c>
      <c r="L357" s="444">
        <f t="shared" ca="1" si="28"/>
        <v>1756798.3012522883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1756798.3012522883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7287.09193030195</v>
      </c>
      <c r="L358" s="444">
        <f t="shared" ca="1" si="28"/>
        <v>1756189.1552027699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1756189.1552027699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7284.5538217622916</v>
      </c>
      <c r="L359" s="444">
        <f t="shared" ca="1" si="28"/>
        <v>1755577.471044712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1755577.471044712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7282.0051377703821</v>
      </c>
      <c r="L360" s="444">
        <f t="shared" ca="1" si="28"/>
        <v>1754963.2382026622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1754963.2382026622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7279.4458342618418</v>
      </c>
      <c r="L361" s="444">
        <f t="shared" ca="1" si="28"/>
        <v>1754346.4460571038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1754346.4460571038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7276.875866988682</v>
      </c>
      <c r="L362" s="444">
        <f t="shared" ca="1" si="28"/>
        <v>1753727.0839442722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1753727.0839442722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7274.2951915185504</v>
      </c>
      <c r="L363" s="444">
        <f t="shared" ca="1" si="28"/>
        <v>1753105.1411559705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1753105.1411559705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7271.7037632339589</v>
      </c>
      <c r="L364" s="444">
        <f t="shared" ca="1" si="28"/>
        <v>1752480.6069393842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1752480.6069393842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7269.1015373315167</v>
      </c>
      <c r="L365" s="444">
        <f t="shared" ca="1" si="28"/>
        <v>1751853.4704968955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1751853.4704968955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7266.4884688211469</v>
      </c>
      <c r="L366" s="444">
        <f t="shared" ca="1" si="28"/>
        <v>1751223.7209858964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1751223.7209858964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7263.8645125253161</v>
      </c>
      <c r="L367" s="444">
        <f t="shared" ca="1" si="28"/>
        <v>1750591.3475186015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1750591.3475186015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7261.2296230782549</v>
      </c>
      <c r="L368" s="444">
        <f t="shared" ca="1" si="28"/>
        <v>1749956.3391618596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1749956.3391618596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7258.5837549251646</v>
      </c>
      <c r="L369" s="444">
        <f t="shared" ca="1" si="28"/>
        <v>1749318.6849369644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1749318.6849369644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7255.9268623214339</v>
      </c>
      <c r="L370" s="444">
        <f t="shared" ca="1" si="28"/>
        <v>1748678.3738194655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1748678.3738194655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7253.258899331855</v>
      </c>
      <c r="L371" s="444">
        <f t="shared" ca="1" si="28"/>
        <v>1748035.3947389771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1748035.3947389771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7250.5798198298198</v>
      </c>
      <c r="L372" s="444">
        <f t="shared" ca="1" si="28"/>
        <v>1747389.7365789867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1747389.7365789867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7247.8895774965267</v>
      </c>
      <c r="L373" s="444">
        <f t="shared" ca="1" si="28"/>
        <v>1746741.3881766631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1746741.3881766631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7245.1881258201793</v>
      </c>
      <c r="L374" s="444">
        <f t="shared" ca="1" si="28"/>
        <v>1746090.338322663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1746090.338322663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7242.4754180951768</v>
      </c>
      <c r="L375" s="444">
        <f t="shared" ca="1" si="28"/>
        <v>1745436.575760938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1745436.575760938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7239.7514074213241</v>
      </c>
      <c r="L376" s="444">
        <f t="shared" ca="1" si="28"/>
        <v>1744780.0891885392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1744780.0891885392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7237.0160467029955</v>
      </c>
      <c r="L377" s="444">
        <f t="shared" ca="1" si="28"/>
        <v>1744120.8672554221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1744120.8672554221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7234.2692886483419</v>
      </c>
      <c r="L378" s="444">
        <f t="shared" ca="1" si="28"/>
        <v>1743458.8985642502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1743458.8985642502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7231.5110857684585</v>
      </c>
      <c r="L379" s="444">
        <f t="shared" ca="1" si="28"/>
        <v>1742794.1716701984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1742794.1716701984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7228.7413903765746</v>
      </c>
      <c r="L380" s="444">
        <f t="shared" ca="1" si="28"/>
        <v>1742126.6750807548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1742126.6750807548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7225.9601545872274</v>
      </c>
      <c r="L381" s="444">
        <f t="shared" ca="1" si="28"/>
        <v>1741456.3972555217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1741456.3972555217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7223.167330315423</v>
      </c>
      <c r="L382" s="444">
        <f t="shared" ca="1" si="28"/>
        <v>1740783.3266060168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1740783.3266060168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7220.3628692758193</v>
      </c>
      <c r="L383" s="444">
        <f t="shared" ca="1" si="28"/>
        <v>1740107.4514954723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1740107.4514954723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7217.5467229818823</v>
      </c>
      <c r="L384" s="444">
        <f t="shared" ca="1" si="28"/>
        <v>1739428.760238634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1739428.760238634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7214.7188427450574</v>
      </c>
      <c r="L385" s="444">
        <f t="shared" ca="1" si="28"/>
        <v>1738747.2411015588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1738747.2411015588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7211.8791796739106</v>
      </c>
      <c r="L386" s="444">
        <f t="shared" ca="1" si="28"/>
        <v>1738062.8823014125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1738062.8823014125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7209.0276846733022</v>
      </c>
      <c r="L387" s="444">
        <f t="shared" ca="1" si="28"/>
        <v>1737375.6720062655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1737375.6720062655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7206.1643084435227</v>
      </c>
      <c r="L388" s="444">
        <f t="shared" ca="1" si="28"/>
        <v>1736685.5983348887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1736685.5983348887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7203.2890014794521</v>
      </c>
      <c r="L389" s="444">
        <f t="shared" ca="1" si="28"/>
        <v>1735992.649356548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1735992.649356548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7200.4017140696988</v>
      </c>
      <c r="L390" s="444">
        <f t="shared" ca="1" si="28"/>
        <v>1735296.8130907975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1735296.8130907975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7197.5023962957384</v>
      </c>
      <c r="L391" s="444">
        <f t="shared" ca="1" si="28"/>
        <v>1734598.0775072731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1734598.0775072731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7194.5909980310544</v>
      </c>
      <c r="L392" s="444">
        <f t="shared" ca="1" si="28"/>
        <v>1733896.4305254838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1733896.4305254838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7191.6674689402644</v>
      </c>
      <c r="L393" s="444">
        <f t="shared" ca="1" si="28"/>
        <v>1733191.8600146039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1733191.8600146039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7188.7317584782641</v>
      </c>
      <c r="L394" s="444">
        <f t="shared" ca="1" si="28"/>
        <v>1732484.353793262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1732484.353793262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7185.7838158893401</v>
      </c>
      <c r="L395" s="444">
        <f t="shared" ca="1" si="28"/>
        <v>1731773.8996293312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1731773.8996293312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7182.8235902062943</v>
      </c>
      <c r="L396" s="444">
        <f t="shared" ca="1" si="28"/>
        <v>1731060.4852397172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1731060.4852397172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7179.8510302495697</v>
      </c>
      <c r="L397" s="444">
        <f t="shared" ca="1" si="28"/>
        <v>1730344.0982901466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1730344.0982901466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7176.8660846263592</v>
      </c>
      <c r="L398" s="444">
        <f t="shared" ca="1" si="28"/>
        <v>1729624.7263949527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1729624.7263949527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7173.8687017297189</v>
      </c>
      <c r="L399" s="444">
        <f t="shared" ca="1" si="28"/>
        <v>1728902.3571168622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1728902.3571168622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7170.8588297376746</v>
      </c>
      <c r="L400" s="444">
        <f t="shared" ca="1" si="28"/>
        <v>1728176.9779667796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1728176.9779667796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7167.836416612331</v>
      </c>
      <c r="L401" s="444">
        <f t="shared" ca="1" si="28"/>
        <v>1727448.5764035718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1727448.5764035718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7164.801410098964</v>
      </c>
      <c r="L402" s="444">
        <f t="shared" ca="1" si="28"/>
        <v>1726717.1398338506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1726717.1398338506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7161.7537577251251</v>
      </c>
      <c r="L403" s="444">
        <f t="shared" ca="1" si="28"/>
        <v>1725982.6556117556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1725982.6556117556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7158.693406799729</v>
      </c>
      <c r="L404" s="444">
        <f t="shared" ca="1" si="28"/>
        <v>1725245.1110387351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1725245.1110387351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7155.6203044121467</v>
      </c>
      <c r="L405" s="444">
        <f t="shared" ca="1" si="28"/>
        <v>1724504.4933633271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1724504.4933633271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7152.5343974312782</v>
      </c>
      <c r="L406" s="444">
        <f t="shared" ca="1" si="28"/>
        <v>1723760.7897809381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1723760.7897809381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7149.4356325046574</v>
      </c>
      <c r="L407" s="444">
        <f t="shared" ca="1" si="28"/>
        <v>1723013.9874336226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1723013.9874336226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7146.3239560575093</v>
      </c>
      <c r="L408" s="444">
        <f t="shared" ca="1" si="28"/>
        <v>1722264.0734098598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1722264.0734098598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7143.1993142918327</v>
      </c>
      <c r="L409" s="444">
        <f t="shared" ca="1" si="28"/>
        <v>1721511.0347443314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1721511.0347443314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7140.0616531854639</v>
      </c>
      <c r="L410" s="444">
        <f t="shared" ca="1" si="28"/>
        <v>1720754.8584176966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1720754.8584176966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7136.9109184911513</v>
      </c>
      <c r="L411" s="444">
        <f t="shared" ca="1" si="28"/>
        <v>1719995.5313563675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1719995.5313563675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7133.7470557356146</v>
      </c>
      <c r="L412" s="444">
        <f t="shared" ca="1" si="28"/>
        <v>1719233.040432283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1719233.040432283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7130.5700102185956</v>
      </c>
      <c r="L413" s="444">
        <f t="shared" ca="1" si="28"/>
        <v>1718467.3724626813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1718467.3724626813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7127.3797270119203</v>
      </c>
      <c r="L414" s="444">
        <f t="shared" ca="1" si="28"/>
        <v>1717698.514209873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1717698.514209873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7124.176150958554</v>
      </c>
      <c r="L415" s="444">
        <f t="shared" ca="1" si="28"/>
        <v>1716926.4523810113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1716926.4523810113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7120.959226671629</v>
      </c>
      <c r="L416" s="444">
        <f t="shared" ca="1" si="28"/>
        <v>1716151.1736278627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1716151.1736278627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7117.7288985335108</v>
      </c>
      <c r="L417" s="444">
        <f t="shared" ca="1" si="28"/>
        <v>1715372.6645465761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1715372.6645465761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7114.4851106948172</v>
      </c>
      <c r="L418" s="444">
        <f t="shared" ca="1" si="28"/>
        <v>1714590.9116774506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1714590.9116774506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7111.2278070734601</v>
      </c>
      <c r="L419" s="444">
        <f t="shared" ca="1" si="28"/>
        <v>1713805.9015047038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1713805.9015047038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7107.9569313536813</v>
      </c>
      <c r="L420" s="444">
        <f t="shared" ca="1" si="28"/>
        <v>1713017.6204562373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1713017.6204562373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7104.6724269850711</v>
      </c>
      <c r="L421" s="444">
        <f t="shared" ca="1" si="28"/>
        <v>1712226.0549034022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1712226.0549034022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7101.3742371815924</v>
      </c>
      <c r="L422" s="444">
        <f t="shared" ca="1" si="28"/>
        <v>1711431.1911607636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1711431.1911607636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7098.0623049205979</v>
      </c>
      <c r="L423" s="444">
        <f t="shared" ca="1" si="28"/>
        <v>1710633.0154858639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1710633.0154858639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7094.7365729418489</v>
      </c>
      <c r="L424" s="444">
        <f t="shared" ca="1" si="28"/>
        <v>1709831.5140789854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1709831.5140789854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7091.3969837465229</v>
      </c>
      <c r="L425" s="444">
        <f t="shared" ca="1" si="28"/>
        <v>1709026.6730829116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1709026.6730829116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7088.0434795962137</v>
      </c>
      <c r="L426" s="444">
        <f t="shared" ca="1" si="28"/>
        <v>1708218.4785826877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1708218.4785826877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7084.6760025119474</v>
      </c>
      <c r="L427" s="444">
        <f t="shared" ca="1" si="28"/>
        <v>1707406.9166053794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1707406.9166053794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7081.2944942731629</v>
      </c>
      <c r="L428" s="444">
        <f t="shared" ca="1" si="28"/>
        <v>1706591.9731198323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1706591.9731198323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7077.8988964167174</v>
      </c>
      <c r="L429" s="444">
        <f t="shared" ca="1" si="28"/>
        <v>1705773.6340364288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1705773.6340364288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7074.4891502358687</v>
      </c>
      <c r="L430" s="444">
        <f t="shared" ca="1" si="28"/>
        <v>1704951.8852068444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1704951.8852068444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7071.0651967792674</v>
      </c>
      <c r="L431" s="444">
        <f t="shared" ca="1" si="28"/>
        <v>1704126.7124238035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1704126.7124238035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7067.6269768499305</v>
      </c>
      <c r="L432" s="444">
        <f t="shared" ca="1" si="28"/>
        <v>1703298.1014208333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1703298.1014208333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7064.1744310042195</v>
      </c>
      <c r="L433" s="444">
        <f t="shared" ca="1" si="28"/>
        <v>1702466.0378720174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1702466.0378720174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7060.7074995508219</v>
      </c>
      <c r="L434" s="444">
        <f t="shared" ca="1" si="28"/>
        <v>1701630.507391748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1701630.507391748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7057.2261225496986</v>
      </c>
      <c r="L435" s="444">
        <f t="shared" ca="1" si="28"/>
        <v>1700791.4955344775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1700791.4955344775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7053.7302398110724</v>
      </c>
      <c r="L436" s="444">
        <f t="shared" ca="1" si="28"/>
        <v>1699948.9877944684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1699948.9877944684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7050.2197908943663</v>
      </c>
      <c r="L437" s="444">
        <f t="shared" ca="1" si="28"/>
        <v>1699102.9696055425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1699102.9696055425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7046.6947151071763</v>
      </c>
      <c r="L438" s="444">
        <f t="shared" ca="1" si="28"/>
        <v>1698253.4263408293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1698253.4263408293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7043.1549515042043</v>
      </c>
      <c r="L439" s="444">
        <f t="shared" ca="1" si="28"/>
        <v>1697400.3433125133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1697400.3433125133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7039.6004388862211</v>
      </c>
      <c r="L440" s="444">
        <f t="shared" ca="1" si="28"/>
        <v>1696543.7057715794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1696543.7057715794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7036.0311157989972</v>
      </c>
      <c r="L441" s="444">
        <f t="shared" ca="1" si="28"/>
        <v>1695683.4989075582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1695683.4989075582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7032.4469205322412</v>
      </c>
      <c r="L442" s="444">
        <f t="shared" ca="1" si="28"/>
        <v>1694819.7078482702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1694819.7078482702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7028.847791118541</v>
      </c>
      <c r="L443" s="444">
        <f t="shared" ca="1" si="28"/>
        <v>1693952.3176595685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1693952.3176595685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7025.2336653322845</v>
      </c>
      <c r="L444" s="444">
        <f t="shared" ca="1" si="28"/>
        <v>1693081.3133450805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1693081.3133450805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7021.604480688583</v>
      </c>
      <c r="L445" s="444">
        <f t="shared" ca="1" si="28"/>
        <v>1692206.6798459489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1692206.6798459489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7017.9601744422025</v>
      </c>
      <c r="L446" s="444">
        <f t="shared" ca="1" si="28"/>
        <v>1691328.402040571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1691328.402040571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7014.3006835864617</v>
      </c>
      <c r="L447" s="444">
        <f t="shared" ca="1" si="28"/>
        <v>1690446.4647443371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1690446.4647443371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7010.6259448521532</v>
      </c>
      <c r="L448" s="444">
        <f t="shared" ca="1" si="28"/>
        <v>1689560.852709369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1689560.852709369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7006.9358947064529</v>
      </c>
      <c r="L449" s="444">
        <f t="shared" ca="1" si="28"/>
        <v>1688671.5506242553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1688671.5506242553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7003.2304693518126</v>
      </c>
      <c r="L450" s="444">
        <f t="shared" ca="1" si="28"/>
        <v>1687778.543113787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1687778.543113787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6999.5096047248626</v>
      </c>
      <c r="L451" s="444">
        <f t="shared" ca="1" si="28"/>
        <v>1686881.8147386916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1686881.8147386916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6995.7732364952972</v>
      </c>
      <c r="L452" s="444">
        <f t="shared" ca="1" si="28"/>
        <v>1685981.3499953665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1685981.3499953665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6992.0213000647764</v>
      </c>
      <c r="L453" s="444">
        <f t="shared" ca="1" si="28"/>
        <v>1685077.1333156112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1685077.1333156112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6988.2537305657961</v>
      </c>
      <c r="L454" s="444">
        <f t="shared" ca="1" si="28"/>
        <v>1684169.1490663567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1684169.1490663567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6984.4704628605687</v>
      </c>
      <c r="L455" s="444">
        <f t="shared" ca="1" si="28"/>
        <v>1683257.381549397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1683257.381549397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6980.6714315399031</v>
      </c>
      <c r="L456" s="444">
        <f t="shared" ca="1" si="28"/>
        <v>1682341.8150011166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1682341.8150011166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6976.8565709220675</v>
      </c>
      <c r="L457" s="444">
        <f t="shared" ca="1" si="28"/>
        <v>1681422.4335922184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1681422.4335922184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6973.0258150516593</v>
      </c>
      <c r="L458" s="444">
        <f t="shared" ca="1" si="28"/>
        <v>1680499.22142745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1680499.22142745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6969.1790976984566</v>
      </c>
      <c r="L459" s="444">
        <f t="shared" ca="1" si="28"/>
        <v>1679572.1625453283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1679572.1625453283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6965.3163523562835</v>
      </c>
      <c r="L460" s="444">
        <f t="shared" ca="1" si="28"/>
        <v>1678641.2409178643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1678641.2409178643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6961.4375122418487</v>
      </c>
      <c r="L461" s="444">
        <f t="shared" ca="1" si="28"/>
        <v>1677706.4404502858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1677706.4404502858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6957.5425102936051</v>
      </c>
      <c r="L462" s="444">
        <f t="shared" ca="1" si="28"/>
        <v>1676767.7449807592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1676767.7449807592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6953.6312791705786</v>
      </c>
      <c r="L463" s="444">
        <f t="shared" ca="1" si="28"/>
        <v>1675825.1382801095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1675825.1382801095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6949.7037512512061</v>
      </c>
      <c r="L464" s="444">
        <f t="shared" ca="1" si="28"/>
        <v>1674878.6040515404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1674878.6040515404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6945.7598586321674</v>
      </c>
      <c r="L465" s="444">
        <f t="shared" ca="1" si="28"/>
        <v>1673928.1259303524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1673928.1259303524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6941.7995331272168</v>
      </c>
      <c r="L466" s="444">
        <f t="shared" ca="1" si="28"/>
        <v>1672973.6874836592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1672973.6874836592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6937.8227062659971</v>
      </c>
      <c r="L467" s="444">
        <f t="shared" ca="1" si="28"/>
        <v>1672015.2722101051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1672015.2722101051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6933.8293092928534</v>
      </c>
      <c r="L468" s="444">
        <f t="shared" ca="1" si="28"/>
        <v>1671052.8635395777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1671052.8635395777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6929.8192731656563</v>
      </c>
      <c r="L469" s="444">
        <f t="shared" ca="1" si="28"/>
        <v>1670086.4448329231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1670086.4448329231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6925.7925285545953</v>
      </c>
      <c r="L470" s="444">
        <f t="shared" ca="1" si="28"/>
        <v>1669115.9993816575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1669115.9993816575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6921.7490058409894</v>
      </c>
      <c r="L471" s="444">
        <f t="shared" ca="1" si="28"/>
        <v>1668141.5104076783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1668141.5104076783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6917.6886351160747</v>
      </c>
      <c r="L472" s="444">
        <f t="shared" ca="1" si="28"/>
        <v>1667162.9610629741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1667162.9610629741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6913.6113461798068</v>
      </c>
      <c r="L473" s="444">
        <f t="shared" ca="1" si="28"/>
        <v>1666180.3344293337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1666180.3344293337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6909.5170685396397</v>
      </c>
      <c r="L474" s="444">
        <f t="shared" ca="1" si="28"/>
        <v>1665193.6135180532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1665193.6135180532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6905.4057314093043</v>
      </c>
      <c r="L475" s="444">
        <f t="shared" ca="1" si="28"/>
        <v>1664202.7812696423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1664202.7812696423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6901.2772637075914</v>
      </c>
      <c r="L476" s="444">
        <f t="shared" ca="1" si="28"/>
        <v>1663207.8205535295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1663207.8205535295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6897.1315940571221</v>
      </c>
      <c r="L477" s="444">
        <f t="shared" ca="1" si="28"/>
        <v>1662208.7141677665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1662208.7141677665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6892.9686507831102</v>
      </c>
      <c r="L478" s="444">
        <f t="shared" ca="1" si="28"/>
        <v>1661205.4448387295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1661205.4448387295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6888.7883619121203</v>
      </c>
      <c r="L479" s="444">
        <f t="shared" ca="1" si="28"/>
        <v>1660197.9952208214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1660197.9952208214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6884.5906551708376</v>
      </c>
      <c r="L480" s="444">
        <f t="shared" ca="1" si="28"/>
        <v>1659186.347896172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1659186.347896172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6880.3754579847991</v>
      </c>
      <c r="L481" s="444">
        <f t="shared" ca="1" si="28"/>
        <v>1658170.4853743366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1658170.4853743366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6876.1426974771512</v>
      </c>
      <c r="L482" s="444">
        <f t="shared" ca="1" si="28"/>
        <v>1657150.3900919936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1657150.3900919936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6871.8923004673879</v>
      </c>
      <c r="L483" s="444">
        <f t="shared" ca="1" si="28"/>
        <v>1656126.0444126409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1656126.0444126409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6867.6241934700856</v>
      </c>
      <c r="L484" s="444">
        <f t="shared" ca="1" si="28"/>
        <v>1655097.4306262906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1655097.4306262906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6863.3383026936253</v>
      </c>
      <c r="L485" s="444">
        <f t="shared" ca="1" si="28"/>
        <v>1654064.5309491639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1654064.5309491639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6859.0345540389317</v>
      </c>
      <c r="L486" s="444">
        <f t="shared" ca="1" si="28"/>
        <v>1653027.3275233826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1653027.3275233826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6854.7128730981767</v>
      </c>
      <c r="L487" s="444">
        <f t="shared" ca="1" si="28"/>
        <v>1651985.8024166606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1651985.8024166606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6850.3731851535013</v>
      </c>
      <c r="L488" s="444">
        <f t="shared" ca="1" si="28"/>
        <v>1650939.9376219939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1650939.9376219939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6846.0154151757224</v>
      </c>
      <c r="L489" s="444">
        <f t="shared" ca="1" si="28"/>
        <v>1649889.7150573495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1649889.7150573495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6841.6394878230385</v>
      </c>
      <c r="L490" s="444">
        <f t="shared" ca="1" si="28"/>
        <v>1648835.1165653523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1648835.1165653523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6837.2453274397176</v>
      </c>
      <c r="L491" s="444">
        <f t="shared" ca="1" si="28"/>
        <v>1647776.1239129717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1647776.1239129717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6832.8328580547977</v>
      </c>
      <c r="L492" s="444">
        <f t="shared" ca="1" si="28"/>
        <v>1646712.7187912064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1646712.7187912064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6828.4020033807756</v>
      </c>
      <c r="L493" s="444">
        <f t="shared" ca="1" si="28"/>
        <v>1645644.8828147668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1645644.8828147668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6823.9526868122775</v>
      </c>
      <c r="L494" s="444">
        <f t="shared" ca="1" si="28"/>
        <v>1644572.5975217589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1644572.5975217589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6819.4848314247438</v>
      </c>
      <c r="L495" s="444">
        <f t="shared" ca="1" si="28"/>
        <v>1643495.8443733633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1643495.8443733633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6814.9983599730967</v>
      </c>
      <c r="L496" s="444">
        <f t="shared" ca="1" si="28"/>
        <v>1642414.6047535161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1642414.6047535161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6810.4931948903995</v>
      </c>
      <c r="L497" s="444">
        <f t="shared" ca="1" si="28"/>
        <v>1641328.8599685864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1641328.8599685864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6805.9692582865264</v>
      </c>
      <c r="L498" s="444">
        <f t="shared" ca="1" si="28"/>
        <v>1640238.5912470527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1640238.5912470527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6801.4264719468019</v>
      </c>
      <c r="L499" s="444">
        <f t="shared" ca="1" si="28"/>
        <v>1639143.7797391792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1639143.7797391792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6796.8647573306625</v>
      </c>
      <c r="L500" s="444">
        <f t="shared" ca="1" si="28"/>
        <v>1638044.4065166896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1638044.4065166896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6792.2840355702892</v>
      </c>
      <c r="L501" s="444">
        <f t="shared" ca="1" si="28"/>
        <v>1636940.4525724396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1636940.4525724396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6787.6842274692472</v>
      </c>
      <c r="L502" s="444">
        <f t="shared" ca="1" si="28"/>
        <v>1635831.8988200885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1635831.8988200885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6783.0652535011177</v>
      </c>
      <c r="L503" s="444">
        <f t="shared" ca="1" si="28"/>
        <v>1634718.7260937693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1634718.7260937693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6778.4270338081215</v>
      </c>
      <c r="L504" s="444">
        <f t="shared" ca="1" si="28"/>
        <v>1633600.9151477572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1633600.9151477572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6773.7694881997368</v>
      </c>
      <c r="L505" s="444">
        <f t="shared" ca="1" si="28"/>
        <v>1632478.4466561368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1632478.4466561368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6769.0925361513191</v>
      </c>
      <c r="L506" s="444">
        <f t="shared" ca="1" si="28"/>
        <v>1631351.301212468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1631351.301212468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6764.3960968026986</v>
      </c>
      <c r="L507" s="444">
        <f t="shared" ca="1" si="28"/>
        <v>1630219.4593294505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1630219.4593294505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6759.680088956793</v>
      </c>
      <c r="L508" s="444">
        <f t="shared" ca="1" si="28"/>
        <v>1629082.9014385871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1629082.9014385871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6754.9444310781955</v>
      </c>
      <c r="L509" s="444">
        <f t="shared" ca="1" si="28"/>
        <v>1627941.607889845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1627941.607889845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6750.1890412917701</v>
      </c>
      <c r="L510" s="444">
        <f t="shared" ca="1" si="28"/>
        <v>1626795.5589513166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1626795.5589513166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6745.4138373812348</v>
      </c>
      <c r="L511" s="444">
        <f t="shared" ca="1" si="28"/>
        <v>1625644.7348088776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1625644.7348088776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6740.6187367877392</v>
      </c>
      <c r="L512" s="444">
        <f t="shared" ca="1" si="28"/>
        <v>1624489.115565845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1624489.115565845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6735.8036566084365</v>
      </c>
      <c r="L513" s="444">
        <f t="shared" ca="1" si="28"/>
        <v>1623328.6812426331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1623328.6812426331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6730.968513595054</v>
      </c>
      <c r="L514" s="444">
        <f t="shared" ca="1" si="28"/>
        <v>1622163.4117764079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1622163.4117764079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6726.1132241524483</v>
      </c>
      <c r="L515" s="444">
        <f t="shared" ca="1" si="28"/>
        <v>1620993.2870207401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1620993.2870207401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6721.2377043371662</v>
      </c>
      <c r="L516" s="444">
        <f t="shared" ca="1" si="28"/>
        <v>1619818.286745257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1619818.286745257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6716.3418698559863</v>
      </c>
      <c r="L517" s="444">
        <f t="shared" ca="1" si="28"/>
        <v>1618638.3906352927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1618638.3906352927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6711.4256360644686</v>
      </c>
      <c r="L518" s="444">
        <f t="shared" ref="L518:L772" ca="1" si="54">I518-J518+K518</f>
        <v>1617453.578291537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1617453.578291537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6706.4889179654865</v>
      </c>
      <c r="L519" s="444">
        <f t="shared" ca="1" si="54"/>
        <v>1616263.8292296822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1616263.8292296822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6701.5316302077581</v>
      </c>
      <c r="L520" s="444">
        <f t="shared" ca="1" si="54"/>
        <v>1615069.1228800698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1615069.1228800698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6696.5536870843725</v>
      </c>
      <c r="L521" s="444">
        <f t="shared" ca="1" si="54"/>
        <v>1613869.438587334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1613869.438587334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6691.5550025313069</v>
      </c>
      <c r="L522" s="444">
        <f t="shared" ca="1" si="54"/>
        <v>1612664.755610045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1612664.755610045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6686.535490125937</v>
      </c>
      <c r="L523" s="444">
        <f t="shared" ca="1" si="54"/>
        <v>1611455.0531203507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1611455.0531203507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6681.4950630855437</v>
      </c>
      <c r="L524" s="444">
        <f t="shared" ca="1" si="54"/>
        <v>1610240.310203616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1610240.310203616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6676.4336342658162</v>
      </c>
      <c r="L525" s="444">
        <f t="shared" ca="1" si="54"/>
        <v>1609020.5058580616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1609020.5058580616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6671.3511161593387</v>
      </c>
      <c r="L526" s="444">
        <f t="shared" ca="1" si="54"/>
        <v>1607795.6189944006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1607795.6189944006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6666.2474208940848</v>
      </c>
      <c r="L527" s="444">
        <f t="shared" ca="1" si="54"/>
        <v>1606565.6284354744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1606565.6284354744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6661.1224602318916</v>
      </c>
      <c r="L528" s="444">
        <f t="shared" ca="1" si="54"/>
        <v>1605330.512915886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1605330.512915886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6655.9761455669404</v>
      </c>
      <c r="L529" s="444">
        <f t="shared" ca="1" si="54"/>
        <v>1604090.2510816327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1604090.2510816327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6650.8083879242186</v>
      </c>
      <c r="L530" s="444">
        <f t="shared" ca="1" si="54"/>
        <v>1602844.8214897367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1602844.8214897367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6645.6190979579851</v>
      </c>
      <c r="L531" s="444">
        <f t="shared" ca="1" si="54"/>
        <v>1601594.2026078745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1601594.2026078745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6640.4081859502257</v>
      </c>
      <c r="L532" s="444">
        <f t="shared" ca="1" si="54"/>
        <v>1600338.3728140045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1600338.3728140045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6635.1755618091011</v>
      </c>
      <c r="L533" s="444">
        <f t="shared" ca="1" si="54"/>
        <v>1599077.3103959935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1599077.3103959935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6629.9211350673886</v>
      </c>
      <c r="L534" s="444">
        <f t="shared" ca="1" si="54"/>
        <v>1597810.9935512408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1597810.9935512408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6624.6448148809186</v>
      </c>
      <c r="L535" s="444">
        <f t="shared" ca="1" si="54"/>
        <v>1596539.4003863016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1596539.4003863016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6619.346510027005</v>
      </c>
      <c r="L536" s="444">
        <f t="shared" ca="1" si="54"/>
        <v>1595262.5089165084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1595262.5089165084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6614.0261289028676</v>
      </c>
      <c r="L537" s="444">
        <f t="shared" ca="1" si="54"/>
        <v>1593980.297065591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1593980.297065591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6608.6835795240449</v>
      </c>
      <c r="L538" s="444">
        <f t="shared" ca="1" si="54"/>
        <v>1592692.7426652948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1592692.7426652948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6603.3187695228107</v>
      </c>
      <c r="L539" s="444">
        <f t="shared" ca="1" si="54"/>
        <v>1591399.8234549973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1591399.8234549973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6597.9316061465706</v>
      </c>
      <c r="L540" s="444">
        <f t="shared" ca="1" si="54"/>
        <v>1590101.5170813235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1590101.5170813235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6592.5219962562633</v>
      </c>
      <c r="L541" s="444">
        <f t="shared" ca="1" si="54"/>
        <v>1588797.8010977595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1588797.8010977595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6587.0898463247468</v>
      </c>
      <c r="L542" s="444">
        <f t="shared" ca="1" si="54"/>
        <v>1587488.6529642639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1587488.6529642639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6581.6350624351817</v>
      </c>
      <c r="L543" s="444">
        <f t="shared" ca="1" si="54"/>
        <v>1586174.0500468789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1586174.0500468789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6576.1575502794112</v>
      </c>
      <c r="L544" s="444">
        <f t="shared" ca="1" si="54"/>
        <v>1584853.9696173382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1584853.9696173382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6570.6572151563241</v>
      </c>
      <c r="L545" s="444">
        <f t="shared" ca="1" si="54"/>
        <v>1583528.3888526743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1583528.3888526743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6565.1339619702248</v>
      </c>
      <c r="L546" s="444">
        <f t="shared" ca="1" si="54"/>
        <v>1582197.2848348243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1582197.2848348243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6559.5876952291837</v>
      </c>
      <c r="L547" s="444">
        <f t="shared" ca="1" si="54"/>
        <v>1580860.6345502331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1580860.6345502331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6554.0183190433872</v>
      </c>
      <c r="L548" s="444">
        <f t="shared" ca="1" si="54"/>
        <v>1579518.4148894562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1579518.4148894562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6548.4257371234835</v>
      </c>
      <c r="L549" s="444">
        <f t="shared" ca="1" si="54"/>
        <v>1578170.6026467595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1578170.6026467595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6542.8098527789134</v>
      </c>
      <c r="L550" s="444">
        <f t="shared" ca="1" si="54"/>
        <v>1576817.1745197182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1576817.1745197182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6537.1705689162409</v>
      </c>
      <c r="L551" s="444">
        <f t="shared" ca="1" si="54"/>
        <v>1575458.1071088142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1575458.1071088142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6531.5077880374747</v>
      </c>
      <c r="L552" s="444">
        <f t="shared" ca="1" si="54"/>
        <v>1574093.3769170314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1574093.3769170314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6525.8214122383797</v>
      </c>
      <c r="L553" s="444">
        <f t="shared" ca="1" si="54"/>
        <v>1572722.9603494494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1572722.9603494494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6520.1113432067887</v>
      </c>
      <c r="L554" s="444">
        <f t="shared" ca="1" si="54"/>
        <v>1571346.833712836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1571346.833712836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6514.3774822208989</v>
      </c>
      <c r="L555" s="444">
        <f t="shared" ca="1" si="54"/>
        <v>1569964.9732152368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1569964.9732152368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6508.6197301475686</v>
      </c>
      <c r="L556" s="444">
        <f t="shared" ca="1" si="54"/>
        <v>1568577.3549655641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1568577.3549655641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6502.8379874405991</v>
      </c>
      <c r="L557" s="444">
        <f t="shared" ca="1" si="54"/>
        <v>1567183.9549731845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1567183.9549731845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6497.0321541390176</v>
      </c>
      <c r="L558" s="444">
        <f t="shared" ca="1" si="54"/>
        <v>1565784.7491475034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1565784.7491475034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6491.2021298653463</v>
      </c>
      <c r="L559" s="444">
        <f t="shared" ca="1" si="54"/>
        <v>1564379.7132975485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1564379.7132975485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6485.3478138238679</v>
      </c>
      <c r="L560" s="444">
        <f t="shared" ca="1" si="54"/>
        <v>1562968.8231315522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1562968.8231315522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6479.4691047988836</v>
      </c>
      <c r="L561" s="444">
        <f t="shared" ca="1" si="54"/>
        <v>1561552.0542565309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1561552.0542565309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6473.5659011529615</v>
      </c>
      <c r="L562" s="444">
        <f t="shared" ca="1" si="54"/>
        <v>1560129.3821778637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1560129.3821778637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6467.638100825181</v>
      </c>
      <c r="L563" s="444">
        <f t="shared" ca="1" si="54"/>
        <v>1558700.7822988688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1558700.7822988688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6461.6856013293691</v>
      </c>
      <c r="L564" s="444">
        <f t="shared" ca="1" si="54"/>
        <v>1557266.229920378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1557266.229920378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6455.7082997523239</v>
      </c>
      <c r="L565" s="444">
        <f t="shared" ca="1" si="54"/>
        <v>1555825.70024031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1555825.70024031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6449.7060927520406</v>
      </c>
      <c r="L566" s="444">
        <f t="shared" ca="1" si="54"/>
        <v>1554379.1683532419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1554379.1683532419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6443.6788765559231</v>
      </c>
      <c r="L567" s="444">
        <f t="shared" ca="1" si="54"/>
        <v>1552926.6092499776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1552926.6092499776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6437.6265469589889</v>
      </c>
      <c r="L568" s="444">
        <f t="shared" ca="1" si="54"/>
        <v>1551467.9978171163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1551467.9978171163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6431.5489993220672</v>
      </c>
      <c r="L569" s="444">
        <f t="shared" ca="1" si="54"/>
        <v>1550003.3088366182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1550003.3088366182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6425.4461285699917</v>
      </c>
      <c r="L570" s="444">
        <f t="shared" ca="1" si="54"/>
        <v>1548532.516985368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1548532.516985368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6419.3178291897821</v>
      </c>
      <c r="L571" s="444">
        <f t="shared" ca="1" si="54"/>
        <v>1547055.5968347376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1547055.5968347376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6413.1639952288224</v>
      </c>
      <c r="L572" s="444">
        <f t="shared" ca="1" si="54"/>
        <v>1545572.5228501461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1545572.5228501461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6406.9845202930246</v>
      </c>
      <c r="L573" s="444">
        <f t="shared" ca="1" si="54"/>
        <v>1544083.2693906189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1544083.2693906189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6400.7792975449947</v>
      </c>
      <c r="L574" s="444">
        <f t="shared" ca="1" si="54"/>
        <v>1542587.8107083437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1542587.8107083437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6394.5482197021811</v>
      </c>
      <c r="L575" s="444">
        <f t="shared" ca="1" si="54"/>
        <v>1541086.1209482257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1541086.1209482257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6388.2911790350227</v>
      </c>
      <c r="L576" s="444">
        <f t="shared" ca="1" si="54"/>
        <v>1539578.1741474406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1539578.1741474406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6382.0080673650846</v>
      </c>
      <c r="L577" s="444">
        <f t="shared" ca="1" si="54"/>
        <v>1538063.9442349854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1538063.9442349854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6375.6987760631882</v>
      </c>
      <c r="L578" s="444">
        <f t="shared" ca="1" si="54"/>
        <v>1536543.4050312284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1536543.4050312284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6369.3631960475341</v>
      </c>
      <c r="L579" s="444">
        <f t="shared" ca="1" si="54"/>
        <v>1535016.5302474557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1535016.5302474557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6363.0012177818144</v>
      </c>
      <c r="L580" s="444">
        <f t="shared" ca="1" si="54"/>
        <v>1533483.2934854173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1533483.2934854173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6356.6127312733206</v>
      </c>
      <c r="L581" s="444">
        <f t="shared" ca="1" si="54"/>
        <v>1531943.6682368703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1531943.6682368703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6350.1976260710417</v>
      </c>
      <c r="L582" s="444">
        <f t="shared" ca="1" si="54"/>
        <v>1530397.6278831211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1530397.6278831211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6343.755791263754</v>
      </c>
      <c r="L583" s="444">
        <f t="shared" ca="1" si="54"/>
        <v>1528845.1456945646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1528845.1456945646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6337.2871154781014</v>
      </c>
      <c r="L584" s="444">
        <f t="shared" ca="1" si="54"/>
        <v>1527286.1948302225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1527286.1948302225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6330.7914868766766</v>
      </c>
      <c r="L585" s="444">
        <f t="shared" ca="1" si="54"/>
        <v>1525720.7483372791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1525720.7483372791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6324.2687931560786</v>
      </c>
      <c r="L586" s="444">
        <f t="shared" ca="1" si="54"/>
        <v>1524148.779150615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1524148.779150615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6317.718921544978</v>
      </c>
      <c r="L587" s="444">
        <f t="shared" ca="1" si="54"/>
        <v>1522570.2600923397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1522570.2600923397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6311.1417588021641</v>
      </c>
      <c r="L588" s="444">
        <f t="shared" ca="1" si="54"/>
        <v>1520985.1638713216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1520985.1638713216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6304.5371912145893</v>
      </c>
      <c r="L589" s="444">
        <f t="shared" ca="1" si="54"/>
        <v>1519393.4630827159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1519393.4630827159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6297.9051045953984</v>
      </c>
      <c r="L590" s="444">
        <f t="shared" ca="1" si="54"/>
        <v>1517795.1302074911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1517795.1302074911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6291.2453842819623</v>
      </c>
      <c r="L591" s="444">
        <f t="shared" ca="1" si="54"/>
        <v>1516190.1376119528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1516190.1376119528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6284.5579151338861</v>
      </c>
      <c r="L592" s="444">
        <f t="shared" ca="1" si="54"/>
        <v>1514578.4575472665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1514578.4575472665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6277.8425815310256</v>
      </c>
      <c r="L593" s="444">
        <f t="shared" ca="1" si="54"/>
        <v>1512960.0621489773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1512960.0621489773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6271.0992673714882</v>
      </c>
      <c r="L594" s="444">
        <f t="shared" ca="1" si="54"/>
        <v>1511334.9234365285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1511334.9234365285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6264.3278560696181</v>
      </c>
      <c r="L595" s="444">
        <f t="shared" ca="1" si="54"/>
        <v>1509703.013312778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1509703.013312778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6257.5282305539904</v>
      </c>
      <c r="L596" s="444">
        <f t="shared" ca="1" si="54"/>
        <v>1508064.3035635117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1508064.3035635117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6250.7002732653809</v>
      </c>
      <c r="L597" s="444">
        <f t="shared" ca="1" si="54"/>
        <v>1506418.7658569568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1506418.7658569568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6243.8438661547361</v>
      </c>
      <c r="L598" s="444">
        <f t="shared" ca="1" si="54"/>
        <v>1504766.3717432914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1504766.3717432914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6236.9588906811296</v>
      </c>
      <c r="L599" s="444">
        <f t="shared" ca="1" si="54"/>
        <v>1503107.0926541523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1503107.0926541523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6230.0452278097173</v>
      </c>
      <c r="L600" s="444">
        <f t="shared" ca="1" si="54"/>
        <v>1501440.8999021419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1501440.8999021419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6223.1027580096734</v>
      </c>
      <c r="L601" s="444">
        <f t="shared" ca="1" si="54"/>
        <v>1499767.7646803313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1499767.7646803313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6216.1313612521299</v>
      </c>
      <c r="L602" s="444">
        <f t="shared" ca="1" si="54"/>
        <v>1498087.6580617633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1498087.6580617633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6209.1309170080958</v>
      </c>
      <c r="L603" s="444">
        <f t="shared" ca="1" si="54"/>
        <v>1496400.5509989511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1496400.5509989511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6202.1013042463783</v>
      </c>
      <c r="L604" s="444">
        <f t="shared" ca="1" si="54"/>
        <v>1494706.4143233772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1494706.4143233772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6195.0424014314876</v>
      </c>
      <c r="L605" s="444">
        <f t="shared" ca="1" si="54"/>
        <v>1493005.2187449886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1493005.2187449886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6187.9540865215349</v>
      </c>
      <c r="L606" s="444">
        <f t="shared" ca="1" si="54"/>
        <v>1491296.93485169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1491296.93485169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6180.8362369661236</v>
      </c>
      <c r="L607" s="444">
        <f t="shared" ca="1" si="54"/>
        <v>1489581.5331088358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1489581.5331088358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6173.6887297042313</v>
      </c>
      <c r="L608" s="444">
        <f t="shared" ca="1" si="54"/>
        <v>1487858.9838587197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1487858.9838587197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6166.5114411620807</v>
      </c>
      <c r="L609" s="444">
        <f t="shared" ca="1" si="54"/>
        <v>1486129.2573200616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1486129.2573200616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6159.3042472510051</v>
      </c>
      <c r="L610" s="444">
        <f t="shared" ca="1" si="54"/>
        <v>1484392.3235874923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1484392.3235874923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6152.0670233653</v>
      </c>
      <c r="L611" s="444">
        <f t="shared" ca="1" si="54"/>
        <v>1482648.1526310374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1482648.1526310374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6144.7996443800712</v>
      </c>
      <c r="L612" s="444">
        <f t="shared" ca="1" si="54"/>
        <v>1480896.7142955973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1480896.7142955973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6137.5019846490713</v>
      </c>
      <c r="L613" s="444">
        <f t="shared" ca="1" si="54"/>
        <v>1479137.9783004262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1479137.9783004262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6130.1739180025243</v>
      </c>
      <c r="L614" s="444">
        <f t="shared" ca="1" si="54"/>
        <v>1477371.9142386084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1477371.9142386084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6122.8153177449512</v>
      </c>
      <c r="L615" s="444">
        <f t="shared" ca="1" si="54"/>
        <v>1475598.4915765331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1475598.4915765331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6115.4260566529701</v>
      </c>
      <c r="L616" s="444">
        <f t="shared" ca="1" si="54"/>
        <v>1473817.6796533659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1473817.6796533659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6108.0060069731071</v>
      </c>
      <c r="L617" s="444">
        <f t="shared" ca="1" si="54"/>
        <v>1472029.4476805187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1472029.4476805187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6100.5550404195774</v>
      </c>
      <c r="L618" s="444">
        <f t="shared" ca="1" si="54"/>
        <v>1470233.7647411181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1470233.7647411181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6093.0730281720744</v>
      </c>
      <c r="L619" s="444">
        <f t="shared" ca="1" si="54"/>
        <v>1468430.59978947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1468430.59978947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6085.5598408735405</v>
      </c>
      <c r="L620" s="444">
        <f t="shared" ca="1" si="54"/>
        <v>1466619.9216505233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1466619.9216505233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6078.0153486279296</v>
      </c>
      <c r="L621" s="444">
        <f t="shared" ca="1" si="54"/>
        <v>1464801.699019331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1464801.699019331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6070.4394209979619</v>
      </c>
      <c r="L622" s="444">
        <f t="shared" ca="1" si="54"/>
        <v>1462975.9004605087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1462975.9004605087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6062.8319270028687</v>
      </c>
      <c r="L623" s="444">
        <f t="shared" ca="1" si="54"/>
        <v>1461142.4944076913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1461142.4944076913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6055.1927351161294</v>
      </c>
      <c r="L624" s="444">
        <f t="shared" ca="1" si="54"/>
        <v>1459301.4491629873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1459301.4491629873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6047.521713263196</v>
      </c>
      <c r="L625" s="444">
        <f t="shared" ca="1" si="54"/>
        <v>1457452.7328964302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1457452.7328964302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6039.8187288192084</v>
      </c>
      <c r="L626" s="444">
        <f t="shared" ca="1" si="54"/>
        <v>1455596.3136454292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1455596.3136454292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6032.0836486067037</v>
      </c>
      <c r="L627" s="444">
        <f t="shared" ca="1" si="54"/>
        <v>1453732.1593142156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1453732.1593142156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6024.3163388933144</v>
      </c>
      <c r="L628" s="444">
        <f t="shared" ca="1" si="54"/>
        <v>1451860.2376732887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1451860.2376732887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6016.5166653894521</v>
      </c>
      <c r="L629" s="444">
        <f t="shared" ca="1" si="54"/>
        <v>1449980.516358858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1449980.516358858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6008.6844932459908</v>
      </c>
      <c r="L630" s="444">
        <f t="shared" ca="1" si="54"/>
        <v>1448092.9628722838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1448092.9628722838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6000.8196870519314</v>
      </c>
      <c r="L631" s="444">
        <f t="shared" ca="1" si="54"/>
        <v>1446197.5445795155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1446197.5445795155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5992.9221108320635</v>
      </c>
      <c r="L632" s="444">
        <f t="shared" ca="1" si="54"/>
        <v>1444294.2287105273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1444294.2287105273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5984.9916280446123</v>
      </c>
      <c r="L633" s="444">
        <f t="shared" ca="1" si="54"/>
        <v>1442382.9823587516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1442382.9823587516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5977.0281015788805</v>
      </c>
      <c r="L634" s="444">
        <f t="shared" ca="1" si="54"/>
        <v>1440463.7724805102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1440463.7724805102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5969.0313937528745</v>
      </c>
      <c r="L635" s="444">
        <f t="shared" ca="1" si="54"/>
        <v>1438536.5658944428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1438536.5658944428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5961.0013663109276</v>
      </c>
      <c r="L636" s="444">
        <f t="shared" ca="1" si="54"/>
        <v>1436601.3292809336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1436601.3292809336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5952.9378804213056</v>
      </c>
      <c r="L637" s="444">
        <f t="shared" ca="1" si="54"/>
        <v>1434658.0291815347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1434658.0291815347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5944.8407966738105</v>
      </c>
      <c r="L638" s="444">
        <f t="shared" ca="1" si="54"/>
        <v>1432706.6319983883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1432706.6319983883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5936.7099750773668</v>
      </c>
      <c r="L639" s="444">
        <f t="shared" ca="1" si="54"/>
        <v>1430747.1039936454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1430747.1039936454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5928.5452750576051</v>
      </c>
      <c r="L640" s="444">
        <f t="shared" ca="1" si="54"/>
        <v>1428779.4112888828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1428779.4112888828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5920.3465554544273</v>
      </c>
      <c r="L641" s="444">
        <f t="shared" ca="1" si="54"/>
        <v>1426803.519864517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1426803.519864517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5912.1136745195699</v>
      </c>
      <c r="L642" s="444">
        <f t="shared" ca="1" si="54"/>
        <v>1424819.3955592164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1424819.3955592164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5903.8464899141509</v>
      </c>
      <c r="L643" s="444">
        <f t="shared" ca="1" si="54"/>
        <v>1422827.0040693104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1422827.0040693104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5895.5448587062092</v>
      </c>
      <c r="L644" s="444">
        <f t="shared" ca="1" si="54"/>
        <v>1420826.3109481963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1420826.3109481963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5887.2086373682341</v>
      </c>
      <c r="L645" s="444">
        <f t="shared" ca="1" si="54"/>
        <v>1418817.2816057443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1418817.2816057443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5878.837681774683</v>
      </c>
      <c r="L646" s="444">
        <f t="shared" ca="1" si="54"/>
        <v>1416799.8813076988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1416799.8813076988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5870.4318471994939</v>
      </c>
      <c r="L647" s="444">
        <f t="shared" ca="1" si="54"/>
        <v>1414774.0751750781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1414774.0751750781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5861.9909883135742</v>
      </c>
      <c r="L648" s="444">
        <f t="shared" ca="1" si="54"/>
        <v>1412739.8281835716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1412739.8281835716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5853.5149591822974</v>
      </c>
      <c r="L649" s="444">
        <f t="shared" ca="1" si="54"/>
        <v>1410697.1051629337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1410697.1051629337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5845.003613262973</v>
      </c>
      <c r="L650" s="444">
        <f t="shared" ca="1" si="54"/>
        <v>1408645.8707963764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1408645.8707963764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5836.4568034023168</v>
      </c>
      <c r="L651" s="444">
        <f t="shared" ca="1" si="54"/>
        <v>1406586.0896199585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1406586.0896199585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5827.8743818339099</v>
      </c>
      <c r="L652" s="444">
        <f t="shared" ca="1" si="54"/>
        <v>1404517.7260219723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1404517.7260219723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5819.2562001756332</v>
      </c>
      <c r="L653" s="444">
        <f t="shared" ca="1" si="54"/>
        <v>1402440.7442423278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1402440.7442423278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5810.6021094271146</v>
      </c>
      <c r="L654" s="444">
        <f t="shared" ca="1" si="54"/>
        <v>1400355.1083719346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1400355.1083719346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5801.911959967143</v>
      </c>
      <c r="L655" s="444">
        <f t="shared" ca="1" si="54"/>
        <v>1398260.7823520815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1398260.7823520815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5793.1856015510884</v>
      </c>
      <c r="L656" s="444">
        <f t="shared" ca="1" si="54"/>
        <v>1396157.7299738124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1396157.7299738124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5784.4228833083007</v>
      </c>
      <c r="L657" s="444">
        <f t="shared" ca="1" si="54"/>
        <v>1394045.9148773004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1394045.9148773004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5775.6236537395007</v>
      </c>
      <c r="L658" s="444">
        <f t="shared" ca="1" si="54"/>
        <v>1391925.3005512196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1391925.3005512196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5766.7877607141636</v>
      </c>
      <c r="L659" s="444">
        <f t="shared" ca="1" si="54"/>
        <v>1389795.8503321134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1389795.8503321134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5757.9150514678886</v>
      </c>
      <c r="L660" s="444">
        <f t="shared" ca="1" si="54"/>
        <v>1387657.5274037612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1387657.5274037612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5749.0053725997541</v>
      </c>
      <c r="L661" s="444">
        <f t="shared" ca="1" si="54"/>
        <v>1385510.2947965406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1385510.2947965406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5740.0585700696683</v>
      </c>
      <c r="L662" s="444">
        <f t="shared" ca="1" si="54"/>
        <v>1383354.1153867901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1383354.1153867901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5731.0744891957074</v>
      </c>
      <c r="L663" s="444">
        <f t="shared" ca="1" si="54"/>
        <v>1381188.9518961655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1381188.9518961655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5722.0529746514385</v>
      </c>
      <c r="L664" s="444">
        <f t="shared" ca="1" si="54"/>
        <v>1379014.7668909966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1379014.7668909966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5712.993870463235</v>
      </c>
      <c r="L665" s="444">
        <f t="shared" ca="1" si="54"/>
        <v>1376831.5227816396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1376831.5227816396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5703.897020007581</v>
      </c>
      <c r="L666" s="444">
        <f t="shared" ca="1" si="54"/>
        <v>1374639.1818218268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1374639.1818218268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5694.7622660083607</v>
      </c>
      <c r="L667" s="444">
        <f t="shared" ca="1" si="54"/>
        <v>1372437.706108015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1372437.706108015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5685.5894505341448</v>
      </c>
      <c r="L668" s="444">
        <f t="shared" ca="1" si="54"/>
        <v>1370227.057578729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1370227.057578729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5676.3784149954536</v>
      </c>
      <c r="L669" s="444">
        <f t="shared" ca="1" si="54"/>
        <v>1368007.1980139043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1368007.1980139043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5667.1290001420166</v>
      </c>
      <c r="L670" s="444">
        <f t="shared" ca="1" si="54"/>
        <v>1365778.089034226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1365778.089034226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5657.8410460600244</v>
      </c>
      <c r="L671" s="444">
        <f t="shared" ca="1" si="54"/>
        <v>1363539.6921004658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1363539.6921004658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5648.5143921693561</v>
      </c>
      <c r="L672" s="444">
        <f t="shared" ca="1" si="54"/>
        <v>1361291.968512815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1361291.968512815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5639.1488772208113</v>
      </c>
      <c r="L673" s="444">
        <f t="shared" ca="1" si="54"/>
        <v>1359034.8794102157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1359034.8794102157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5629.7443392933146</v>
      </c>
      <c r="L674" s="444">
        <f t="shared" ca="1" si="54"/>
        <v>1356768.3857696888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1356768.3857696888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5620.3006157911186</v>
      </c>
      <c r="L675" s="444">
        <f t="shared" ca="1" si="54"/>
        <v>1354492.4484056598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1354492.4484056598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5610.8175434409977</v>
      </c>
      <c r="L676" s="444">
        <f t="shared" ca="1" si="54"/>
        <v>1352207.0279692805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1352207.0279692805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5601.294958289418</v>
      </c>
      <c r="L677" s="444">
        <f t="shared" ca="1" si="54"/>
        <v>1349912.0849477497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1349912.0849477497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5591.7326956997058</v>
      </c>
      <c r="L678" s="444">
        <f t="shared" ca="1" si="54"/>
        <v>1347607.5796636292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1347607.5796636292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5582.1305903492039</v>
      </c>
      <c r="L679" s="444">
        <f t="shared" ca="1" si="54"/>
        <v>1345293.4722741581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1345293.4722741581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5572.4884762264082</v>
      </c>
      <c r="L680" s="444">
        <f t="shared" ca="1" si="54"/>
        <v>1342969.7227705643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1342969.7227705643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5562.8061866281005</v>
      </c>
      <c r="L681" s="444">
        <f t="shared" ca="1" si="54"/>
        <v>1340636.2909773721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1340636.2909773721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5553.0835541564657</v>
      </c>
      <c r="L682" s="444">
        <f t="shared" ca="1" si="54"/>
        <v>1338293.1365517082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1338293.1365517082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5543.3204107162001</v>
      </c>
      <c r="L683" s="444">
        <f t="shared" ca="1" si="54"/>
        <v>1335940.2189826041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1335940.2189826041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5533.516587511599</v>
      </c>
      <c r="L684" s="444">
        <f t="shared" ca="1" si="54"/>
        <v>1333577.4975902955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1333577.4975902955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5523.6719150436465</v>
      </c>
      <c r="L685" s="444">
        <f t="shared" ca="1" si="54"/>
        <v>1331204.9315255189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1331204.9315255189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5513.7862231070776</v>
      </c>
      <c r="L686" s="444">
        <f t="shared" ca="1" si="54"/>
        <v>1328822.4797688057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1328822.4797688057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5503.8593407874396</v>
      </c>
      <c r="L687" s="444">
        <f t="shared" ca="1" si="54"/>
        <v>1326430.1011297728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1326430.1011297728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5493.8910964581355</v>
      </c>
      <c r="L688" s="444">
        <f t="shared" ca="1" si="54"/>
        <v>1324027.7542464107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1324027.7542464107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5483.88131777746</v>
      </c>
      <c r="L689" s="444">
        <f t="shared" ca="1" si="54"/>
        <v>1321615.397584368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1321615.397584368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5473.8298316856153</v>
      </c>
      <c r="L690" s="444">
        <f t="shared" ca="1" si="54"/>
        <v>1319192.9894362334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1319192.9894362334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5463.7364644017216</v>
      </c>
      <c r="L691" s="444">
        <f t="shared" ca="1" si="54"/>
        <v>1316760.4879208149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1316760.4879208149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5453.6010414208113</v>
      </c>
      <c r="L692" s="444">
        <f t="shared" ca="1" si="54"/>
        <v>1314317.8509824155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1314317.8509824155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5443.4233875108139</v>
      </c>
      <c r="L693" s="444">
        <f t="shared" ca="1" si="54"/>
        <v>1311865.036390106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1311865.036390106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5433.2033267095239</v>
      </c>
      <c r="L694" s="444">
        <f t="shared" ca="1" si="54"/>
        <v>1309402.0017369953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1309402.0017369953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5422.9406823215631</v>
      </c>
      <c r="L695" s="444">
        <f t="shared" ca="1" si="54"/>
        <v>1306928.7044394966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1306928.7044394966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5412.6352769153182</v>
      </c>
      <c r="L696" s="444">
        <f t="shared" ca="1" si="54"/>
        <v>1304445.1017365917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1304445.1017365917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5402.2869323198811</v>
      </c>
      <c r="L697" s="444">
        <f t="shared" ca="1" si="54"/>
        <v>1301951.1506890913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1301951.1506890913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5391.8954696219625</v>
      </c>
      <c r="L698" s="444">
        <f t="shared" ca="1" si="54"/>
        <v>1299446.8081788931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1299446.8081788931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5381.4607091628031</v>
      </c>
      <c r="L699" s="444">
        <f t="shared" ca="1" si="54"/>
        <v>1296932.0309082356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1296932.0309082356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5370.9824705350638</v>
      </c>
      <c r="L700" s="444">
        <f t="shared" ca="1" si="54"/>
        <v>1294406.7753989503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1294406.7753989503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5360.4605725797082</v>
      </c>
      <c r="L701" s="444">
        <f t="shared" ca="1" si="54"/>
        <v>1291870.9979917097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1291870.9979917097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5349.894833382873</v>
      </c>
      <c r="L702" s="444">
        <f t="shared" ca="1" si="54"/>
        <v>1289324.6548452724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1289324.6548452724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5339.2850702727173</v>
      </c>
      <c r="L703" s="444">
        <f t="shared" ca="1" si="54"/>
        <v>1286767.7019357248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1286767.7019357248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5328.6310998162689</v>
      </c>
      <c r="L704" s="444">
        <f t="shared" ca="1" si="54"/>
        <v>1284200.0950557208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1284200.0950557208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5317.9327378162525</v>
      </c>
      <c r="L705" s="444">
        <f t="shared" ca="1" si="54"/>
        <v>1281621.7898137169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1281621.7898137169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5307.1897993079028</v>
      </c>
      <c r="L706" s="444">
        <f t="shared" ca="1" si="54"/>
        <v>1279032.7416332045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1279032.7416332045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5296.4020985557681</v>
      </c>
      <c r="L707" s="444">
        <f t="shared" ca="1" si="54"/>
        <v>1276432.9057519401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1276432.9057519401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5285.5694490504993</v>
      </c>
      <c r="L708" s="444">
        <f t="shared" ca="1" si="54"/>
        <v>1273822.2372211704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1273822.2372211704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5274.6916635056259</v>
      </c>
      <c r="L709" s="444">
        <f t="shared" ca="1" si="54"/>
        <v>1271200.6909048557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1271200.6909048557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5263.7685538543146</v>
      </c>
      <c r="L710" s="444">
        <f t="shared" ca="1" si="54"/>
        <v>1268568.2214788897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1268568.2214788897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5252.7999312461225</v>
      </c>
      <c r="L711" s="444">
        <f t="shared" ca="1" si="54"/>
        <v>1265924.7834303156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1265924.7834303156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5241.7856060437307</v>
      </c>
      <c r="L712" s="444">
        <f t="shared" ca="1" si="54"/>
        <v>1263270.331056539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1263270.331056539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5230.7253878196616</v>
      </c>
      <c r="L713" s="444">
        <f t="shared" ca="1" si="54"/>
        <v>1260604.8184645383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1260604.8184645383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5219.6190853529915</v>
      </c>
      <c r="L714" s="444">
        <f t="shared" ca="1" si="54"/>
        <v>1257928.1995700712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1257928.1995700712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5208.4665066260459</v>
      </c>
      <c r="L715" s="444">
        <f t="shared" ca="1" si="54"/>
        <v>1255240.4280968769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1255240.4280968769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5197.2674588210693</v>
      </c>
      <c r="L716" s="444">
        <f t="shared" ca="1" si="54"/>
        <v>1252541.4575758779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1252541.4575758779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5186.0217483169072</v>
      </c>
      <c r="L717" s="444">
        <f t="shared" ca="1" si="54"/>
        <v>1249831.2413443746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1249831.2413443746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5174.7291806856429</v>
      </c>
      <c r="L718" s="444">
        <f t="shared" ca="1" si="54"/>
        <v>1247109.7325452401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1247109.7325452401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5163.3895606892493</v>
      </c>
      <c r="L719" s="444">
        <f t="shared" ca="1" si="54"/>
        <v>1244376.8841261091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1244376.8841261091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5152.0026922762036</v>
      </c>
      <c r="L720" s="444">
        <f t="shared" ca="1" si="54"/>
        <v>1241632.648838565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1241632.648838565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5140.568378578103</v>
      </c>
      <c r="L721" s="444">
        <f t="shared" ca="1" si="54"/>
        <v>1238876.9792373229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1238876.9792373229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5129.0864219062614</v>
      </c>
      <c r="L722" s="444">
        <f t="shared" ca="1" si="54"/>
        <v>1236109.8276794089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1236109.8276794089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5117.5566237482863</v>
      </c>
      <c r="L723" s="444">
        <f t="shared" ca="1" si="54"/>
        <v>1233331.146323337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1233331.146323337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5105.978784764653</v>
      </c>
      <c r="L724" s="444">
        <f t="shared" ca="1" si="54"/>
        <v>1230540.8871282814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1230540.8871282814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5094.3527047852549</v>
      </c>
      <c r="L725" s="444">
        <f t="shared" ca="1" si="54"/>
        <v>1227739.0018532465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1227739.0018532465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5082.6781828059429</v>
      </c>
      <c r="L726" s="444">
        <f t="shared" ca="1" si="54"/>
        <v>1224925.4420562321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1224925.4420562321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5070.95501698505</v>
      </c>
      <c r="L727" s="444">
        <f t="shared" ca="1" si="54"/>
        <v>1222100.159093397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1222100.159093397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5059.1830046399027</v>
      </c>
      <c r="L728" s="444">
        <f t="shared" ca="1" si="54"/>
        <v>1219263.1041182165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1219263.1041182165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5047.3619422433176</v>
      </c>
      <c r="L729" s="444">
        <f t="shared" ca="1" si="54"/>
        <v>1216414.2280806396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1216414.2280806396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5035.4916254200807</v>
      </c>
      <c r="L730" s="444">
        <f t="shared" ca="1" si="54"/>
        <v>1213553.4817262394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1213553.4817262394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5023.571848943413</v>
      </c>
      <c r="L731" s="444">
        <f t="shared" ca="1" si="54"/>
        <v>1210680.8155953626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1210680.8155953626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5011.6024067314265</v>
      </c>
      <c r="L732" s="444">
        <f t="shared" ca="1" si="54"/>
        <v>1207796.1800222737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1207796.1800222737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4999.5830918435558</v>
      </c>
      <c r="L733" s="444">
        <f t="shared" ca="1" si="54"/>
        <v>1204899.5251342971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1204899.5251342971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4987.5136964769872</v>
      </c>
      <c r="L734" s="444">
        <f t="shared" ca="1" si="54"/>
        <v>1201990.8008509539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1201990.8008509539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4975.394011963057</v>
      </c>
      <c r="L735" s="444">
        <f t="shared" ca="1" si="54"/>
        <v>1199069.9568830968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1199069.9568830968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4963.2238287636528</v>
      </c>
      <c r="L736" s="444">
        <f t="shared" ca="1" si="54"/>
        <v>1196136.9427320403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1196136.9427320403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4951.0029364675838</v>
      </c>
      <c r="L737" s="444">
        <f t="shared" ca="1" si="54"/>
        <v>1193191.7076886876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1193191.7076886876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4938.7311237869471</v>
      </c>
      <c r="L738" s="444">
        <f t="shared" ca="1" si="54"/>
        <v>1190234.2008326543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1190234.2008326543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4926.4081785534754</v>
      </c>
      <c r="L739" s="444">
        <f t="shared" ca="1" si="54"/>
        <v>1187264.3710313875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1187264.3710313875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4914.0338877148633</v>
      </c>
      <c r="L740" s="444">
        <f t="shared" ca="1" si="54"/>
        <v>1184282.1669392821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1184282.1669392821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4901.6080373310906</v>
      </c>
      <c r="L741" s="444">
        <f t="shared" ca="1" si="54"/>
        <v>1181287.536996793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1181287.536996793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4889.1304125707202</v>
      </c>
      <c r="L742" s="444">
        <f t="shared" ca="1" si="54"/>
        <v>1178280.4294295434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1178280.4294295434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4876.6007977071804</v>
      </c>
      <c r="L743" s="444">
        <f t="shared" ca="1" si="54"/>
        <v>1175260.7922474304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1175260.7922474304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4864.0189761150423</v>
      </c>
      <c r="L744" s="444">
        <f t="shared" ca="1" si="54"/>
        <v>1172228.5732437253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1172228.5732437253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4851.3847302662716</v>
      </c>
      <c r="L745" s="444">
        <f t="shared" ca="1" si="54"/>
        <v>1169183.7199941713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1169183.7199941713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4838.6978417264627</v>
      </c>
      <c r="L746" s="444">
        <f t="shared" ca="1" si="54"/>
        <v>1166126.1798560775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1166126.1798560775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4825.958091151072</v>
      </c>
      <c r="L747" s="444">
        <f t="shared" ca="1" si="54"/>
        <v>1163055.8999674083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1163055.8999674083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4813.1652582816168</v>
      </c>
      <c r="L748" s="444">
        <f t="shared" ca="1" si="54"/>
        <v>1159972.8272458697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1159972.8272458697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4800.3191219418723</v>
      </c>
      <c r="L749" s="444">
        <f t="shared" ca="1" si="54"/>
        <v>1156876.9083879914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1156876.9083879914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4787.4194600340461</v>
      </c>
      <c r="L750" s="444">
        <f t="shared" ca="1" si="54"/>
        <v>1153768.0898682051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1153768.0898682051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4774.4660495349372</v>
      </c>
      <c r="L751" s="444">
        <f t="shared" ca="1" si="54"/>
        <v>1150646.3179379199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1150646.3179379199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4761.4586664920816</v>
      </c>
      <c r="L752" s="444">
        <f t="shared" ca="1" si="54"/>
        <v>1147511.5386245917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1147511.5386245917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4748.3970860198806</v>
      </c>
      <c r="L753" s="444">
        <f t="shared" ca="1" si="54"/>
        <v>1144363.6977307913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1144363.6977307913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4735.2810822957126</v>
      </c>
      <c r="L754" s="444">
        <f t="shared" ca="1" si="54"/>
        <v>1141202.7408332669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1141202.7408332669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4722.1104285560277</v>
      </c>
      <c r="L755" s="444">
        <f t="shared" ca="1" si="54"/>
        <v>1138028.6132820027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1138028.6132820027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4708.8848970924273</v>
      </c>
      <c r="L756" s="444">
        <f t="shared" ca="1" si="54"/>
        <v>1134841.2601992749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1134841.2601992749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4695.6042592477279</v>
      </c>
      <c r="L757" s="444">
        <f t="shared" ca="1" si="54"/>
        <v>1131640.6264787023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1131640.6264787023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4682.2682854120085</v>
      </c>
      <c r="L758" s="444">
        <f t="shared" ca="1" si="54"/>
        <v>1128426.6567842942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1128426.6567842942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4668.8767450186415</v>
      </c>
      <c r="L759" s="444">
        <f t="shared" ca="1" si="54"/>
        <v>1125199.2955494926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1125199.2955494926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4655.429406540301</v>
      </c>
      <c r="L760" s="444">
        <f t="shared" ca="1" si="54"/>
        <v>1121958.4869762126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1121958.4869762126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4641.9260374849682</v>
      </c>
      <c r="L761" s="444">
        <f t="shared" ca="1" si="54"/>
        <v>1118704.1750338774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1118704.1750338774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4628.3664043919043</v>
      </c>
      <c r="L762" s="444">
        <f t="shared" ca="1" si="54"/>
        <v>1115436.303458449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1115436.303458449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4614.7502728276195</v>
      </c>
      <c r="L763" s="444">
        <f t="shared" ca="1" si="54"/>
        <v>1112154.8157514564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1112154.8157514564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4601.0774073818175</v>
      </c>
      <c r="L764" s="444">
        <f t="shared" ca="1" si="54"/>
        <v>1108859.6551790179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1108859.6551790179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4587.3475716633238</v>
      </c>
      <c r="L765" s="444">
        <f t="shared" ca="1" si="54"/>
        <v>1105550.764770861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1105550.764770861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4573.5605282960032</v>
      </c>
      <c r="L766" s="444">
        <f t="shared" ca="1" si="54"/>
        <v>1102228.0873193368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1102228.0873193368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4559.716038914652</v>
      </c>
      <c r="L767" s="444">
        <f t="shared" ca="1" si="54"/>
        <v>1098891.5653784312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1098891.5653784312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4545.8138641608793</v>
      </c>
      <c r="L768" s="444">
        <f t="shared" ca="1" si="54"/>
        <v>1095541.1412627718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1095541.1412627718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4531.8537636789652</v>
      </c>
      <c r="L769" s="444">
        <f t="shared" ca="1" si="54"/>
        <v>1092176.7570466306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1092176.7570466306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4517.8354961117102</v>
      </c>
      <c r="L770" s="444">
        <f t="shared" ca="1" si="54"/>
        <v>1088798.3545629221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1088798.3545629221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4503.7588190962579</v>
      </c>
      <c r="L771" s="444">
        <f t="shared" ca="1" si="54"/>
        <v>1085405.8754021982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1085405.8754021982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4489.6234892599077</v>
      </c>
      <c r="L772" s="444">
        <f t="shared" ca="1" si="54"/>
        <v>1081999.2609116379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1081999.2609116379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4475.4292622159073</v>
      </c>
      <c r="L773" s="444">
        <f t="shared" ref="L773:L1027" ca="1" si="80">I773-J773+K773</f>
        <v>1078578.4521940337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1078578.4521940337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4461.1758925592221</v>
      </c>
      <c r="L774" s="444">
        <f t="shared" ca="1" si="80"/>
        <v>1075143.3901067725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1075143.3901067725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4446.8631338623009</v>
      </c>
      <c r="L775" s="444">
        <f t="shared" ca="1" si="80"/>
        <v>1071694.0152608147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1071694.0152608147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4432.4907386708101</v>
      </c>
      <c r="L776" s="444">
        <f t="shared" ca="1" si="80"/>
        <v>1068230.2680196653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1068230.2680196653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4418.0584584993539</v>
      </c>
      <c r="L777" s="444">
        <f t="shared" ca="1" si="80"/>
        <v>1064752.0884983444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1064752.0884983444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4403.5660438271843</v>
      </c>
      <c r="L778" s="444">
        <f t="shared" ca="1" si="80"/>
        <v>1061259.4165623514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1061259.4165623514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4389.0132440938796</v>
      </c>
      <c r="L779" s="444">
        <f t="shared" ca="1" si="80"/>
        <v>1057752.191826625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1057752.191826625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4374.3998076950202</v>
      </c>
      <c r="L780" s="444">
        <f t="shared" ca="1" si="80"/>
        <v>1054230.3536544999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1054230.3536544999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4359.7254819778318</v>
      </c>
      <c r="L781" s="444">
        <f t="shared" ca="1" si="80"/>
        <v>1050693.8411566576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1050693.8411566576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4344.9900132368221</v>
      </c>
      <c r="L782" s="444">
        <f t="shared" ca="1" si="80"/>
        <v>1047142.5931900742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1047142.5931900742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4330.1931467093918</v>
      </c>
      <c r="L783" s="444">
        <f t="shared" ca="1" si="80"/>
        <v>1043576.5483569633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1043576.5483569633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4315.3346265714299</v>
      </c>
      <c r="L784" s="444">
        <f t="shared" ca="1" si="80"/>
        <v>1039995.6450037145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1039995.6450037145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4300.4141959328936</v>
      </c>
      <c r="L785" s="444">
        <f t="shared" ca="1" si="80"/>
        <v>1036399.8212198272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1036399.8212198272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4285.4315968333631</v>
      </c>
      <c r="L786" s="444">
        <f t="shared" ca="1" si="80"/>
        <v>1032789.0148368403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1032789.0148368403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4270.3865702375833</v>
      </c>
      <c r="L787" s="444">
        <f t="shared" ca="1" si="80"/>
        <v>1029163.1634272577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1029163.1634272577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4255.2788560309891</v>
      </c>
      <c r="L788" s="444">
        <f t="shared" ca="1" si="80"/>
        <v>1025522.2043034685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1025522.2043034685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4240.1081930152013</v>
      </c>
      <c r="L789" s="444">
        <f t="shared" ca="1" si="80"/>
        <v>1021866.0745166634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1021866.0745166634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4224.8743189035131</v>
      </c>
      <c r="L790" s="444">
        <f t="shared" ca="1" si="80"/>
        <v>1018194.7108557468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1018194.7108557468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4209.5769703163605</v>
      </c>
      <c r="L791" s="444">
        <f t="shared" ca="1" si="80"/>
        <v>1014508.0498462429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1014508.0498462429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4194.2158827767607</v>
      </c>
      <c r="L792" s="444">
        <f t="shared" ca="1" si="80"/>
        <v>1010806.0277491994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1010806.0277491994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4178.790790705747</v>
      </c>
      <c r="L793" s="444">
        <f t="shared" ca="1" si="80"/>
        <v>1007088.5805600849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1007088.5805600849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4163.3014274177694</v>
      </c>
      <c r="L794" s="444">
        <f t="shared" ca="1" si="80"/>
        <v>1003355.6440076825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1003355.6440076825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4147.7475251160922</v>
      </c>
      <c r="L795" s="444">
        <f t="shared" ca="1" si="80"/>
        <v>999607.1535529783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999607.1535529783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4132.1288148881586</v>
      </c>
      <c r="L796" s="444">
        <f t="shared" ca="1" si="80"/>
        <v>995843.04438804626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995843.04438804626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4116.4450267009415</v>
      </c>
      <c r="L797" s="444">
        <f t="shared" ca="1" si="80"/>
        <v>992063.25143492699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992063.25143492699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4100.6958893962783</v>
      </c>
      <c r="L798" s="444">
        <f t="shared" ca="1" si="80"/>
        <v>988267.709344503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988267.709344503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4084.881130686178</v>
      </c>
      <c r="L799" s="444">
        <f t="shared" ca="1" si="80"/>
        <v>984456.35249536892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984456.35249536892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4069.0004771481199</v>
      </c>
      <c r="L800" s="444">
        <f t="shared" ca="1" si="80"/>
        <v>980629.11499269679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980629.11499269679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4053.0536542203185</v>
      </c>
      <c r="L801" s="444">
        <f t="shared" ca="1" si="80"/>
        <v>976785.93066709687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976785.93066709687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4037.0403861969853</v>
      </c>
      <c r="L802" s="444">
        <f t="shared" ca="1" si="80"/>
        <v>972926.73307347368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972926.73307347368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4020.960396223556</v>
      </c>
      <c r="L803" s="444">
        <f t="shared" ca="1" si="80"/>
        <v>969051.45548987703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969051.45548987703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4004.8134062919034</v>
      </c>
      <c r="L804" s="444">
        <f t="shared" ca="1" si="80"/>
        <v>965160.03091634868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965160.03091634868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3988.5991372355347</v>
      </c>
      <c r="L805" s="444">
        <f t="shared" ca="1" si="80"/>
        <v>961252.392073764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961252.392073764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3972.3173087247656</v>
      </c>
      <c r="L806" s="444">
        <f t="shared" ca="1" si="80"/>
        <v>957328.47140266851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957328.47140266851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3955.9676392618676</v>
      </c>
      <c r="L807" s="444">
        <f t="shared" ca="1" si="80"/>
        <v>953388.20106211014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953388.20106211014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3939.5498461762077</v>
      </c>
      <c r="L808" s="444">
        <f t="shared" ca="1" si="80"/>
        <v>949431.51292846608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949431.51292846608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3923.0636456193574</v>
      </c>
      <c r="L809" s="444">
        <f t="shared" ca="1" si="80"/>
        <v>945458.33859426517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945458.33859426517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3906.5087525601875</v>
      </c>
      <c r="L810" s="444">
        <f t="shared" ca="1" si="80"/>
        <v>941468.60936700518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941468.60936700518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3889.8848807799372</v>
      </c>
      <c r="L811" s="444">
        <f t="shared" ca="1" si="80"/>
        <v>937462.25626796484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937462.25626796484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3873.1917428672691</v>
      </c>
      <c r="L812" s="444">
        <f t="shared" ca="1" si="80"/>
        <v>933439.21003101184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933439.21003101184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3856.4290502132985</v>
      </c>
      <c r="L813" s="444">
        <f t="shared" ca="1" si="80"/>
        <v>929399.40110140492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929399.40110140492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3839.5965130066029</v>
      </c>
      <c r="L814" s="444">
        <f t="shared" ca="1" si="80"/>
        <v>925342.75963459129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925342.75963459129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3822.6938402282126</v>
      </c>
      <c r="L815" s="444">
        <f t="shared" ca="1" si="80"/>
        <v>921269.21549499931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921269.21549499931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3805.7207396465787</v>
      </c>
      <c r="L816" s="444">
        <f t="shared" ca="1" si="80"/>
        <v>917178.69825482566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917178.69825482566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3788.6769178125228</v>
      </c>
      <c r="L817" s="444">
        <f t="shared" ca="1" si="80"/>
        <v>913071.13719281799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913071.13719281799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3771.5620800541574</v>
      </c>
      <c r="L818" s="444">
        <f t="shared" ca="1" si="80"/>
        <v>908946.46129305195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908946.46129305195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3754.3759304717987</v>
      </c>
      <c r="L819" s="444">
        <f t="shared" ca="1" si="80"/>
        <v>904804.59924370353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904804.59924370353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3737.118171932847</v>
      </c>
      <c r="L820" s="444">
        <f t="shared" ca="1" si="80"/>
        <v>900645.47943581617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900645.47943581617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3719.7885060666504</v>
      </c>
      <c r="L821" s="444">
        <f t="shared" ca="1" si="80"/>
        <v>896469.0299620626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896469.0299620626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3702.3866332593429</v>
      </c>
      <c r="L822" s="444">
        <f t="shared" ca="1" si="80"/>
        <v>892275.17861550173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892275.17861550173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3684.9122526486731</v>
      </c>
      <c r="L823" s="444">
        <f t="shared" ca="1" si="80"/>
        <v>888063.85288833012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888063.85288833012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3667.3650621187908</v>
      </c>
      <c r="L824" s="444">
        <f t="shared" ca="1" si="80"/>
        <v>883834.97997062863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883834.97997062863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3649.7447582950349</v>
      </c>
      <c r="L825" s="444">
        <f t="shared" ca="1" si="80"/>
        <v>879588.48674910341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879588.48674910341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3632.0510365386795</v>
      </c>
      <c r="L826" s="444">
        <f t="shared" ca="1" si="80"/>
        <v>875324.29980582185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875324.29980582185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3614.2835909416735</v>
      </c>
      <c r="L827" s="444">
        <f t="shared" ca="1" si="80"/>
        <v>871042.34541694331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871042.34541694331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3596.4421143213463</v>
      </c>
      <c r="L828" s="444">
        <f t="shared" ca="1" si="80"/>
        <v>866742.54955144448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866742.54955144448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3578.5262982151003</v>
      </c>
      <c r="L829" s="444">
        <f t="shared" ca="1" si="80"/>
        <v>862424.83786983939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862424.83786983939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3560.5358328750799</v>
      </c>
      <c r="L830" s="444">
        <f t="shared" ca="1" si="80"/>
        <v>858089.13572289422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858089.13572289422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3542.4704072628083</v>
      </c>
      <c r="L831" s="444">
        <f t="shared" ca="1" si="80"/>
        <v>853735.36815033678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853735.36815033678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3524.3297090438191</v>
      </c>
      <c r="L832" s="444">
        <f t="shared" ca="1" si="80"/>
        <v>849363.4598795604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849363.4598795604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3506.11342458225</v>
      </c>
      <c r="L833" s="444">
        <f t="shared" ca="1" si="80"/>
        <v>844973.33532432246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844973.33532432246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3487.8212389354262</v>
      </c>
      <c r="L834" s="444">
        <f t="shared" ca="1" si="80"/>
        <v>840564.91858343768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840564.91858343768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3469.4528358484058</v>
      </c>
      <c r="L835" s="444">
        <f t="shared" ca="1" si="80"/>
        <v>836138.13343946589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836138.13343946589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3451.0078977485232</v>
      </c>
      <c r="L836" s="444">
        <f t="shared" ca="1" si="80"/>
        <v>831692.90335739416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831692.90335739416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3432.4861057398907</v>
      </c>
      <c r="L837" s="444">
        <f t="shared" ca="1" si="80"/>
        <v>827229.15148331376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827229.15148331376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3413.8871395978895</v>
      </c>
      <c r="L838" s="444">
        <f t="shared" ca="1" si="80"/>
        <v>822746.80064309144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822746.80064309144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3395.21067776363</v>
      </c>
      <c r="L839" s="444">
        <f t="shared" ca="1" si="80"/>
        <v>818245.77334103489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818245.77334103489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3376.4563973383943</v>
      </c>
      <c r="L840" s="444">
        <f t="shared" ca="1" si="80"/>
        <v>813725.99175855308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813725.99175855308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3357.6239740780534</v>
      </c>
      <c r="L841" s="444">
        <f t="shared" ca="1" si="80"/>
        <v>809187.37775281095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809187.37775281095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3338.7130823874613</v>
      </c>
      <c r="L842" s="444">
        <f t="shared" ca="1" si="80"/>
        <v>804629.85285537818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804629.85285537818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3319.7233953148248</v>
      </c>
      <c r="L843" s="444">
        <f t="shared" ca="1" si="80"/>
        <v>800053.33827087283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800053.33827087283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3300.6545845460523</v>
      </c>
      <c r="L844" s="444">
        <f t="shared" ca="1" si="80"/>
        <v>795457.75487559871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795457.75487559871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3281.5063203990771</v>
      </c>
      <c r="L845" s="444">
        <f t="shared" ca="1" si="80"/>
        <v>790843.02321617759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790843.02321617759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3262.2782718181556</v>
      </c>
      <c r="L846" s="444">
        <f t="shared" ca="1" si="80"/>
        <v>786209.06350817555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786209.06350817555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3242.9701063681473</v>
      </c>
      <c r="L847" s="444">
        <f t="shared" ca="1" si="80"/>
        <v>781555.7956347235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781555.7956347235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3223.5814902287634</v>
      </c>
      <c r="L848" s="444">
        <f t="shared" ca="1" si="80"/>
        <v>776883.13914513204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776883.13914513204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3204.1120881887991</v>
      </c>
      <c r="L849" s="444">
        <f t="shared" ca="1" si="80"/>
        <v>772191.01325350057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772191.01325350057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3184.5615636403345</v>
      </c>
      <c r="L850" s="444">
        <f t="shared" ca="1" si="80"/>
        <v>767479.3368373207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767479.3368373207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3164.9295785729187</v>
      </c>
      <c r="L851" s="444">
        <f t="shared" ca="1" si="80"/>
        <v>762748.02843607333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762748.02843607333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3145.2157935677214</v>
      </c>
      <c r="L852" s="444">
        <f t="shared" ca="1" si="80"/>
        <v>757997.00624982081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757997.00624982081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3125.4198677916693</v>
      </c>
      <c r="L853" s="444">
        <f t="shared" ca="1" si="80"/>
        <v>753226.18813779228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753226.18813779228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3105.5414589915504</v>
      </c>
      <c r="L854" s="444">
        <f t="shared" ca="1" si="80"/>
        <v>748435.49161696364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748435.49161696364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3085.5802234880975</v>
      </c>
      <c r="L855" s="444">
        <f t="shared" ca="1" si="80"/>
        <v>743624.83386063157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743624.83386063157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3065.5358161700474</v>
      </c>
      <c r="L856" s="444">
        <f t="shared" ca="1" si="80"/>
        <v>738794.13169698138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738794.13169698138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3045.4078904881712</v>
      </c>
      <c r="L857" s="444">
        <f t="shared" ca="1" si="80"/>
        <v>733943.30160764931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733943.30160764931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3025.196098449288</v>
      </c>
      <c r="L858" s="444">
        <f t="shared" ca="1" si="80"/>
        <v>729072.25972627837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729072.25972627837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3004.9000906102424</v>
      </c>
      <c r="L859" s="444">
        <f t="shared" ca="1" si="80"/>
        <v>724180.9218370684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724180.9218370684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2984.5195160718672</v>
      </c>
      <c r="L860" s="444">
        <f t="shared" ca="1" si="80"/>
        <v>719269.20337332005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719269.20337332005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2964.0540224729157</v>
      </c>
      <c r="L861" s="444">
        <f t="shared" ca="1" si="80"/>
        <v>714337.01941597275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714337.01941597275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2943.5032559839688</v>
      </c>
      <c r="L862" s="444">
        <f t="shared" ca="1" si="80"/>
        <v>709384.28469213645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709384.28469213645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2922.8668613013174</v>
      </c>
      <c r="L863" s="444">
        <f t="shared" ca="1" si="80"/>
        <v>704410.91357361758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704410.91357361758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2902.1444816408221</v>
      </c>
      <c r="L864" s="444">
        <f t="shared" ca="1" si="80"/>
        <v>699416.82007543813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699416.82007543813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2881.3357587317414</v>
      </c>
      <c r="L865" s="444">
        <f t="shared" ca="1" si="80"/>
        <v>694401.91785434959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694401.91785434959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2860.4403328105391</v>
      </c>
      <c r="L866" s="444">
        <f t="shared" ca="1" si="80"/>
        <v>689366.12020733987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689366.12020733987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2839.457842614665</v>
      </c>
      <c r="L867" s="444">
        <f t="shared" ca="1" si="80"/>
        <v>684309.34007013426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684309.34007013426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2818.3879253763084</v>
      </c>
      <c r="L868" s="444">
        <f t="shared" ca="1" si="80"/>
        <v>679231.49001569033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679231.49001569033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2797.2302168161254</v>
      </c>
      <c r="L869" s="444">
        <f t="shared" ca="1" si="80"/>
        <v>674132.48225268617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674132.48225268617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2775.9843511369413</v>
      </c>
      <c r="L870" s="444">
        <f t="shared" ca="1" si="80"/>
        <v>669012.22862400289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669012.22862400289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2754.6499610174278</v>
      </c>
      <c r="L871" s="444">
        <f t="shared" ca="1" si="80"/>
        <v>663870.64060520008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663870.64060520008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2733.2266776057495</v>
      </c>
      <c r="L872" s="444">
        <f t="shared" ca="1" si="80"/>
        <v>658707.62930298562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658707.62930298562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2711.714130513189</v>
      </c>
      <c r="L873" s="444">
        <f t="shared" ca="1" si="80"/>
        <v>653523.10545367852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653523.10545367852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2690.111947807743</v>
      </c>
      <c r="L874" s="444">
        <f t="shared" ca="1" si="80"/>
        <v>648316.97942166601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648316.97942166601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2668.4197560076909</v>
      </c>
      <c r="L875" s="444">
        <f t="shared" ca="1" si="80"/>
        <v>643089.16119785351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643089.16119785351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2646.6371800751385</v>
      </c>
      <c r="L876" s="444">
        <f t="shared" ca="1" si="80"/>
        <v>637839.56039810844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637839.56039810844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2624.7638434095343</v>
      </c>
      <c r="L877" s="444">
        <f t="shared" ca="1" si="80"/>
        <v>632568.0862616977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632568.0862616977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2602.7993678411563</v>
      </c>
      <c r="L878" s="444">
        <f t="shared" ca="1" si="80"/>
        <v>627274.64764971856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627274.64764971856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2580.7433736245762</v>
      </c>
      <c r="L879" s="444">
        <f t="shared" ca="1" si="80"/>
        <v>621959.15304352297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621959.15304352297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2558.5954794320946</v>
      </c>
      <c r="L880" s="444">
        <f t="shared" ca="1" si="80"/>
        <v>616621.51054313488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616621.51054313488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2536.3553023471445</v>
      </c>
      <c r="L881" s="444">
        <f t="shared" ca="1" si="80"/>
        <v>611261.62786566175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611261.62786566175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2514.0224578576731</v>
      </c>
      <c r="L882" s="444">
        <f t="shared" ca="1" si="80"/>
        <v>605879.41234369914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605879.41234369914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2491.5965598494954</v>
      </c>
      <c r="L883" s="444">
        <f t="shared" ca="1" si="80"/>
        <v>600474.77092372836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600474.77092372836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2469.0772205996172</v>
      </c>
      <c r="L884" s="444">
        <f t="shared" ca="1" si="80"/>
        <v>595047.61016450776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595047.61016450776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2446.4640507695312</v>
      </c>
      <c r="L885" s="444">
        <f t="shared" ca="1" si="80"/>
        <v>589597.8362354571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589597.8362354571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2423.756659398487</v>
      </c>
      <c r="L886" s="444">
        <f t="shared" ca="1" si="80"/>
        <v>584125.35491503531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584125.35491503531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2400.9546538967293</v>
      </c>
      <c r="L887" s="444">
        <f t="shared" ca="1" si="80"/>
        <v>578630.07158911182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578630.07158911182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2378.0576400387149</v>
      </c>
      <c r="L888" s="444">
        <f t="shared" ca="1" si="80"/>
        <v>573111.89124933025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573111.89124933025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2355.0652219562917</v>
      </c>
      <c r="L889" s="444">
        <f t="shared" ca="1" si="80"/>
        <v>567570.71849146637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567570.71849146637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2331.9770021318591</v>
      </c>
      <c r="L890" s="444">
        <f t="shared" ca="1" si="80"/>
        <v>562006.457513778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562006.457513778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2308.7925813914908</v>
      </c>
      <c r="L891" s="444">
        <f t="shared" ca="1" si="80"/>
        <v>556419.01211534929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556419.01211534929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2285.5115588980379</v>
      </c>
      <c r="L892" s="444">
        <f t="shared" ca="1" si="80"/>
        <v>550808.28569442709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550808.28569442709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2262.1335321441952</v>
      </c>
      <c r="L893" s="444">
        <f t="shared" ca="1" si="80"/>
        <v>545174.1812467511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545174.1812467511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2238.6580969455454</v>
      </c>
      <c r="L894" s="444">
        <f t="shared" ca="1" si="80"/>
        <v>539516.60136387637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539516.60136387637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2215.0848474335671</v>
      </c>
      <c r="L895" s="444">
        <f t="shared" ca="1" si="80"/>
        <v>533835.44823148975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533835.44823148975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2191.4133760486229</v>
      </c>
      <c r="L896" s="444">
        <f t="shared" ca="1" si="80"/>
        <v>528130.62362771819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528130.62362771819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2167.6432735329086</v>
      </c>
      <c r="L897" s="444">
        <f t="shared" ca="1" si="80"/>
        <v>522402.02892143093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522402.02892143093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2143.7741289233777</v>
      </c>
      <c r="L898" s="444">
        <f t="shared" ca="1" si="80"/>
        <v>516649.56507053412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516649.56507053412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2119.8055295446416</v>
      </c>
      <c r="L899" s="444">
        <f t="shared" ca="1" si="80"/>
        <v>510873.13262025861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510873.13262025861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2095.737061001827</v>
      </c>
      <c r="L900" s="444">
        <f t="shared" ca="1" si="80"/>
        <v>505072.63170144026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505072.63170144026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2071.568307173417</v>
      </c>
      <c r="L901" s="444">
        <f t="shared" ca="1" si="80"/>
        <v>499247.96202879352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499247.96202879352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2047.2988502040553</v>
      </c>
      <c r="L902" s="444">
        <f t="shared" ca="1" si="80"/>
        <v>493399.02289917739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493399.02289917739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2022.9282704973218</v>
      </c>
      <c r="L903" s="444">
        <f t="shared" ca="1" si="80"/>
        <v>487525.71318985452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487525.71318985452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1998.4561467084766</v>
      </c>
      <c r="L904" s="444">
        <f t="shared" ca="1" si="80"/>
        <v>481627.9313567428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481627.9313567428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1973.8820557371776</v>
      </c>
      <c r="L905" s="444">
        <f t="shared" ca="1" si="80"/>
        <v>475705.57543265983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475705.57543265983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1949.2055727201653</v>
      </c>
      <c r="L906" s="444">
        <f t="shared" ca="1" si="80"/>
        <v>469758.5430255598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469758.5430255598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1924.4262710239152</v>
      </c>
      <c r="L907" s="444">
        <f t="shared" ca="1" si="80"/>
        <v>463786.73131676356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463786.73131676356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1899.5437222372641</v>
      </c>
      <c r="L908" s="444">
        <f t="shared" ca="1" si="80"/>
        <v>457790.03705918067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457790.03705918067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1874.557496164002</v>
      </c>
      <c r="L909" s="444">
        <f t="shared" ca="1" si="80"/>
        <v>451768.35657552449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451768.35657552449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1849.4671608154349</v>
      </c>
      <c r="L910" s="444">
        <f t="shared" ca="1" si="80"/>
        <v>445721.58575651975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445721.58575651975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1824.2722824029149</v>
      </c>
      <c r="L911" s="444">
        <f t="shared" ca="1" si="80"/>
        <v>439649.62005910248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439649.62005910248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1798.9724253303427</v>
      </c>
      <c r="L912" s="444">
        <f t="shared" ca="1" si="80"/>
        <v>433552.35450461262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433552.35450461262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1773.5671521866352</v>
      </c>
      <c r="L913" s="444">
        <f t="shared" ca="1" si="80"/>
        <v>427429.6836769791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427429.6836769791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1748.0560237381621</v>
      </c>
      <c r="L914" s="444">
        <f t="shared" ca="1" si="80"/>
        <v>421281.5017208971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421281.5017208971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1722.4385989211535</v>
      </c>
      <c r="L915" s="444">
        <f t="shared" ca="1" si="80"/>
        <v>415107.7023399981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415107.7023399981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1696.7144348340746</v>
      </c>
      <c r="L916" s="444">
        <f t="shared" ca="1" si="80"/>
        <v>408908.17879501201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408908.17879501201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1670.883086729966</v>
      </c>
      <c r="L917" s="444">
        <f t="shared" ca="1" si="80"/>
        <v>402682.8239019218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402682.8239019218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1644.9441080087568</v>
      </c>
      <c r="L918" s="444">
        <f t="shared" ca="1" si="80"/>
        <v>396431.53003011039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396431.53003011039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1618.8970502095426</v>
      </c>
      <c r="L919" s="444">
        <f t="shared" ca="1" si="80"/>
        <v>390154.18910049973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390154.18910049973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1592.7414630028316</v>
      </c>
      <c r="L920" s="444">
        <f t="shared" ca="1" si="80"/>
        <v>383850.69258368236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383850.69258368236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1566.4768941827592</v>
      </c>
      <c r="L921" s="444">
        <f t="shared" ca="1" si="80"/>
        <v>377520.93149804493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377520.93149804493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1540.1028896592697</v>
      </c>
      <c r="L922" s="444">
        <f t="shared" ca="1" si="80"/>
        <v>371164.79640788405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371164.79640788405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1513.6189934502661</v>
      </c>
      <c r="L923" s="444">
        <f t="shared" ca="1" si="80"/>
        <v>364782.17742151412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364782.17742151412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1487.0247476737247</v>
      </c>
      <c r="L924" s="444">
        <f t="shared" ca="1" si="80"/>
        <v>358372.96418936766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358372.96418936766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1460.3196925397813</v>
      </c>
      <c r="L925" s="444">
        <f t="shared" ca="1" si="80"/>
        <v>351937.04590208729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351937.04590208729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1433.5033663427796</v>
      </c>
      <c r="L926" s="444">
        <f t="shared" ca="1" si="80"/>
        <v>345474.31128860993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345474.31128860993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1406.5753054532906</v>
      </c>
      <c r="L927" s="444">
        <f t="shared" ca="1" si="80"/>
        <v>338984.64861424302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338984.64861424302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1379.5350443100951</v>
      </c>
      <c r="L928" s="444">
        <f t="shared" ca="1" si="80"/>
        <v>332467.94567873294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332467.94567873294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1352.3821154121365</v>
      </c>
      <c r="L929" s="444">
        <f t="shared" ca="1" si="80"/>
        <v>325924.08981432492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325924.08981432492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1325.1160493104364</v>
      </c>
      <c r="L930" s="444">
        <f t="shared" ca="1" si="80"/>
        <v>319352.96788381517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319352.96788381517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1297.7363745999792</v>
      </c>
      <c r="L931" s="444">
        <f t="shared" ca="1" si="80"/>
        <v>312754.46627859498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312754.46627859498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1270.2426179115616</v>
      </c>
      <c r="L932" s="444">
        <f t="shared" ca="1" si="80"/>
        <v>306128.47091668635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306128.47091668635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1242.634303903609</v>
      </c>
      <c r="L933" s="444">
        <f t="shared" ca="1" si="80"/>
        <v>299474.86724076979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299474.86724076979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1214.9109552539567</v>
      </c>
      <c r="L934" s="444">
        <f t="shared" ca="1" si="80"/>
        <v>292793.54021620355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292793.54021620355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1187.0720926515974</v>
      </c>
      <c r="L935" s="444">
        <f t="shared" ca="1" si="80"/>
        <v>286084.374329035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286084.374329035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1159.1172347883951</v>
      </c>
      <c r="L936" s="444">
        <f t="shared" ca="1" si="80"/>
        <v>279347.25358400319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279347.25358400319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1131.0458983507626</v>
      </c>
      <c r="L937" s="444">
        <f t="shared" ca="1" si="80"/>
        <v>272582.06150253379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272582.06150253379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1102.8575980113067</v>
      </c>
      <c r="L938" s="444">
        <f t="shared" ca="1" si="80"/>
        <v>265788.68112072494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265788.68112072494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1074.5518464204365</v>
      </c>
      <c r="L939" s="444">
        <f t="shared" ca="1" si="80"/>
        <v>258966.99498732522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258966.99498732522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1046.1281541979376</v>
      </c>
      <c r="L940" s="444">
        <f t="shared" ca="1" si="80"/>
        <v>252116.88516170299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252116.88516170299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1017.5860299245118</v>
      </c>
      <c r="L941" s="444">
        <f t="shared" ca="1" si="80"/>
        <v>245238.23321180732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245238.23321180732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988.92498013327963</v>
      </c>
      <c r="L942" s="444">
        <f t="shared" ca="1" si="80"/>
        <v>238330.92021212043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238330.92021212043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960.14450930125111</v>
      </c>
      <c r="L943" s="444">
        <f t="shared" ca="1" si="80"/>
        <v>231394.82674160152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231394.82674160152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931.24411984075562</v>
      </c>
      <c r="L944" s="444">
        <f t="shared" ca="1" si="80"/>
        <v>224429.8328816221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224429.8328816221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902.22331209084132</v>
      </c>
      <c r="L945" s="444">
        <f t="shared" ca="1" si="80"/>
        <v>217435.81821389278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217435.81821389278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873.08158430863602</v>
      </c>
      <c r="L946" s="444">
        <f t="shared" ca="1" si="80"/>
        <v>210412.66181838125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210412.66181838125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843.81843266067119</v>
      </c>
      <c r="L947" s="444">
        <f t="shared" ca="1" si="80"/>
        <v>203360.24227122174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203360.24227122174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814.43335121417317</v>
      </c>
      <c r="L948" s="444">
        <f t="shared" ca="1" si="80"/>
        <v>196278.43764261573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196278.43764261573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784.92583192831478</v>
      </c>
      <c r="L949" s="444">
        <f t="shared" ca="1" si="80"/>
        <v>189167.12549472388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189167.12549472388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755.29536464543207</v>
      </c>
      <c r="L950" s="444">
        <f t="shared" ca="1" si="80"/>
        <v>182026.18287954913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182026.18287954913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725.54143708220397</v>
      </c>
      <c r="L951" s="444">
        <f t="shared" ca="1" si="80"/>
        <v>174855.48633681115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174855.48633681115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695.6635348207958</v>
      </c>
      <c r="L952" s="444">
        <f t="shared" ca="1" si="80"/>
        <v>167654.91189181179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167654.91189181179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665.66114129996504</v>
      </c>
      <c r="L953" s="444">
        <f t="shared" ca="1" si="80"/>
        <v>160424.33505329158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160424.33505329158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635.53373780613083</v>
      </c>
      <c r="L954" s="444">
        <f t="shared" ca="1" si="80"/>
        <v>153163.63081127754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153163.63081127754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605.28080346440572</v>
      </c>
      <c r="L955" s="444">
        <f t="shared" ca="1" si="80"/>
        <v>145872.67363492178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145872.67363492178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574.90181522959006</v>
      </c>
      <c r="L956" s="444">
        <f t="shared" ca="1" si="80"/>
        <v>138551.3374703312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138551.3374703312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544.39624787712921</v>
      </c>
      <c r="L957" s="444">
        <f t="shared" ca="1" si="80"/>
        <v>131199.49573838816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131199.49573838816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513.76357399403321</v>
      </c>
      <c r="L958" s="444">
        <f t="shared" ca="1" si="80"/>
        <v>123817.021332562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123817.021332562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483.00326396975748</v>
      </c>
      <c r="L959" s="444">
        <f t="shared" ca="1" si="80"/>
        <v>116403.78661671157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116403.78661671157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452.11478598704736</v>
      </c>
      <c r="L960" s="444">
        <f t="shared" ca="1" si="80"/>
        <v>108959.66342287844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108959.66342287844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421.09760601274269</v>
      </c>
      <c r="L961" s="444">
        <f t="shared" ca="1" si="80"/>
        <v>101484.52304907099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101484.52304907099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389.95118778854504</v>
      </c>
      <c r="L962" s="444">
        <f t="shared" ca="1" si="80"/>
        <v>93978.236257039345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93978.236257039345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358.67499282174651</v>
      </c>
      <c r="L963" s="444">
        <f t="shared" ca="1" si="80"/>
        <v>86440.673270040905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86440.673270040905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327.26848037591964</v>
      </c>
      <c r="L964" s="444">
        <f t="shared" ca="1" si="80"/>
        <v>78871.703770596636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78871.703770596636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295.73110746156851</v>
      </c>
      <c r="L965" s="444">
        <f t="shared" ca="1" si="80"/>
        <v>71271.19689823802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71271.19689823802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264.06232882674095</v>
      </c>
      <c r="L966" s="444">
        <f t="shared" ca="1" si="80"/>
        <v>63639.021247244571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63639.021247244571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232.26159694760156</v>
      </c>
      <c r="L967" s="444">
        <f t="shared" ca="1" si="80"/>
        <v>55975.044864371986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55975.044864371986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200.32836201896583</v>
      </c>
      <c r="L968" s="444">
        <f t="shared" ca="1" si="80"/>
        <v>48279.135246570768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48279.135246570768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168.26207194479409</v>
      </c>
      <c r="L969" s="444">
        <f t="shared" ca="1" si="80"/>
        <v>40551.159338695375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40551.159338695375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136.06217232864662</v>
      </c>
      <c r="L970" s="444">
        <f t="shared" ca="1" si="80"/>
        <v>32790.983531203841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32790.983531203841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103.72810646409857</v>
      </c>
      <c r="L971" s="444">
        <f t="shared" ca="1" si="80"/>
        <v>24998.473657847757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24998.473657847757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71.259315325114883</v>
      </c>
      <c r="L972" s="444">
        <f t="shared" ca="1" si="80"/>
        <v>17173.494993352688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17173.494993352688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38.65523755638543</v>
      </c>
      <c r="L973" s="444">
        <f t="shared" ca="1" si="80"/>
        <v>9315.9122510888901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9315.9122510888901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5.9153094636196064</v>
      </c>
      <c r="L974" s="444">
        <f t="shared" ca="1" si="80"/>
        <v>1425.5895807323252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1425.5895807323252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-26.961034996199416</v>
      </c>
      <c r="L975" s="444">
        <f t="shared" ca="1" si="80"/>
        <v>-6497.6094340840591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-6497.6094340840591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-59.974364224601018</v>
      </c>
      <c r="L976" s="444">
        <f t="shared" ca="1" si="80"/>
        <v>-14453.821778128846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-14453.821778128846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-93.125248991454299</v>
      </c>
      <c r="L977" s="444">
        <f t="shared" ca="1" si="80"/>
        <v>-22443.185006940486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-22443.185006940486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-126.41426244483613</v>
      </c>
      <c r="L978" s="444">
        <f t="shared" ca="1" si="80"/>
        <v>-30465.837249205506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-30465.837249205506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-159.84198012094038</v>
      </c>
      <c r="L979" s="444">
        <f t="shared" ca="1" si="80"/>
        <v>-38521.917209146632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-38521.917209146632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-193.40897995402841</v>
      </c>
      <c r="L980" s="444">
        <f t="shared" ca="1" si="80"/>
        <v>-46611.56416892085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-46611.56416892085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-227.11584228642099</v>
      </c>
      <c r="L981" s="444">
        <f t="shared" ca="1" si="80"/>
        <v>-54734.917991027462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-54734.917991027462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-260.96314987853191</v>
      </c>
      <c r="L982" s="444">
        <f t="shared" ca="1" si="80"/>
        <v>-62892.11912072618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-62892.11912072618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-294.95148791894314</v>
      </c>
      <c r="L983" s="444">
        <f t="shared" ca="1" si="80"/>
        <v>-71083.308588465297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-71083.308588465297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-329.08144403452286</v>
      </c>
      <c r="L984" s="444">
        <f t="shared" ca="1" si="80"/>
        <v>-79308.628012320012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-79308.628012320012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-363.35360830058414</v>
      </c>
      <c r="L985" s="444">
        <f t="shared" ca="1" si="80"/>
        <v>-87568.219600440789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-87568.219600440789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-397.76857325108739</v>
      </c>
      <c r="L986" s="444">
        <f t="shared" ca="1" si="80"/>
        <v>-95862.226153512063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-95862.226153512063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-432.32693388888435</v>
      </c>
      <c r="L987" s="444">
        <f t="shared" ca="1" si="80"/>
        <v>-104190.79106722113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-104190.79106722113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-467.02928769600544</v>
      </c>
      <c r="L988" s="444">
        <f t="shared" ca="1" si="80"/>
        <v>-112554.05833473732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-112554.05833473732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-501.87623464398962</v>
      </c>
      <c r="L989" s="444">
        <f t="shared" ca="1" si="80"/>
        <v>-120952.1725492015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-120952.1725492015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-536.86837720425706</v>
      </c>
      <c r="L990" s="444">
        <f t="shared" ca="1" si="80"/>
        <v>-129385.27890622594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-129385.27890622594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-572.0063203585255</v>
      </c>
      <c r="L991" s="444">
        <f t="shared" ca="1" si="80"/>
        <v>-137853.52320640464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-137853.52320640464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-607.29067160927002</v>
      </c>
      <c r="L992" s="444">
        <f t="shared" ca="1" si="80"/>
        <v>-146357.0518578341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-146357.0518578341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-642.72204099022611</v>
      </c>
      <c r="L993" s="444">
        <f t="shared" ca="1" si="80"/>
        <v>-154896.01187864449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-154896.01187864449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-678.30104107693614</v>
      </c>
      <c r="L994" s="444">
        <f t="shared" ca="1" si="80"/>
        <v>-163470.55089954162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-163470.55089954162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-714.02828699734073</v>
      </c>
      <c r="L995" s="444">
        <f t="shared" ca="1" si="80"/>
        <v>-172080.81716635913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-172080.81716635913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-749.90439644241383</v>
      </c>
      <c r="L996" s="444">
        <f t="shared" ca="1" si="80"/>
        <v>-180726.95954262171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-180726.95954262171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-785.92998967684116</v>
      </c>
      <c r="L997" s="444">
        <f t="shared" ca="1" si="80"/>
        <v>-189409.12751211872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-189409.12751211872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-822.10568954974542</v>
      </c>
      <c r="L998" s="444">
        <f t="shared" ca="1" si="80"/>
        <v>-198127.47118148863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-198127.47118148863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-858.43212150545332</v>
      </c>
      <c r="L999" s="444">
        <f t="shared" ca="1" si="80"/>
        <v>-206882.14128281426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-206882.14128281426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-894.90991359431018</v>
      </c>
      <c r="L1000" s="444">
        <f t="shared" ca="1" si="80"/>
        <v>-215673.28917622875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-215673.28917622875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-931.53969648353711</v>
      </c>
      <c r="L1001" s="444">
        <f t="shared" ca="1" si="80"/>
        <v>-224501.06685253244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-224501.06685253244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-968.32210346813588</v>
      </c>
      <c r="L1002" s="444">
        <f t="shared" ca="1" si="80"/>
        <v>-233365.62693582076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-233365.62693582076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-1005.2577704818372</v>
      </c>
      <c r="L1003" s="444">
        <f t="shared" ca="1" si="80"/>
        <v>-242267.12268612278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-242267.12268612278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-1042.3473361080955</v>
      </c>
      <c r="L1004" s="444">
        <f t="shared" ca="1" si="80"/>
        <v>-251205.70800205105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-251205.70800205105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-1079.59144159113</v>
      </c>
      <c r="L1005" s="444">
        <f t="shared" ca="1" si="80"/>
        <v>-260181.53742346235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-260181.53742346235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-1116.9907308470106</v>
      </c>
      <c r="L1006" s="444">
        <f t="shared" ca="1" si="80"/>
        <v>-269194.76613412955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-269194.76613412955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-1154.5458504747905</v>
      </c>
      <c r="L1007" s="444">
        <f t="shared" ca="1" si="80"/>
        <v>-278245.54996442451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-278245.54996442451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-1192.2574497676862</v>
      </c>
      <c r="L1008" s="444">
        <f t="shared" ca="1" si="80"/>
        <v>-287334.04539401236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-287334.04539401236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-1230.1261807243022</v>
      </c>
      <c r="L1009" s="444">
        <f t="shared" ca="1" si="80"/>
        <v>-296460.40955455683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-296460.40955455683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-1268.1526980599042</v>
      </c>
      <c r="L1010" s="444">
        <f t="shared" ca="1" si="80"/>
        <v>-305624.80023243692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-305624.80023243692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-1306.3376592177378</v>
      </c>
      <c r="L1011" s="444">
        <f t="shared" ca="1" si="80"/>
        <v>-314827.37587147485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-314827.37587147485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-1344.681724380396</v>
      </c>
      <c r="L1012" s="444">
        <f t="shared" ca="1" si="80"/>
        <v>-324068.29557567544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-324068.29557567544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-1383.1855564812317</v>
      </c>
      <c r="L1013" s="444">
        <f t="shared" ca="1" si="80"/>
        <v>-333347.71911197685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-333347.71911197685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-1421.8498212158208</v>
      </c>
      <c r="L1014" s="444">
        <f t="shared" ca="1" si="80"/>
        <v>-342665.80691301287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-342665.80691301287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-1460.6751870534711</v>
      </c>
      <c r="L1015" s="444">
        <f t="shared" ca="1" si="80"/>
        <v>-352022.72007988649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-352022.72007988649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-1499.6623252487777</v>
      </c>
      <c r="L1016" s="444">
        <f t="shared" ca="1" si="80"/>
        <v>-361418.62038495543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-361418.62038495543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-1538.8119098532316</v>
      </c>
      <c r="L1017" s="444">
        <f t="shared" ca="1" si="80"/>
        <v>-370853.67027462885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-370853.67027462885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-1578.1246177268708</v>
      </c>
      <c r="L1018" s="444">
        <f t="shared" ca="1" si="80"/>
        <v>-380328.03287217591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-380328.03287217591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-1617.6011285499837</v>
      </c>
      <c r="L1019" s="444">
        <f t="shared" ca="1" si="80"/>
        <v>-389841.87198054604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-389841.87198054604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-1657.2421248348592</v>
      </c>
      <c r="L1020" s="444">
        <f t="shared" ca="1" si="80"/>
        <v>-399395.35208520107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-399395.35208520107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-1697.0482919375884</v>
      </c>
      <c r="L1021" s="444">
        <f t="shared" ca="1" si="80"/>
        <v>-408988.63835695881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-408988.63835695881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-1737.0203180699125</v>
      </c>
      <c r="L1022" s="444">
        <f t="shared" ca="1" si="80"/>
        <v>-418621.89665484888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-418621.89665484888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-1777.1588943111212</v>
      </c>
      <c r="L1023" s="444">
        <f t="shared" ca="1" si="80"/>
        <v>-428295.29352898017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-428295.29352898017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-1817.4647146200014</v>
      </c>
      <c r="L1024" s="444">
        <f t="shared" ca="1" si="80"/>
        <v>-438008.99622342037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-438008.99622342037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-1857.9384758468357</v>
      </c>
      <c r="L1025" s="444">
        <f t="shared" ca="1" si="80"/>
        <v>-447763.17267908738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-447763.17267908738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-1898.5808777454481</v>
      </c>
      <c r="L1026" s="444">
        <f t="shared" ca="1" si="80"/>
        <v>-457557.99153665302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-457557.99153665302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-1939.392622985305</v>
      </c>
      <c r="L1027" s="444">
        <f t="shared" ca="1" si="80"/>
        <v>-467393.62213945849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-467393.62213945849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-1980.3744171636611</v>
      </c>
      <c r="L1028" s="444">
        <f t="shared" ref="L1028:L1282" ca="1" si="106">I1028-J1028+K1028</f>
        <v>-477270.23453644232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-477270.23453644232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-2021.5269688177605</v>
      </c>
      <c r="L1029" s="444">
        <f t="shared" ca="1" si="106"/>
        <v>-487187.99948508025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-487187.99948508025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-2062.850989437085</v>
      </c>
      <c r="L1030" s="444">
        <f t="shared" ca="1" si="106"/>
        <v>-497147.0884543375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-497147.0884543375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-2104.3471934756571</v>
      </c>
      <c r="L1031" s="444">
        <f t="shared" ca="1" si="106"/>
        <v>-507147.67362763331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-507147.67362763331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-2146.0162983643895</v>
      </c>
      <c r="L1032" s="444">
        <f t="shared" ca="1" si="106"/>
        <v>-517189.92790581787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-517189.92790581787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-2187.8590245234918</v>
      </c>
      <c r="L1033" s="444">
        <f t="shared" ca="1" si="106"/>
        <v>-527274.02491016162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-527274.02491016162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-2229.8760953749243</v>
      </c>
      <c r="L1034" s="444">
        <f t="shared" ca="1" si="106"/>
        <v>-537400.13898535678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-537400.13898535678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-2272.0682373549043</v>
      </c>
      <c r="L1035" s="444">
        <f t="shared" ca="1" si="106"/>
        <v>-547568.44520253188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-547568.44520253188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-2314.436179926467</v>
      </c>
      <c r="L1036" s="444">
        <f t="shared" ca="1" si="106"/>
        <v>-557779.11936227861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-557779.11936227861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-2356.9806555920786</v>
      </c>
      <c r="L1037" s="444">
        <f t="shared" ca="1" si="106"/>
        <v>-568032.33799769089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-568032.33799769089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-2399.7023999062963</v>
      </c>
      <c r="L1038" s="444">
        <f t="shared" ca="1" si="106"/>
        <v>-578328.27837741747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-578328.27837741747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-2442.6021514884906</v>
      </c>
      <c r="L1039" s="444">
        <f t="shared" ca="1" si="106"/>
        <v>-588667.11850872624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-588667.11850872624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-2485.6806520356104</v>
      </c>
      <c r="L1040" s="444">
        <f t="shared" ca="1" si="106"/>
        <v>-599049.03714058211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-599049.03714058211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-2528.9386463350097</v>
      </c>
      <c r="L1041" s="444">
        <f t="shared" ca="1" si="106"/>
        <v>-609474.21376673738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-609474.21376673738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-2572.3768822773231</v>
      </c>
      <c r="L1042" s="444">
        <f t="shared" ca="1" si="106"/>
        <v>-619942.82862883492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-619942.82862883492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-2615.9961108693965</v>
      </c>
      <c r="L1043" s="444">
        <f t="shared" ca="1" si="106"/>
        <v>-630455.06271952449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-630455.06271952449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-2659.7970862472698</v>
      </c>
      <c r="L1044" s="444">
        <f t="shared" ca="1" si="106"/>
        <v>-641011.09778559196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-641011.09778559196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-2703.7805656892174</v>
      </c>
      <c r="L1045" s="444">
        <f t="shared" ca="1" si="106"/>
        <v>-651611.1163311014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-651611.1163311014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-2747.9473096288402</v>
      </c>
      <c r="L1046" s="444">
        <f t="shared" ca="1" si="106"/>
        <v>-662255.30162055045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-662255.30162055045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-2792.2980816682111</v>
      </c>
      <c r="L1047" s="444">
        <f t="shared" ca="1" si="106"/>
        <v>-672943.83768203889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-672943.83768203889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-2836.8336485910795</v>
      </c>
      <c r="L1048" s="444">
        <f t="shared" ca="1" si="106"/>
        <v>-683676.9093104502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-683676.9093104502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-2881.5547803761269</v>
      </c>
      <c r="L1049" s="444">
        <f t="shared" ca="1" si="106"/>
        <v>-694454.70207064657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-694454.70207064657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-2926.4622502102784</v>
      </c>
      <c r="L1050" s="444">
        <f t="shared" ca="1" si="106"/>
        <v>-705277.40230067703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-705277.40230067703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-2971.556834502072</v>
      </c>
      <c r="L1051" s="444">
        <f t="shared" ca="1" si="106"/>
        <v>-716145.19711499929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-716145.19711499929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-3016.8393128950811</v>
      </c>
      <c r="L1052" s="444">
        <f t="shared" ca="1" si="106"/>
        <v>-727058.27440771461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-727058.27440771461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-3062.3104682813951</v>
      </c>
      <c r="L1053" s="444">
        <f t="shared" ca="1" si="106"/>
        <v>-738016.82285581622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-738016.82285581622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-3107.9710868151519</v>
      </c>
      <c r="L1054" s="444">
        <f t="shared" ca="1" si="106"/>
        <v>-749021.03192245157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-749021.03192245157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-3153.8219579261327</v>
      </c>
      <c r="L1055" s="444">
        <f t="shared" ca="1" si="106"/>
        <v>-760071.09186019795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-760071.09186019795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-3199.8638743334091</v>
      </c>
      <c r="L1056" s="444">
        <f t="shared" ca="1" si="106"/>
        <v>-771167.19371435163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-771167.19371435163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-3246.0976320590494</v>
      </c>
      <c r="L1057" s="444">
        <f t="shared" ca="1" si="106"/>
        <v>-782309.52932623087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-782309.52932623087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-3292.5240304418794</v>
      </c>
      <c r="L1058" s="444">
        <f t="shared" ca="1" si="106"/>
        <v>-793498.29133649298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-793498.29133649298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-3339.143872151305</v>
      </c>
      <c r="L1059" s="444">
        <f t="shared" ca="1" si="106"/>
        <v>-804733.67318846448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-804733.67318846448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-3385.9579632011864</v>
      </c>
      <c r="L1060" s="444">
        <f t="shared" ca="1" si="106"/>
        <v>-816015.86913148593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-816015.86913148593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-3432.9671129637754</v>
      </c>
      <c r="L1061" s="444">
        <f t="shared" ca="1" si="106"/>
        <v>-827345.07422426995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-827345.07422426995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-3480.1721341837092</v>
      </c>
      <c r="L1062" s="444">
        <f t="shared" ca="1" si="106"/>
        <v>-838721.48433827388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-838721.48433827388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-3527.5738429920589</v>
      </c>
      <c r="L1063" s="444">
        <f t="shared" ca="1" si="106"/>
        <v>-850145.29616108618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-850145.29616108618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-3575.1730589204435</v>
      </c>
      <c r="L1064" s="444">
        <f t="shared" ca="1" si="106"/>
        <v>-861616.70719982684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-861616.70719982684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-3622.970604915196</v>
      </c>
      <c r="L1065" s="444">
        <f t="shared" ca="1" si="106"/>
        <v>-873135.91578456224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-873135.91578456224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-3670.9673073515937</v>
      </c>
      <c r="L1066" s="444">
        <f t="shared" ca="1" si="106"/>
        <v>-884703.12107173412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-884703.12107173412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-3719.163996048143</v>
      </c>
      <c r="L1067" s="444">
        <f t="shared" ca="1" si="106"/>
        <v>-896318.5230476025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-896318.5230476025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-3767.5615042809281</v>
      </c>
      <c r="L1068" s="444">
        <f t="shared" ca="1" si="106"/>
        <v>-907982.32253170363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-907982.32253170363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-3816.1606687980156</v>
      </c>
      <c r="L1069" s="444">
        <f t="shared" ca="1" si="106"/>
        <v>-919694.72118032188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-919694.72118032188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-3864.9623298339261</v>
      </c>
      <c r="L1070" s="444">
        <f t="shared" ca="1" si="106"/>
        <v>-931455.921489976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-931455.921489976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-3913.9673311241504</v>
      </c>
      <c r="L1071" s="444">
        <f t="shared" ca="1" si="106"/>
        <v>-943266.12680092035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-943266.12680092035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-3963.176519919753</v>
      </c>
      <c r="L1072" s="444">
        <f t="shared" ca="1" si="106"/>
        <v>-955125.54130066035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-955125.54130066035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-4012.5907470020024</v>
      </c>
      <c r="L1073" s="444">
        <f t="shared" ca="1" si="106"/>
        <v>-967034.37002748263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-967034.37002748263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-4062.2108666970958</v>
      </c>
      <c r="L1074" s="444">
        <f t="shared" ca="1" si="106"/>
        <v>-978992.81887399999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-978992.81887399999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-4112.0377368909176</v>
      </c>
      <c r="L1075" s="444">
        <f t="shared" ca="1" si="106"/>
        <v>-991001.09459071117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-991001.09459071117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-4162.072219043881</v>
      </c>
      <c r="L1076" s="444">
        <f t="shared" ca="1" si="106"/>
        <v>-1003059.4047895753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-1003059.4047895753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-4212.3151782058139</v>
      </c>
      <c r="L1077" s="444">
        <f t="shared" ca="1" si="106"/>
        <v>-1015167.9579476013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-1015167.9579476013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-4262.7674830309224</v>
      </c>
      <c r="L1078" s="444">
        <f t="shared" ca="1" si="106"/>
        <v>-1027326.9634104525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-1027326.9634104525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-4313.4300057928031</v>
      </c>
      <c r="L1079" s="444">
        <f t="shared" ca="1" si="106"/>
        <v>-1039536.6313960655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-1039536.6313960655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-4364.3036223995232</v>
      </c>
      <c r="L1080" s="444">
        <f t="shared" ca="1" si="106"/>
        <v>-1051797.1729982852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-1051797.1729982852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-4415.3892124087724</v>
      </c>
      <c r="L1081" s="444">
        <f t="shared" ca="1" si="106"/>
        <v>-1064108.8001905142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-1064108.8001905142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-4466.6876590430602</v>
      </c>
      <c r="L1082" s="444">
        <f t="shared" ca="1" si="106"/>
        <v>-1076471.7258293775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-1076471.7258293775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-4518.1998492049906</v>
      </c>
      <c r="L1083" s="444">
        <f t="shared" ca="1" si="106"/>
        <v>-1088886.1636584029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-1088886.1636584029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-4569.9266734925959</v>
      </c>
      <c r="L1084" s="444">
        <f t="shared" ca="1" si="106"/>
        <v>-1101352.3283117157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-1101352.3283117157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-4621.8690262147329</v>
      </c>
      <c r="L1085" s="444">
        <f t="shared" ca="1" si="106"/>
        <v>-1113870.4353177508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-1113870.4353177508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-4674.0278054065457</v>
      </c>
      <c r="L1086" s="444">
        <f t="shared" ca="1" si="106"/>
        <v>-1126440.7011029776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-1126440.7011029776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-4726.4039128449913</v>
      </c>
      <c r="L1087" s="444">
        <f t="shared" ca="1" si="106"/>
        <v>-1139063.3429956429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-1139063.3429956429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-4778.9982540644296</v>
      </c>
      <c r="L1088" s="444">
        <f t="shared" ca="1" si="106"/>
        <v>-1151738.5792295276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-1151738.5792295276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-4831.8117383722829</v>
      </c>
      <c r="L1089" s="444">
        <f t="shared" ca="1" si="106"/>
        <v>-1164466.6289477202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-1164466.6289477202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-4884.8452788647519</v>
      </c>
      <c r="L1090" s="444">
        <f t="shared" ca="1" si="106"/>
        <v>-1177247.7122064051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-1177247.7122064051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-4938.0997924426056</v>
      </c>
      <c r="L1091" s="444">
        <f t="shared" ca="1" si="106"/>
        <v>-1190082.0499786679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-1190082.0499786679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-4991.5761998270336</v>
      </c>
      <c r="L1092" s="444">
        <f t="shared" ca="1" si="106"/>
        <v>-1202969.8641583151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-1202969.8641583151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-5045.2754255755635</v>
      </c>
      <c r="L1093" s="444">
        <f t="shared" ca="1" si="106"/>
        <v>-1215911.377563711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-1215911.377563711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-5099.1983980980467</v>
      </c>
      <c r="L1094" s="444">
        <f t="shared" ca="1" si="106"/>
        <v>-1228906.8139416294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-1228906.8139416294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-5153.3460496727066</v>
      </c>
      <c r="L1095" s="444">
        <f t="shared" ca="1" si="106"/>
        <v>-1241956.3979711223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-1241956.3979711223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-5207.7193164622604</v>
      </c>
      <c r="L1096" s="444">
        <f t="shared" ca="1" si="106"/>
        <v>-1255060.3552674048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-1255060.3552674048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-5262.3191385301043</v>
      </c>
      <c r="L1097" s="444">
        <f t="shared" ca="1" si="106"/>
        <v>-1268218.9123857552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-1268218.9123857552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-5317.1464598565644</v>
      </c>
      <c r="L1098" s="444">
        <f t="shared" ca="1" si="106"/>
        <v>-1281432.296825432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-1281432.296825432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-5372.2022283552178</v>
      </c>
      <c r="L1099" s="444">
        <f t="shared" ca="1" si="106"/>
        <v>-1294700.7370336074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-1294700.7370336074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-5427.4873958892822</v>
      </c>
      <c r="L1100" s="444">
        <f t="shared" ca="1" si="106"/>
        <v>-1308024.462409317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-1308024.462409317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-5483.0029182880717</v>
      </c>
      <c r="L1101" s="444">
        <f t="shared" ca="1" si="106"/>
        <v>-1321403.7033074254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-1321403.7033074254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-5538.749755363523</v>
      </c>
      <c r="L1102" s="444">
        <f t="shared" ca="1" si="106"/>
        <v>-1334838.691042609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-1334838.691042609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-5594.7288709267887</v>
      </c>
      <c r="L1103" s="444">
        <f t="shared" ca="1" si="106"/>
        <v>-1348329.6578933562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-1348329.6578933562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-5650.941232804902</v>
      </c>
      <c r="L1104" s="444">
        <f t="shared" ca="1" si="106"/>
        <v>-1361876.8371059813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-1361876.8371059813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-5707.3878128575061</v>
      </c>
      <c r="L1105" s="444">
        <f t="shared" ca="1" si="106"/>
        <v>-1375480.4628986591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-1375480.4628986591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-5764.0695869936635</v>
      </c>
      <c r="L1106" s="444">
        <f t="shared" ca="1" si="106"/>
        <v>-1389140.7704654729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-1389140.7704654729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-5820.9875351887213</v>
      </c>
      <c r="L1107" s="444">
        <f t="shared" ca="1" si="106"/>
        <v>-1402857.9959804818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-1402857.9959804818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-5878.1426415012584</v>
      </c>
      <c r="L1108" s="444">
        <f t="shared" ca="1" si="106"/>
        <v>-1416632.3766018033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-1416632.3766018033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-5935.5358940900978</v>
      </c>
      <c r="L1109" s="444">
        <f t="shared" ca="1" si="106"/>
        <v>-1430464.1504757137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-1430464.1504757137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-5993.1682852313916</v>
      </c>
      <c r="L1110" s="444">
        <f t="shared" ca="1" si="106"/>
        <v>-1444353.5567407652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-1444353.5567407652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-6051.0408113357726</v>
      </c>
      <c r="L1111" s="444">
        <f t="shared" ca="1" si="106"/>
        <v>-1458300.8355319211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-1458300.8355319211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-6109.1544729655889</v>
      </c>
      <c r="L1112" s="444">
        <f t="shared" ca="1" si="106"/>
        <v>-1472306.2279847069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-1472306.2279847069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-6167.5102748521958</v>
      </c>
      <c r="L1113" s="444">
        <f t="shared" ca="1" si="106"/>
        <v>-1486369.9762393793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-1486369.9762393793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-6226.1092259133311</v>
      </c>
      <c r="L1114" s="444">
        <f t="shared" ca="1" si="106"/>
        <v>-1500492.3234451129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-1500492.3234451129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-6284.9523392705551</v>
      </c>
      <c r="L1115" s="444">
        <f t="shared" ca="1" si="106"/>
        <v>-1514673.5137642038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-1514673.5137642038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-6344.0406322667668</v>
      </c>
      <c r="L1116" s="444">
        <f t="shared" ca="1" si="106"/>
        <v>-1528913.7923762908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-1528913.7923762908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-6403.3751264837956</v>
      </c>
      <c r="L1117" s="444">
        <f t="shared" ca="1" si="106"/>
        <v>-1543213.4054825949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-1543213.4054825949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-6462.9568477600624</v>
      </c>
      <c r="L1118" s="444">
        <f t="shared" ca="1" si="106"/>
        <v>-1557572.6003101752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-1557572.6003101752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-6522.7868262083139</v>
      </c>
      <c r="L1119" s="444">
        <f t="shared" ca="1" si="106"/>
        <v>-1571991.6251162037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-1571991.6251162037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-6582.8660962334325</v>
      </c>
      <c r="L1120" s="444">
        <f t="shared" ca="1" si="106"/>
        <v>-1586470.7291922574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-1586470.7291922574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-6643.1956965503232</v>
      </c>
      <c r="L1121" s="444">
        <f t="shared" ca="1" si="106"/>
        <v>-1601010.162868628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-1601010.162868628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-6703.776670201868</v>
      </c>
      <c r="L1122" s="444">
        <f t="shared" ca="1" si="106"/>
        <v>-1615610.1775186502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-1615610.1775186502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-6764.6100645769602</v>
      </c>
      <c r="L1123" s="444">
        <f t="shared" ca="1" si="106"/>
        <v>-1630271.0255630473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-1630271.0255630473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-6825.6969314286134</v>
      </c>
      <c r="L1124" s="444">
        <f t="shared" ca="1" si="106"/>
        <v>-1644992.960474296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-1644992.960474296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-6887.0383268921505</v>
      </c>
      <c r="L1125" s="444">
        <f t="shared" ca="1" si="106"/>
        <v>-1659776.2367810083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-1659776.2367810083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-6948.6353115034535</v>
      </c>
      <c r="L1126" s="444">
        <f t="shared" ca="1" si="106"/>
        <v>-1674621.110072332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-1674621.110072332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-7010.4889502173019</v>
      </c>
      <c r="L1127" s="444">
        <f t="shared" ca="1" si="106"/>
        <v>-1689527.8370023696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-1689527.8370023696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-7072.6003124257895</v>
      </c>
      <c r="L1128" s="444">
        <f t="shared" ca="1" si="106"/>
        <v>-1704496.6752946156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-1704496.6752946156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-7134.970471976816</v>
      </c>
      <c r="L1129" s="444">
        <f t="shared" ca="1" si="106"/>
        <v>-1719527.8837464126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-1719527.8837464126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-7197.6005071926365</v>
      </c>
      <c r="L1130" s="444">
        <f t="shared" ca="1" si="106"/>
        <v>-1734621.7222334254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-1734621.7222334254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-7260.4915008885228</v>
      </c>
      <c r="L1131" s="444">
        <f t="shared" ca="1" si="106"/>
        <v>-1749778.4517141341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-1749778.4517141341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-7323.6445403914759</v>
      </c>
      <c r="L1132" s="444">
        <f t="shared" ca="1" si="106"/>
        <v>-1764998.3342343457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-1764998.3342343457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-7387.0607175590249</v>
      </c>
      <c r="L1133" s="444">
        <f t="shared" ca="1" si="106"/>
        <v>-1780281.6329317249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-1780281.6329317249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-7450.7411287981049</v>
      </c>
      <c r="L1134" s="444">
        <f t="shared" ca="1" si="106"/>
        <v>-1795628.6120403432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-1795628.6120403432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-7514.6868750840149</v>
      </c>
      <c r="L1135" s="444">
        <f t="shared" ca="1" si="106"/>
        <v>-1811039.5368952474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-1811039.5368952474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-7578.8990619794486</v>
      </c>
      <c r="L1136" s="444">
        <f t="shared" ca="1" si="106"/>
        <v>-1826514.6739370471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-1826514.6739370471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-7643.3787996536148</v>
      </c>
      <c r="L1137" s="444">
        <f t="shared" ca="1" si="106"/>
        <v>-1842054.290716521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-1842054.290716521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-7708.1272029014217</v>
      </c>
      <c r="L1138" s="444">
        <f t="shared" ca="1" si="106"/>
        <v>-1857658.6558992427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-1857658.6558992427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-7773.1453911627632</v>
      </c>
      <c r="L1139" s="444">
        <f t="shared" ca="1" si="106"/>
        <v>-1873328.0392702257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-1873328.0392702257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-7838.4344885418568</v>
      </c>
      <c r="L1140" s="444">
        <f t="shared" ca="1" si="106"/>
        <v>-1889062.7117385878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-1889062.7117385878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-7903.9956238267005</v>
      </c>
      <c r="L1141" s="444">
        <f t="shared" ca="1" si="106"/>
        <v>-1904862.9453422348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-1904862.9453422348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-7969.8299305085629</v>
      </c>
      <c r="L1142" s="444">
        <f t="shared" ca="1" si="106"/>
        <v>-1920729.0132525635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-1920729.0132525635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-8035.9385468015989</v>
      </c>
      <c r="L1143" s="444">
        <f t="shared" ca="1" si="106"/>
        <v>-1936661.1897791855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-1936661.1897791855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-8102.3226156625224</v>
      </c>
      <c r="L1144" s="444">
        <f t="shared" ca="1" si="106"/>
        <v>-1952659.7503746683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-1952659.7503746683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-8168.9832848103688</v>
      </c>
      <c r="L1145" s="444">
        <f t="shared" ca="1" si="106"/>
        <v>-1968724.9716392988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-1968724.9716392988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-8235.9217067463287</v>
      </c>
      <c r="L1146" s="444">
        <f t="shared" ca="1" si="106"/>
        <v>-1984857.1313258654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-1984857.1313258654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-8303.1390387736901</v>
      </c>
      <c r="L1147" s="444">
        <f t="shared" ca="1" si="106"/>
        <v>-2001056.5083444593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-2001056.5083444593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-8370.636443017831</v>
      </c>
      <c r="L1148" s="444">
        <f t="shared" ca="1" si="106"/>
        <v>-2017323.3827672973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-2017323.3827672973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-8438.4150864463227</v>
      </c>
      <c r="L1149" s="444">
        <f t="shared" ca="1" si="106"/>
        <v>-2033658.0358335639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-2033658.0358335639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-8506.476140889099</v>
      </c>
      <c r="L1150" s="444">
        <f t="shared" ca="1" si="106"/>
        <v>-2050060.7499542732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-2050060.7499542732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-8574.8207830587235</v>
      </c>
      <c r="L1151" s="444">
        <f t="shared" ca="1" si="106"/>
        <v>-2066531.8087171521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-2066531.8087171521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-8643.4501945707179</v>
      </c>
      <c r="L1152" s="444">
        <f t="shared" ca="1" si="106"/>
        <v>-2083071.496891543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-2083071.496891543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-8712.365561964014</v>
      </c>
      <c r="L1153" s="444">
        <f t="shared" ca="1" si="106"/>
        <v>-2099680.1004333273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-2099680.1004333273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-8781.5680767214471</v>
      </c>
      <c r="L1154" s="444">
        <f t="shared" ca="1" si="106"/>
        <v>-2116357.9064898686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-2116357.9064898686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-8851.0589352903698</v>
      </c>
      <c r="L1155" s="444">
        <f t="shared" ca="1" si="106"/>
        <v>-2133105.2034049788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-2133105.2034049788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-8920.8393391033278</v>
      </c>
      <c r="L1156" s="444">
        <f t="shared" ca="1" si="106"/>
        <v>-2149922.2807239024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-2149922.2807239024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-8990.9104945988438</v>
      </c>
      <c r="L1157" s="444">
        <f t="shared" ca="1" si="106"/>
        <v>-2166809.4291983214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-2166809.4291983214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-9061.273613242256</v>
      </c>
      <c r="L1158" s="444">
        <f t="shared" ca="1" si="106"/>
        <v>-2183766.9407913839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-2183766.9407913839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-9131.929911546682</v>
      </c>
      <c r="L1159" s="444">
        <f t="shared" ca="1" si="106"/>
        <v>-2200795.1086827507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-2200795.1086827507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-9202.8806110940441</v>
      </c>
      <c r="L1160" s="444">
        <f t="shared" ca="1" si="106"/>
        <v>-2217894.2272736649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-2217894.2272736649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-9274.1269385561864</v>
      </c>
      <c r="L1161" s="444">
        <f t="shared" ca="1" si="106"/>
        <v>-2235064.5921920412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-2235064.5921920412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-9345.6701257160876</v>
      </c>
      <c r="L1162" s="444">
        <f t="shared" ca="1" si="106"/>
        <v>-2252306.5002975771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-2252306.5002975771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-9417.5114094891542</v>
      </c>
      <c r="L1163" s="444">
        <f t="shared" ca="1" si="106"/>
        <v>-2269620.2496868861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-2269620.2496868861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-9489.6520319446081</v>
      </c>
      <c r="L1164" s="444">
        <f t="shared" ca="1" si="106"/>
        <v>-2287006.1396986507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-2287006.1396986507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-9562.0932403269617</v>
      </c>
      <c r="L1165" s="444">
        <f t="shared" ca="1" si="106"/>
        <v>-2304464.4709187974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-2304464.4709187974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-9634.8362870775727</v>
      </c>
      <c r="L1166" s="444">
        <f t="shared" ca="1" si="106"/>
        <v>-2321995.5451856949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-2321995.5451856949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-9707.8824298563122</v>
      </c>
      <c r="L1167" s="444">
        <f t="shared" ca="1" si="106"/>
        <v>-2339599.6655953713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-2339599.6655953713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-9781.232931563296</v>
      </c>
      <c r="L1168" s="444">
        <f t="shared" ca="1" si="106"/>
        <v>-2357277.1365067544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-2357277.1365067544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-9821.9880687781442</v>
      </c>
      <c r="L1169" s="444">
        <f t="shared" ca="1" si="106"/>
        <v>-2367099.1245755325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-2367099.1245755325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-9862.9130190647193</v>
      </c>
      <c r="L1170" s="444">
        <f t="shared" ca="1" si="106"/>
        <v>-2376962.0375945973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-2376962.0375945973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-9904.0084899774884</v>
      </c>
      <c r="L1171" s="444">
        <f t="shared" ca="1" si="106"/>
        <v>-2386866.0460845749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-2386866.0460845749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-9945.2751920190622</v>
      </c>
      <c r="L1172" s="444">
        <f t="shared" ca="1" si="106"/>
        <v>-2396811.321276594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-2396811.321276594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-9986.7138386524748</v>
      </c>
      <c r="L1173" s="444">
        <f t="shared" ca="1" si="106"/>
        <v>-2406798.0351152467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-2406798.0351152467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-10028.325146313528</v>
      </c>
      <c r="L1174" s="444">
        <f t="shared" ca="1" si="106"/>
        <v>-2416826.3602615604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-2416826.3602615604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-10070.109834423169</v>
      </c>
      <c r="L1175" s="444">
        <f t="shared" ca="1" si="106"/>
        <v>-2426896.4700959837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-2426896.4700959837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-10112.068625399932</v>
      </c>
      <c r="L1176" s="444">
        <f t="shared" ca="1" si="106"/>
        <v>-2437008.5387213835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-2437008.5387213835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-10154.202244672431</v>
      </c>
      <c r="L1177" s="444">
        <f t="shared" ca="1" si="106"/>
        <v>-2447162.740966056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-2447162.740966056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-10196.511420691901</v>
      </c>
      <c r="L1178" s="444">
        <f t="shared" ca="1" si="106"/>
        <v>-2457359.2523867479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-2457359.2523867479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-10238.996884944783</v>
      </c>
      <c r="L1179" s="444">
        <f t="shared" ca="1" si="106"/>
        <v>-2467598.2492716927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-2467598.2492716927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-10281.659371965387</v>
      </c>
      <c r="L1180" s="444">
        <f t="shared" ca="1" si="106"/>
        <v>-2477879.9086436583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-2477879.9086436583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-10324.499619348577</v>
      </c>
      <c r="L1181" s="444">
        <f t="shared" ca="1" si="106"/>
        <v>-2488204.4082630067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-2488204.4082630067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-10367.518367762528</v>
      </c>
      <c r="L1182" s="444">
        <f t="shared" ca="1" si="106"/>
        <v>-2498571.9266307694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-2498571.9266307694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-10410.716360961538</v>
      </c>
      <c r="L1183" s="444">
        <f t="shared" ca="1" si="106"/>
        <v>-2508982.6429917309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-2508982.6429917309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-10454.09434579888</v>
      </c>
      <c r="L1184" s="444">
        <f t="shared" ca="1" si="106"/>
        <v>-2519436.7373375297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-2519436.7373375297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-10497.653072239707</v>
      </c>
      <c r="L1185" s="444">
        <f t="shared" ca="1" si="106"/>
        <v>-2529934.3904097695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-2529934.3904097695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-10541.39329337404</v>
      </c>
      <c r="L1186" s="444">
        <f t="shared" ca="1" si="106"/>
        <v>-2540475.7837031437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-2540475.7837031437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-10585.315765429765</v>
      </c>
      <c r="L1187" s="444">
        <f t="shared" ca="1" si="106"/>
        <v>-2551061.0994685735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-2551061.0994685735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-10629.421247785722</v>
      </c>
      <c r="L1188" s="444">
        <f t="shared" ca="1" si="106"/>
        <v>-2561690.5207163594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-2561690.5207163594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-10673.71050298483</v>
      </c>
      <c r="L1189" s="444">
        <f t="shared" ca="1" si="106"/>
        <v>-2572364.2312193443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-2572364.2312193443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-10718.184296747268</v>
      </c>
      <c r="L1190" s="444">
        <f t="shared" ca="1" si="106"/>
        <v>-2583082.4155160915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-2583082.4155160915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-10762.843397983714</v>
      </c>
      <c r="L1191" s="444">
        <f t="shared" ca="1" si="106"/>
        <v>-2593845.2589140753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-2593845.2589140753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-10807.688578808647</v>
      </c>
      <c r="L1192" s="444">
        <f t="shared" ca="1" si="106"/>
        <v>-2604652.947492884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-2604652.947492884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-10852.720614553684</v>
      </c>
      <c r="L1193" s="444">
        <f t="shared" ca="1" si="106"/>
        <v>-2615505.6681074379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-2615505.6681074379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-10897.94028378099</v>
      </c>
      <c r="L1194" s="444">
        <f t="shared" ca="1" si="106"/>
        <v>-2626403.6083912188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-2626403.6083912188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-10943.348368296745</v>
      </c>
      <c r="L1195" s="444">
        <f t="shared" ca="1" si="106"/>
        <v>-2637346.9567595157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-2637346.9567595157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-10988.945653164648</v>
      </c>
      <c r="L1196" s="444">
        <f t="shared" ca="1" si="106"/>
        <v>-2648335.9024126804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-2648335.9024126804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-11034.732926719502</v>
      </c>
      <c r="L1197" s="444">
        <f t="shared" ca="1" si="106"/>
        <v>-2659370.6353393998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-2659370.6353393998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-11080.710980580832</v>
      </c>
      <c r="L1198" s="444">
        <f t="shared" ca="1" si="106"/>
        <v>-2670451.3463199805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-2670451.3463199805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-11126.880609666585</v>
      </c>
      <c r="L1199" s="444">
        <f t="shared" ca="1" si="106"/>
        <v>-2681578.2269296469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-2681578.2269296469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-11173.242612206863</v>
      </c>
      <c r="L1200" s="444">
        <f t="shared" ca="1" si="106"/>
        <v>-2692751.4695418538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-2692751.4695418538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-11219.797789757724</v>
      </c>
      <c r="L1201" s="444">
        <f t="shared" ca="1" si="106"/>
        <v>-2703971.2673316114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-2703971.2673316114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-11266.546947215047</v>
      </c>
      <c r="L1202" s="444">
        <f t="shared" ca="1" si="106"/>
        <v>-2715237.8142788266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-2715237.8142788266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-11313.490892828444</v>
      </c>
      <c r="L1203" s="444">
        <f t="shared" ca="1" si="106"/>
        <v>-2726551.305171655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-2726551.305171655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-11360.630438215228</v>
      </c>
      <c r="L1204" s="444">
        <f t="shared" ca="1" si="106"/>
        <v>-2737911.9356098701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-2737911.9356098701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-11407.966398374459</v>
      </c>
      <c r="L1205" s="444">
        <f t="shared" ca="1" si="106"/>
        <v>-2749319.9020082448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-2749319.9020082448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-11455.49959170102</v>
      </c>
      <c r="L1206" s="444">
        <f t="shared" ca="1" si="106"/>
        <v>-2760775.401599946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-2760775.401599946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-11503.230839999775</v>
      </c>
      <c r="L1207" s="444">
        <f t="shared" ca="1" si="106"/>
        <v>-2772278.6324399458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-2772278.6324399458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-11551.160968499775</v>
      </c>
      <c r="L1208" s="444">
        <f t="shared" ca="1" si="106"/>
        <v>-2783829.7934084455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-2783829.7934084455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-11599.290805868523</v>
      </c>
      <c r="L1209" s="444">
        <f t="shared" ca="1" si="106"/>
        <v>-2795429.0842143139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-2795429.0842143139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-11647.621184226307</v>
      </c>
      <c r="L1210" s="444">
        <f t="shared" ca="1" si="106"/>
        <v>-2807076.70539854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-2807076.70539854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-11696.152939160584</v>
      </c>
      <c r="L1211" s="444">
        <f t="shared" ca="1" si="106"/>
        <v>-2818772.8583377004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-2818772.8583377004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-11744.886909740419</v>
      </c>
      <c r="L1212" s="444">
        <f t="shared" ca="1" si="106"/>
        <v>-2830517.7452474409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-2830517.7452474409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-11793.823938531004</v>
      </c>
      <c r="L1213" s="444">
        <f t="shared" ca="1" si="106"/>
        <v>-2842311.5691859717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-2842311.5691859717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-11842.964871608216</v>
      </c>
      <c r="L1214" s="444">
        <f t="shared" ca="1" si="106"/>
        <v>-2854154.5340575799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-2854154.5340575799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-11892.31055857325</v>
      </c>
      <c r="L1215" s="444">
        <f t="shared" ca="1" si="106"/>
        <v>-2866046.8446161533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-2866046.8446161533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-11941.861852567305</v>
      </c>
      <c r="L1216" s="444">
        <f t="shared" ca="1" si="106"/>
        <v>-2877988.7064687205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-2877988.7064687205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-11991.619610286336</v>
      </c>
      <c r="L1217" s="444">
        <f t="shared" ca="1" si="106"/>
        <v>-2889980.3260790068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-2889980.3260790068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-12041.584691995862</v>
      </c>
      <c r="L1218" s="444">
        <f t="shared" ca="1" si="106"/>
        <v>-2902021.9107710025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-2902021.9107710025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-12091.757961545844</v>
      </c>
      <c r="L1219" s="444">
        <f t="shared" ca="1" si="106"/>
        <v>-2914113.6687325486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-2914113.6687325486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-12142.140286385618</v>
      </c>
      <c r="L1220" s="444">
        <f t="shared" ca="1" si="106"/>
        <v>-2926255.8090189341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-2926255.8090189341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-12192.732537578891</v>
      </c>
      <c r="L1221" s="444">
        <f t="shared" ca="1" si="106"/>
        <v>-2938448.5415565129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-2938448.5415565129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-12243.535589818805</v>
      </c>
      <c r="L1222" s="444">
        <f t="shared" ca="1" si="106"/>
        <v>-2950692.0771463318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-2950692.0771463318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-12294.550321443048</v>
      </c>
      <c r="L1223" s="444">
        <f t="shared" ca="1" si="106"/>
        <v>-2962986.6274677748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-2962986.6274677748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-12345.777614449062</v>
      </c>
      <c r="L1224" s="444">
        <f t="shared" ca="1" si="106"/>
        <v>-2975332.4050822239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-2975332.4050822239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-12397.218354509267</v>
      </c>
      <c r="L1225" s="444">
        <f t="shared" ca="1" si="106"/>
        <v>-2987729.6234367331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-2987729.6234367331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-12448.873430986388</v>
      </c>
      <c r="L1226" s="444">
        <f t="shared" ca="1" si="106"/>
        <v>-3000178.4968677196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-3000178.4968677196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-12500.743736948831</v>
      </c>
      <c r="L1227" s="444">
        <f t="shared" ca="1" si="106"/>
        <v>-3012679.2406046684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-3012679.2406046684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-12552.830169186118</v>
      </c>
      <c r="L1228" s="444">
        <f t="shared" ca="1" si="106"/>
        <v>-3025232.0707738544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-3025232.0707738544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-12605.133628224394</v>
      </c>
      <c r="L1229" s="444">
        <f t="shared" ca="1" si="106"/>
        <v>-3037837.2044020789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-3037837.2044020789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-12657.655018341995</v>
      </c>
      <c r="L1230" s="444">
        <f t="shared" ca="1" si="106"/>
        <v>-3050494.8594204211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-3050494.8594204211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-12710.395247585087</v>
      </c>
      <c r="L1231" s="444">
        <f t="shared" ca="1" si="106"/>
        <v>-3063205.2546680062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-3063205.2546680062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-12763.355227783359</v>
      </c>
      <c r="L1232" s="444">
        <f t="shared" ca="1" si="106"/>
        <v>-3075968.6098957895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-3075968.6098957895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-12816.53587456579</v>
      </c>
      <c r="L1233" s="444">
        <f t="shared" ca="1" si="106"/>
        <v>-3088785.1457703551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-3088785.1457703551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-12869.93810737648</v>
      </c>
      <c r="L1234" s="444">
        <f t="shared" ca="1" si="106"/>
        <v>-3101655.0838777316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-3101655.0838777316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-12923.562849490549</v>
      </c>
      <c r="L1235" s="444">
        <f t="shared" ca="1" si="106"/>
        <v>-3114578.646727222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-3114578.646727222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-12977.411028030092</v>
      </c>
      <c r="L1236" s="444">
        <f t="shared" ca="1" si="106"/>
        <v>-3127556.0577552519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-3127556.0577552519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-13031.483573980217</v>
      </c>
      <c r="L1237" s="444">
        <f t="shared" ca="1" si="106"/>
        <v>-3140587.541329232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-3140587.541329232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-13085.781422205133</v>
      </c>
      <c r="L1238" s="444">
        <f t="shared" ca="1" si="106"/>
        <v>-3153673.3227514373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-3153673.3227514373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-13140.305511464321</v>
      </c>
      <c r="L1239" s="444">
        <f t="shared" ca="1" si="106"/>
        <v>-3166813.6282629017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-3166813.6282629017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-13195.056784428756</v>
      </c>
      <c r="L1240" s="444">
        <f t="shared" ca="1" si="106"/>
        <v>-3180008.6850473303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-3180008.6850473303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-13250.036187697209</v>
      </c>
      <c r="L1241" s="444">
        <f t="shared" ca="1" si="106"/>
        <v>-3193258.7212350275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-3193258.7212350275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-13305.244671812614</v>
      </c>
      <c r="L1242" s="444">
        <f t="shared" ca="1" si="106"/>
        <v>-3206563.9659068403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-3206563.9659068403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-13360.6831912785</v>
      </c>
      <c r="L1243" s="444">
        <f t="shared" ca="1" si="106"/>
        <v>-3219924.6490981188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-3219924.6490981188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-13416.352704575494</v>
      </c>
      <c r="L1244" s="444">
        <f t="shared" ca="1" si="106"/>
        <v>-3233341.0018026941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-3233341.0018026941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-13472.254174177891</v>
      </c>
      <c r="L1245" s="444">
        <f t="shared" ca="1" si="106"/>
        <v>-3246813.2559768721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-3246813.2559768721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-13528.3885665703</v>
      </c>
      <c r="L1246" s="444">
        <f t="shared" ca="1" si="106"/>
        <v>-3260341.6445434424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-3260341.6445434424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-13584.756852264343</v>
      </c>
      <c r="L1247" s="444">
        <f t="shared" ca="1" si="106"/>
        <v>-3273926.4013957069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-3273926.4013957069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-13641.360005815446</v>
      </c>
      <c r="L1248" s="444">
        <f t="shared" ca="1" si="106"/>
        <v>-3287567.7614015224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-3287567.7614015224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-13698.199005839675</v>
      </c>
      <c r="L1249" s="444">
        <f t="shared" ca="1" si="106"/>
        <v>-3301265.9604073623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-3301265.9604073623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-13755.274835030676</v>
      </c>
      <c r="L1250" s="444">
        <f t="shared" ca="1" si="106"/>
        <v>-3315021.2352423929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-3315021.2352423929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-13812.588480176635</v>
      </c>
      <c r="L1251" s="444">
        <f t="shared" ca="1" si="106"/>
        <v>-3328833.8237225693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-3328833.8237225693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-13870.140932177372</v>
      </c>
      <c r="L1252" s="444">
        <f t="shared" ca="1" si="106"/>
        <v>-3342703.9646547465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-3342703.9646547465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-13927.933186061444</v>
      </c>
      <c r="L1253" s="444">
        <f t="shared" ca="1" si="106"/>
        <v>-3356631.8978408077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-3356631.8978408077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-13985.966241003365</v>
      </c>
      <c r="L1254" s="444">
        <f t="shared" ca="1" si="106"/>
        <v>-3370617.8640818112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-3370617.8640818112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-14044.241100340882</v>
      </c>
      <c r="L1255" s="444">
        <f t="shared" ca="1" si="106"/>
        <v>-3384662.1051821522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-3384662.1051821522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-14102.7587715923</v>
      </c>
      <c r="L1256" s="444">
        <f t="shared" ca="1" si="106"/>
        <v>-3398764.8639537445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-3398764.8639537445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-14161.520266473935</v>
      </c>
      <c r="L1257" s="444">
        <f t="shared" ca="1" si="106"/>
        <v>-3412926.3842202183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-3412926.3842202183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-14220.526600917576</v>
      </c>
      <c r="L1258" s="444">
        <f t="shared" ca="1" si="106"/>
        <v>-3427146.9108211361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-3427146.9108211361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-14279.778795088067</v>
      </c>
      <c r="L1259" s="444">
        <f t="shared" ca="1" si="106"/>
        <v>-3441426.6896162243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-3441426.6896162243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-14339.277873400932</v>
      </c>
      <c r="L1260" s="444">
        <f t="shared" ca="1" si="106"/>
        <v>-3455765.9674896253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-3455765.9674896253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-14399.024864540106</v>
      </c>
      <c r="L1261" s="444">
        <f t="shared" ca="1" si="106"/>
        <v>-3470164.9923541653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-3470164.9923541653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-14459.020801475686</v>
      </c>
      <c r="L1262" s="444">
        <f t="shared" ca="1" si="106"/>
        <v>-3484624.013155641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-3484624.013155641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-14519.266721481836</v>
      </c>
      <c r="L1263" s="444">
        <f t="shared" ca="1" si="106"/>
        <v>-3499143.279877123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-3499143.279877123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-14579.763666154679</v>
      </c>
      <c r="L1264" s="444">
        <f t="shared" ca="1" si="106"/>
        <v>-3513723.0435432778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-3513723.0435432778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-14640.512681430324</v>
      </c>
      <c r="L1265" s="444">
        <f t="shared" ca="1" si="106"/>
        <v>-3528363.556224708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-3528363.556224708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-14701.514817602949</v>
      </c>
      <c r="L1266" s="444">
        <f t="shared" ca="1" si="106"/>
        <v>-3543065.0710423109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-3543065.0710423109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-14762.771129342962</v>
      </c>
      <c r="L1267" s="444">
        <f t="shared" ca="1" si="106"/>
        <v>-3557827.8421716541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-3557827.8421716541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-14824.282675715225</v>
      </c>
      <c r="L1268" s="444">
        <f t="shared" ca="1" si="106"/>
        <v>-3572652.1248473693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-3572652.1248473693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-14886.050520197374</v>
      </c>
      <c r="L1269" s="444">
        <f t="shared" ca="1" si="106"/>
        <v>-3587538.1753675668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-3587538.1753675668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-14948.075730698194</v>
      </c>
      <c r="L1270" s="444">
        <f t="shared" ca="1" si="106"/>
        <v>-3602486.2510982649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-3602486.2510982649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-15010.359379576104</v>
      </c>
      <c r="L1271" s="444">
        <f t="shared" ca="1" si="106"/>
        <v>-3617496.610477841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-3617496.610477841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-15072.902543657669</v>
      </c>
      <c r="L1272" s="444">
        <f t="shared" ca="1" si="106"/>
        <v>-3632569.5130214985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-3632569.5130214985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-15135.706304256244</v>
      </c>
      <c r="L1273" s="444">
        <f t="shared" ca="1" si="106"/>
        <v>-3647705.2193257548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-3647705.2193257548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-15198.771747190645</v>
      </c>
      <c r="L1274" s="444">
        <f t="shared" ca="1" si="106"/>
        <v>-3662903.9910729453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-3662903.9910729453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-15262.099962803939</v>
      </c>
      <c r="L1275" s="444">
        <f t="shared" ca="1" si="106"/>
        <v>-3678166.0910357493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-3678166.0910357493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-15325.692045982289</v>
      </c>
      <c r="L1276" s="444">
        <f t="shared" ca="1" si="106"/>
        <v>-3693491.7830817318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-3693491.7830817318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-15389.54909617388</v>
      </c>
      <c r="L1277" s="444">
        <f t="shared" ca="1" si="106"/>
        <v>-3708881.3321779058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-3708881.3321779058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-15453.672217407942</v>
      </c>
      <c r="L1278" s="444">
        <f t="shared" ca="1" si="106"/>
        <v>-3724335.0043953136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-3724335.0043953136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-15518.062518313805</v>
      </c>
      <c r="L1279" s="444">
        <f t="shared" ca="1" si="106"/>
        <v>-3739853.0669136276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-3739853.0669136276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-15582.721112140114</v>
      </c>
      <c r="L1280" s="444">
        <f t="shared" ca="1" si="106"/>
        <v>-3755435.7880257675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-3755435.7880257675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-15647.649116774031</v>
      </c>
      <c r="L1281" s="444">
        <f t="shared" ca="1" si="106"/>
        <v>-3771083.4371425416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-3771083.4371425416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-15712.847654760591</v>
      </c>
      <c r="L1282" s="444">
        <f t="shared" ca="1" si="106"/>
        <v>-3786796.2847973024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-3786796.2847973024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-15778.317853322094</v>
      </c>
      <c r="L1283" s="444">
        <f t="shared" ref="L1283:L1537" ca="1" si="127">I1283-J1283+K1283</f>
        <v>-3802574.6026506247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-3802574.6026506247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-15844.060844377602</v>
      </c>
      <c r="L1284" s="444">
        <f t="shared" ca="1" si="127"/>
        <v>-3818418.6634950023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-3818418.6634950023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-15910.077764562509</v>
      </c>
      <c r="L1285" s="444">
        <f t="shared" ca="1" si="127"/>
        <v>-3834328.7412595646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-3834328.7412595646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-15976.369755248186</v>
      </c>
      <c r="L1286" s="444">
        <f t="shared" ca="1" si="127"/>
        <v>-3850305.1110148127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-3850305.1110148127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-16042.937962561722</v>
      </c>
      <c r="L1287" s="444">
        <f t="shared" ca="1" si="127"/>
        <v>-3866348.0489773746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-3866348.0489773746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-16109.783537405725</v>
      </c>
      <c r="L1288" s="444">
        <f t="shared" ca="1" si="127"/>
        <v>-3882457.8325147801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-3882457.8325147801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-16176.90763547825</v>
      </c>
      <c r="L1289" s="444">
        <f t="shared" ca="1" si="127"/>
        <v>-3898634.7401502584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-3898634.7401502584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-16244.311417292745</v>
      </c>
      <c r="L1290" s="444">
        <f t="shared" ca="1" si="127"/>
        <v>-3914879.0515675512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-3914879.0515675512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-16311.996048198131</v>
      </c>
      <c r="L1291" s="444">
        <f t="shared" ca="1" si="127"/>
        <v>-3931191.0476157493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-3931191.0476157493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-16379.962698398956</v>
      </c>
      <c r="L1292" s="444">
        <f t="shared" ca="1" si="127"/>
        <v>-3947571.0103141484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-3947571.0103141484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-16448.21254297562</v>
      </c>
      <c r="L1293" s="444">
        <f t="shared" ca="1" si="127"/>
        <v>-3964019.2228571242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-3964019.2228571242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-16516.746761904687</v>
      </c>
      <c r="L1294" s="444">
        <f t="shared" ca="1" si="127"/>
        <v>-3980535.9696190287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-3980535.9696190287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-16585.566540079286</v>
      </c>
      <c r="L1295" s="444">
        <f t="shared" ca="1" si="127"/>
        <v>-3997121.5361591079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-3997121.5361591079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-16654.673067329615</v>
      </c>
      <c r="L1296" s="444">
        <f t="shared" ca="1" si="127"/>
        <v>-4013776.2092264374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-4013776.2092264374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-16724.067538443487</v>
      </c>
      <c r="L1297" s="444">
        <f t="shared" ca="1" si="127"/>
        <v>-4030500.2767648809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-4030500.2767648809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-16793.751153187</v>
      </c>
      <c r="L1298" s="444">
        <f t="shared" ca="1" si="127"/>
        <v>-4047294.0279180678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-4047294.0279180678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-16863.72511632528</v>
      </c>
      <c r="L1299" s="444">
        <f t="shared" ca="1" si="127"/>
        <v>-4064157.7530343928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-4064157.7530343928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-16933.990637643306</v>
      </c>
      <c r="L1300" s="444">
        <f t="shared" ca="1" si="127"/>
        <v>-4081091.7436720361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-4081091.7436720361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-17004.548931966816</v>
      </c>
      <c r="L1301" s="444">
        <f t="shared" ca="1" si="127"/>
        <v>-4098096.2926040031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-4098096.2926040031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-17075.401219183346</v>
      </c>
      <c r="L1302" s="444">
        <f t="shared" ca="1" si="127"/>
        <v>-4115171.6938231867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-4115171.6938231867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-17146.548724263277</v>
      </c>
      <c r="L1303" s="444">
        <f t="shared" ca="1" si="127"/>
        <v>-4132318.2425474501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-4132318.2425474501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-17217.992677281043</v>
      </c>
      <c r="L1304" s="444">
        <f t="shared" ca="1" si="127"/>
        <v>-4149536.2352247313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-4149536.2352247313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-17289.73431343638</v>
      </c>
      <c r="L1305" s="444">
        <f t="shared" ca="1" si="127"/>
        <v>-4166825.9695381676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-4166825.9695381676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-17361.774873075701</v>
      </c>
      <c r="L1306" s="444">
        <f t="shared" ca="1" si="127"/>
        <v>-4184187.7444112431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-4184187.7444112431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-17434.115601713514</v>
      </c>
      <c r="L1307" s="444">
        <f t="shared" ca="1" si="127"/>
        <v>-4201621.8600129569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-4201621.8600129569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-17506.757750053988</v>
      </c>
      <c r="L1308" s="444">
        <f t="shared" ca="1" si="127"/>
        <v>-4219128.6177630108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-4219128.6177630108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-17579.702574012546</v>
      </c>
      <c r="L1309" s="444">
        <f t="shared" ca="1" si="127"/>
        <v>-4236708.3203370236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-4236708.3203370236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-17652.951334737598</v>
      </c>
      <c r="L1310" s="444">
        <f t="shared" ca="1" si="127"/>
        <v>-4254361.2716717608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-4254361.2716717608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-17726.505298632335</v>
      </c>
      <c r="L1311" s="444">
        <f t="shared" ca="1" si="127"/>
        <v>-4272087.776970393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-4272087.776970393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-17800.365737376636</v>
      </c>
      <c r="L1312" s="444">
        <f t="shared" ca="1" si="127"/>
        <v>-4289888.1427077698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-4289888.1427077698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-17874.53392794904</v>
      </c>
      <c r="L1313" s="444">
        <f t="shared" ca="1" si="127"/>
        <v>-4307762.6766357189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-4307762.6766357189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-17949.011152648829</v>
      </c>
      <c r="L1314" s="444">
        <f t="shared" ca="1" si="127"/>
        <v>-4325711.6877883673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-4325711.6877883673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-18023.798699118197</v>
      </c>
      <c r="L1315" s="444">
        <f t="shared" ca="1" si="127"/>
        <v>-4343735.4864874855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-4343735.4864874855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-18098.897860364523</v>
      </c>
      <c r="L1316" s="444">
        <f t="shared" ca="1" si="127"/>
        <v>-4361834.3843478505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-4361834.3843478505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-18174.309934782708</v>
      </c>
      <c r="L1317" s="444">
        <f t="shared" ca="1" si="127"/>
        <v>-4380008.6942826333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-4380008.6942826333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-18250.036226177639</v>
      </c>
      <c r="L1318" s="444">
        <f t="shared" ca="1" si="127"/>
        <v>-4398258.7305088108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-4398258.7305088108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-18326.078043786711</v>
      </c>
      <c r="L1319" s="444">
        <f t="shared" ca="1" si="127"/>
        <v>-4416584.8085525976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-4416584.8085525976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-18402.43670230249</v>
      </c>
      <c r="L1320" s="444">
        <f t="shared" ca="1" si="127"/>
        <v>-4434987.2452549003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-4434987.2452549003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-18479.113521895419</v>
      </c>
      <c r="L1321" s="444">
        <f t="shared" ca="1" si="127"/>
        <v>-4453466.3587767957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-4453466.3587767957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-18556.109828236647</v>
      </c>
      <c r="L1322" s="444">
        <f t="shared" ca="1" si="127"/>
        <v>-4472022.4686050322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-4472022.4686050322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-18633.426952520967</v>
      </c>
      <c r="L1323" s="444">
        <f t="shared" ca="1" si="127"/>
        <v>-4490655.8955575535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-4490655.8955575535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-18711.066231489807</v>
      </c>
      <c r="L1324" s="444">
        <f t="shared" ca="1" si="127"/>
        <v>-4509366.9617890436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-4509366.9617890436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-18789.029007454348</v>
      </c>
      <c r="L1325" s="444">
        <f t="shared" ca="1" si="127"/>
        <v>-4528155.990796498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-4528155.990796498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-18867.316628318742</v>
      </c>
      <c r="L1326" s="444">
        <f t="shared" ca="1" si="127"/>
        <v>-4547023.3074248163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-4547023.3074248163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-18945.930447603401</v>
      </c>
      <c r="L1327" s="444">
        <f t="shared" ca="1" si="127"/>
        <v>-4565969.2378724199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-4565969.2378724199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-19024.871824468417</v>
      </c>
      <c r="L1328" s="444">
        <f t="shared" ca="1" si="127"/>
        <v>-4584994.1096968884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-4584994.1096968884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-19104.142123737034</v>
      </c>
      <c r="L1329" s="444">
        <f t="shared" ca="1" si="127"/>
        <v>-4604098.2518206257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-4604098.2518206257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-19183.742715919274</v>
      </c>
      <c r="L1330" s="444">
        <f t="shared" ca="1" si="127"/>
        <v>-4623281.9945365451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-4623281.9945365451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-19263.674977235605</v>
      </c>
      <c r="L1331" s="444">
        <f t="shared" ca="1" si="127"/>
        <v>-4642545.6695137806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-4642545.6695137806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-19343.940289640752</v>
      </c>
      <c r="L1332" s="444">
        <f t="shared" ca="1" si="127"/>
        <v>-4661889.6098034214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-4661889.6098034214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-19424.540040847591</v>
      </c>
      <c r="L1333" s="444">
        <f t="shared" ca="1" si="127"/>
        <v>-4681314.1498442693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-4681314.1498442693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-19505.475624351122</v>
      </c>
      <c r="L1334" s="444">
        <f t="shared" ca="1" si="127"/>
        <v>-4700819.6254686201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-4700819.6254686201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-19586.748439452582</v>
      </c>
      <c r="L1335" s="444">
        <f t="shared" ca="1" si="127"/>
        <v>-4720406.3739080727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-4720406.3739080727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-19668.359891283635</v>
      </c>
      <c r="L1336" s="444">
        <f t="shared" ca="1" si="127"/>
        <v>-4740074.733799356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-4740074.733799356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-19750.311390830651</v>
      </c>
      <c r="L1337" s="444">
        <f t="shared" ca="1" si="127"/>
        <v>-4759825.0451901862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-4759825.0451901862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-19832.604354959109</v>
      </c>
      <c r="L1338" s="444">
        <f t="shared" ca="1" si="127"/>
        <v>-4779657.6495451452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-4779657.6495451452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-19915.240206438106</v>
      </c>
      <c r="L1339" s="444">
        <f t="shared" ca="1" si="127"/>
        <v>-4799572.8897515833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-4799572.8897515833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-19998.22037396493</v>
      </c>
      <c r="L1340" s="444">
        <f t="shared" ca="1" si="127"/>
        <v>-4819571.1101255482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-4819571.1101255482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-20081.546292189785</v>
      </c>
      <c r="L1341" s="444">
        <f t="shared" ca="1" si="127"/>
        <v>-4839652.6564177377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-4839652.6564177377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-20165.219401740575</v>
      </c>
      <c r="L1342" s="444">
        <f t="shared" ca="1" si="127"/>
        <v>-4859817.8758194782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-4859817.8758194782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-20249.241149247824</v>
      </c>
      <c r="L1343" s="444">
        <f t="shared" ca="1" si="127"/>
        <v>-4880067.1169687258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-4880067.1169687258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-20333.612987369692</v>
      </c>
      <c r="L1344" s="444">
        <f t="shared" ca="1" si="127"/>
        <v>-4900400.7299560951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-4900400.7299560951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-20418.336374817063</v>
      </c>
      <c r="L1345" s="444">
        <f t="shared" ca="1" si="127"/>
        <v>-4920819.0663309125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-4920819.0663309125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-20503.412776378802</v>
      </c>
      <c r="L1346" s="444">
        <f t="shared" ca="1" si="127"/>
        <v>-4941322.4791072914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-4941322.4791072914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-20588.843662947049</v>
      </c>
      <c r="L1347" s="444">
        <f t="shared" ca="1" si="127"/>
        <v>-4961911.3227702389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-4961911.3227702389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-20674.630511542662</v>
      </c>
      <c r="L1348" s="444">
        <f t="shared" ca="1" si="127"/>
        <v>-4982585.9532817816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-4982585.9532817816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-20760.774805340756</v>
      </c>
      <c r="L1349" s="444">
        <f t="shared" ca="1" si="127"/>
        <v>-5003346.7280871226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-5003346.7280871226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-20847.278033696344</v>
      </c>
      <c r="L1350" s="444">
        <f t="shared" ca="1" si="127"/>
        <v>-5024194.0061208187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-5024194.0061208187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-20934.141692170077</v>
      </c>
      <c r="L1351" s="444">
        <f t="shared" ca="1" si="127"/>
        <v>-5045128.1478129886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-5045128.1478129886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-21021.367282554118</v>
      </c>
      <c r="L1352" s="444">
        <f t="shared" ca="1" si="127"/>
        <v>-5066149.5150955431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-5066149.5150955431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-21108.956312898095</v>
      </c>
      <c r="L1353" s="444">
        <f t="shared" ca="1" si="127"/>
        <v>-5087258.4714084417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-5087258.4714084417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-21196.910297535174</v>
      </c>
      <c r="L1354" s="444">
        <f t="shared" ca="1" si="127"/>
        <v>-5108455.381705977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-5108455.381705977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-21285.230757108238</v>
      </c>
      <c r="L1355" s="444">
        <f t="shared" ca="1" si="127"/>
        <v>-5129740.612463085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-5129740.612463085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-21373.919218596187</v>
      </c>
      <c r="L1356" s="444">
        <f t="shared" ca="1" si="127"/>
        <v>-5151114.5316816811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-5151114.5316816811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-21462.977215340339</v>
      </c>
      <c r="L1357" s="444">
        <f t="shared" ca="1" si="127"/>
        <v>-5172577.5088970214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-5172577.5088970214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-21552.406287070924</v>
      </c>
      <c r="L1358" s="444">
        <f t="shared" ca="1" si="127"/>
        <v>-5194129.9151840927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-5194129.9151840927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-21642.207979933719</v>
      </c>
      <c r="L1359" s="444">
        <f t="shared" ca="1" si="127"/>
        <v>-5215772.1231640261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-5215772.1231640261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-21732.383846516776</v>
      </c>
      <c r="L1360" s="444">
        <f t="shared" ca="1" si="127"/>
        <v>-5237504.5070105428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-5237504.5070105428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-21822.935445877261</v>
      </c>
      <c r="L1361" s="444">
        <f t="shared" ca="1" si="127"/>
        <v>-5259327.4424564205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-5259327.4424564205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-21913.864343568417</v>
      </c>
      <c r="L1362" s="444">
        <f t="shared" ca="1" si="127"/>
        <v>-5281241.3067999892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-5281241.3067999892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-22005.172111666623</v>
      </c>
      <c r="L1363" s="444">
        <f t="shared" ca="1" si="127"/>
        <v>-5303246.478911656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-5303246.478911656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-22096.860328798568</v>
      </c>
      <c r="L1364" s="444">
        <f t="shared" ca="1" si="127"/>
        <v>-5325343.3392404541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-5325343.3392404541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-22188.930580168559</v>
      </c>
      <c r="L1365" s="444">
        <f t="shared" ca="1" si="127"/>
        <v>-5347532.2698206231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-5347532.2698206231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-22281.384457585929</v>
      </c>
      <c r="L1366" s="444">
        <f t="shared" ca="1" si="127"/>
        <v>-5369813.6542782094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-5369813.6542782094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-22374.223559492541</v>
      </c>
      <c r="L1367" s="444">
        <f t="shared" ca="1" si="127"/>
        <v>-5392187.8778377017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-5392187.8778377017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-22467.449490990424</v>
      </c>
      <c r="L1368" s="444">
        <f t="shared" ca="1" si="127"/>
        <v>-5414655.3273286922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-5414655.3273286922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-22561.063863869549</v>
      </c>
      <c r="L1369" s="444">
        <f t="shared" ca="1" si="127"/>
        <v>-5437216.3911925619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-5437216.3911925619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-22655.068296635676</v>
      </c>
      <c r="L1370" s="444">
        <f t="shared" ca="1" si="127"/>
        <v>-5459871.4594891975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-5459871.4594891975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-22749.464414538321</v>
      </c>
      <c r="L1371" s="444">
        <f t="shared" ca="1" si="127"/>
        <v>-5482620.9239037354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-5482620.9239037354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-22844.253849598896</v>
      </c>
      <c r="L1372" s="444">
        <f t="shared" ca="1" si="127"/>
        <v>-5505465.1777533339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-5505465.1777533339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-22939.43824063889</v>
      </c>
      <c r="L1373" s="444">
        <f t="shared" ca="1" si="127"/>
        <v>-5528404.6159939729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-5528404.6159939729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-23035.01923330822</v>
      </c>
      <c r="L1374" s="444">
        <f t="shared" ca="1" si="127"/>
        <v>-5551439.6352272807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-5551439.6352272807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-23130.998480113671</v>
      </c>
      <c r="L1375" s="444">
        <f t="shared" ca="1" si="127"/>
        <v>-5574570.6337073939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-5574570.6337073939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-23227.377640447474</v>
      </c>
      <c r="L1376" s="444">
        <f t="shared" ca="1" si="127"/>
        <v>-5597798.0113478415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-5597798.0113478415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-23324.158380616005</v>
      </c>
      <c r="L1377" s="444">
        <f t="shared" ca="1" si="127"/>
        <v>-5621122.1697284579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-5621122.1697284579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-23421.342373868574</v>
      </c>
      <c r="L1378" s="444">
        <f t="shared" ca="1" si="127"/>
        <v>-5644543.5121023264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-5644543.5121023264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-23518.93130042636</v>
      </c>
      <c r="L1379" s="444">
        <f t="shared" ca="1" si="127"/>
        <v>-5668062.4434027523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-5668062.4434027523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-23616.926847511466</v>
      </c>
      <c r="L1380" s="444">
        <f t="shared" ca="1" si="127"/>
        <v>-5691679.3702502642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-5691679.3702502642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-23715.3307093761</v>
      </c>
      <c r="L1381" s="444">
        <f t="shared" ca="1" si="127"/>
        <v>-5715394.7009596406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-5715394.7009596406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-23814.144587331837</v>
      </c>
      <c r="L1382" s="444">
        <f t="shared" ca="1" si="127"/>
        <v>-5739208.845546972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-5739208.845546972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-23913.370189779049</v>
      </c>
      <c r="L1383" s="444">
        <f t="shared" ca="1" si="127"/>
        <v>-5763122.2157367514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-5763122.2157367514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-24013.009232236465</v>
      </c>
      <c r="L1384" s="444">
        <f t="shared" ca="1" si="127"/>
        <v>-5787135.2249689875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-5787135.2249689875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-24113.06343737078</v>
      </c>
      <c r="L1385" s="444">
        <f t="shared" ca="1" si="127"/>
        <v>-5811248.2884063581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-5811248.2884063581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-24213.534535026491</v>
      </c>
      <c r="L1386" s="444">
        <f t="shared" ca="1" si="127"/>
        <v>-5835461.8229413843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-5835461.8229413843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-24314.424262255769</v>
      </c>
      <c r="L1387" s="444">
        <f t="shared" ca="1" si="127"/>
        <v>-5859776.2472036397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-5859776.2472036397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-24415.7343633485</v>
      </c>
      <c r="L1388" s="444">
        <f t="shared" ca="1" si="127"/>
        <v>-5884191.9815669879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-5884191.9815669879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-24517.466589862448</v>
      </c>
      <c r="L1389" s="444">
        <f t="shared" ca="1" si="127"/>
        <v>-5908709.4481568504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-5908709.4481568504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-24619.622700653545</v>
      </c>
      <c r="L1390" s="444">
        <f t="shared" ca="1" si="127"/>
        <v>-5933329.0708575044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-5933329.0708575044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-24722.204461906269</v>
      </c>
      <c r="L1391" s="444">
        <f t="shared" ca="1" si="127"/>
        <v>-5958051.2753194105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-5958051.2753194105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-24825.213647164212</v>
      </c>
      <c r="L1392" s="444">
        <f t="shared" ca="1" si="127"/>
        <v>-5982876.4889665749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-5982876.4889665749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-24928.652037360727</v>
      </c>
      <c r="L1393" s="444">
        <f t="shared" ca="1" si="127"/>
        <v>-6007805.1410039356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-6007805.1410039356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-25032.521420849731</v>
      </c>
      <c r="L1394" s="444">
        <f t="shared" ca="1" si="127"/>
        <v>-6032837.6624247851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-6032837.6624247851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-25136.823593436606</v>
      </c>
      <c r="L1395" s="444">
        <f t="shared" ca="1" si="127"/>
        <v>-6057974.4860182218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-6057974.4860182218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-25241.560358409257</v>
      </c>
      <c r="L1396" s="444">
        <f t="shared" ca="1" si="127"/>
        <v>-6083216.0463766307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-6083216.0463766307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-25346.733526569293</v>
      </c>
      <c r="L1397" s="444">
        <f t="shared" ca="1" si="127"/>
        <v>-6108562.7799031995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-6108562.7799031995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-25452.34491626333</v>
      </c>
      <c r="L1398" s="444">
        <f t="shared" ca="1" si="127"/>
        <v>-6134015.1248194631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-6134015.1248194631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-25558.396353414428</v>
      </c>
      <c r="L1399" s="444">
        <f t="shared" ca="1" si="127"/>
        <v>-6159573.5211728774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-6159573.5211728774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-25664.889671553654</v>
      </c>
      <c r="L1400" s="444">
        <f t="shared" ca="1" si="127"/>
        <v>-6185238.4108444313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-6185238.4108444313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-25771.826711851798</v>
      </c>
      <c r="L1401" s="444">
        <f t="shared" ca="1" si="127"/>
        <v>-6211010.2375562834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-6211010.2375562834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-25879.209323151179</v>
      </c>
      <c r="L1402" s="444">
        <f t="shared" ca="1" si="127"/>
        <v>-6236889.4468794344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-6236889.4468794344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-25987.039361997642</v>
      </c>
      <c r="L1403" s="444">
        <f t="shared" ca="1" si="127"/>
        <v>-6262876.4862414319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-6262876.4862414319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-26095.318692672634</v>
      </c>
      <c r="L1404" s="444">
        <f t="shared" ca="1" si="127"/>
        <v>-6288971.8049341049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-6288971.8049341049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-26204.049187225435</v>
      </c>
      <c r="L1405" s="444">
        <f t="shared" ca="1" si="127"/>
        <v>-6315175.8541213302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-6315175.8541213302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-26313.232725505542</v>
      </c>
      <c r="L1406" s="444">
        <f t="shared" ca="1" si="127"/>
        <v>-6341489.0868468359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-6341489.0868468359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-26422.871195195148</v>
      </c>
      <c r="L1407" s="444">
        <f t="shared" ca="1" si="127"/>
        <v>-6367911.9580420312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-6367911.9580420312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-26532.966491841795</v>
      </c>
      <c r="L1408" s="444">
        <f t="shared" ca="1" si="127"/>
        <v>-6394444.9245338729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-6394444.9245338729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-26643.520518891135</v>
      </c>
      <c r="L1409" s="444">
        <f t="shared" ca="1" si="127"/>
        <v>-6421088.4450527644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-6421088.4450527644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-26754.535187719852</v>
      </c>
      <c r="L1410" s="444">
        <f t="shared" ca="1" si="127"/>
        <v>-6447842.9802404838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-6447842.9802404838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-26866.01241766868</v>
      </c>
      <c r="L1411" s="444">
        <f t="shared" ca="1" si="127"/>
        <v>-6474708.9926581522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-6474708.9926581522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-26977.954136075634</v>
      </c>
      <c r="L1412" s="444">
        <f t="shared" ca="1" si="127"/>
        <v>-6501686.9467942277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-6501686.9467942277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-27090.362278309283</v>
      </c>
      <c r="L1413" s="444">
        <f t="shared" ca="1" si="127"/>
        <v>-6528777.3090725373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-6528777.3090725373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-27203.238787802238</v>
      </c>
      <c r="L1414" s="444">
        <f t="shared" ca="1" si="127"/>
        <v>-6555980.5478603393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-6555980.5478603393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-27316.585616084747</v>
      </c>
      <c r="L1415" s="444">
        <f t="shared" ca="1" si="127"/>
        <v>-6583297.133476424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-6583297.133476424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-27430.404722818435</v>
      </c>
      <c r="L1416" s="444">
        <f t="shared" ca="1" si="127"/>
        <v>-6610727.5381992422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-6610727.5381992422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-27544.698075830176</v>
      </c>
      <c r="L1417" s="444">
        <f t="shared" ca="1" si="127"/>
        <v>-6638272.2362750722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-6638272.2362750722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-27659.467651146133</v>
      </c>
      <c r="L1418" s="444">
        <f t="shared" ca="1" si="127"/>
        <v>-6665931.7039262187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-6665931.7039262187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-27774.715433025911</v>
      </c>
      <c r="L1419" s="444">
        <f t="shared" ca="1" si="127"/>
        <v>-6693706.4193592444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-6693706.4193592444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-27890.443413996851</v>
      </c>
      <c r="L1420" s="444">
        <f t="shared" ca="1" si="127"/>
        <v>-6721596.8627732415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-6721596.8627732415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-28006.65359488851</v>
      </c>
      <c r="L1421" s="444">
        <f t="shared" ca="1" si="127"/>
        <v>-6749603.5163681302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-6749603.5163681302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-28123.347984867203</v>
      </c>
      <c r="L1422" s="444">
        <f t="shared" ca="1" si="127"/>
        <v>-6777726.8643529974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-6777726.8643529974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-28240.528601470822</v>
      </c>
      <c r="L1423" s="444">
        <f t="shared" ca="1" si="127"/>
        <v>-6805967.3929544678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-6805967.3929544678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-28358.197470643616</v>
      </c>
      <c r="L1424" s="444">
        <f t="shared" ca="1" si="127"/>
        <v>-6834325.5904251114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-6834325.5904251114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-28476.356626771299</v>
      </c>
      <c r="L1425" s="444">
        <f t="shared" ca="1" si="127"/>
        <v>-6862801.9470518827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-6862801.9470518827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-28595.008112716179</v>
      </c>
      <c r="L1426" s="444">
        <f t="shared" ca="1" si="127"/>
        <v>-6891396.9551645992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-6891396.9551645992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-28714.153979852501</v>
      </c>
      <c r="L1427" s="444">
        <f t="shared" ca="1" si="127"/>
        <v>-6920111.109144452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-6920111.109144452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-28833.796288101883</v>
      </c>
      <c r="L1428" s="444">
        <f t="shared" ca="1" si="127"/>
        <v>-6948944.905432554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-6948944.905432554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-28953.937105968969</v>
      </c>
      <c r="L1429" s="444">
        <f t="shared" ca="1" si="127"/>
        <v>-6977898.8425385226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-6977898.8425385226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-29074.578510577176</v>
      </c>
      <c r="L1430" s="444">
        <f t="shared" ca="1" si="127"/>
        <v>-7006973.4210490994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-7006973.4210490994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-29195.722587704582</v>
      </c>
      <c r="L1431" s="444">
        <f t="shared" ca="1" si="127"/>
        <v>-7036169.1436368041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-7036169.1436368041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-29317.371431820018</v>
      </c>
      <c r="L1432" s="444">
        <f t="shared" ca="1" si="127"/>
        <v>-7065486.5150686242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-7065486.5150686242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-29439.527146119271</v>
      </c>
      <c r="L1433" s="444">
        <f t="shared" ca="1" si="127"/>
        <v>-7094926.0422147438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-7094926.0422147438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-29562.191842561431</v>
      </c>
      <c r="L1434" s="444">
        <f t="shared" ca="1" si="127"/>
        <v>-7124488.2340573054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-7124488.2340573054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-29685.367641905439</v>
      </c>
      <c r="L1435" s="444">
        <f t="shared" ca="1" si="127"/>
        <v>-7154173.6016992107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-7154173.6016992107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-29809.056673746705</v>
      </c>
      <c r="L1436" s="444">
        <f t="shared" ca="1" si="127"/>
        <v>-7183982.6583729573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-7183982.6583729573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-29933.26107655399</v>
      </c>
      <c r="L1437" s="444">
        <f t="shared" ca="1" si="127"/>
        <v>-7213915.919449511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-7213915.919449511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-30057.982997706295</v>
      </c>
      <c r="L1438" s="444">
        <f t="shared" ca="1" si="127"/>
        <v>-7243973.9024472171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-7243973.9024472171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-30183.224593530071</v>
      </c>
      <c r="L1439" s="444">
        <f t="shared" ca="1" si="127"/>
        <v>-7274157.1270407476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-7274157.1270407476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-30308.988029336448</v>
      </c>
      <c r="L1440" s="444">
        <f t="shared" ca="1" si="127"/>
        <v>-7304466.1150700841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-7304466.1150700841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-30435.275479458687</v>
      </c>
      <c r="L1441" s="444">
        <f t="shared" ca="1" si="127"/>
        <v>-7334901.3905495424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-7334901.3905495424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-30562.089127289764</v>
      </c>
      <c r="L1442" s="444">
        <f t="shared" ca="1" si="127"/>
        <v>-7365463.4796768324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-7365463.4796768324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-30689.431165320133</v>
      </c>
      <c r="L1443" s="444">
        <f t="shared" ca="1" si="127"/>
        <v>-7396152.9108421523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-7396152.9108421523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-30817.303795175634</v>
      </c>
      <c r="L1444" s="444">
        <f t="shared" ca="1" si="127"/>
        <v>-7426970.2146373279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-7426970.2146373279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-30945.709227655534</v>
      </c>
      <c r="L1445" s="444">
        <f t="shared" ca="1" si="127"/>
        <v>-7457915.923864983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-7457915.923864983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-31074.64968277076</v>
      </c>
      <c r="L1446" s="444">
        <f t="shared" ca="1" si="127"/>
        <v>-7488990.5735477535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-7488990.5735477535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-31204.127389782305</v>
      </c>
      <c r="L1447" s="444">
        <f t="shared" ca="1" si="127"/>
        <v>-7520194.7009375356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-7520194.7009375356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-31334.144587239727</v>
      </c>
      <c r="L1448" s="444">
        <f t="shared" ca="1" si="127"/>
        <v>-7551528.8455247758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-7551528.8455247758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-31464.7035230199</v>
      </c>
      <c r="L1449" s="444">
        <f t="shared" ca="1" si="127"/>
        <v>-7582993.5490477961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-7582993.5490477961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-31595.806454365815</v>
      </c>
      <c r="L1450" s="444">
        <f t="shared" ca="1" si="127"/>
        <v>-7614589.3555021621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-7614589.3555021621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-31727.455647925672</v>
      </c>
      <c r="L1451" s="444">
        <f t="shared" ca="1" si="127"/>
        <v>-7646316.811150088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-7646316.811150088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-31859.653379792027</v>
      </c>
      <c r="L1452" s="444">
        <f t="shared" ca="1" si="127"/>
        <v>-7678176.4645298803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-7678176.4645298803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-31992.401935541169</v>
      </c>
      <c r="L1453" s="444">
        <f t="shared" ca="1" si="127"/>
        <v>-7710168.8664654214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-7710168.8664654214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-32125.703610272587</v>
      </c>
      <c r="L1454" s="444">
        <f t="shared" ca="1" si="127"/>
        <v>-7742294.5700756935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-7742294.5700756935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-32259.560708648722</v>
      </c>
      <c r="L1455" s="444">
        <f t="shared" ca="1" si="127"/>
        <v>-7774554.1307843421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-7774554.1307843421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-32393.975544934758</v>
      </c>
      <c r="L1456" s="444">
        <f t="shared" ca="1" si="127"/>
        <v>-7806948.1063292772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-7806948.1063292772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-32528.950443038655</v>
      </c>
      <c r="L1457" s="444">
        <f t="shared" ca="1" si="127"/>
        <v>-7839477.0567723159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-7839477.0567723159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-32664.487736551317</v>
      </c>
      <c r="L1458" s="444">
        <f t="shared" ca="1" si="127"/>
        <v>-7872141.544508867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-7872141.544508867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-32800.589768786951</v>
      </c>
      <c r="L1459" s="444">
        <f t="shared" ca="1" si="127"/>
        <v>-7904942.1342776539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-7904942.1342776539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-32937.258892823564</v>
      </c>
      <c r="L1460" s="444">
        <f t="shared" ca="1" si="127"/>
        <v>-7937879.3931704778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-7937879.3931704778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-33074.497471543655</v>
      </c>
      <c r="L1461" s="444">
        <f t="shared" ca="1" si="127"/>
        <v>-7970953.8906420218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-7970953.8906420218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-33212.307877675092</v>
      </c>
      <c r="L1462" s="444">
        <f t="shared" ca="1" si="127"/>
        <v>-8004166.1985196965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-8004166.1985196965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-33350.692493832066</v>
      </c>
      <c r="L1463" s="444">
        <f t="shared" ca="1" si="127"/>
        <v>-8037516.8910135282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-8037516.8910135282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-33489.65371255637</v>
      </c>
      <c r="L1464" s="444">
        <f t="shared" ca="1" si="127"/>
        <v>-8071006.5447260849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-8071006.5447260849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-33629.193936358686</v>
      </c>
      <c r="L1465" s="444">
        <f t="shared" ca="1" si="127"/>
        <v>-8104635.7386624441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-8104635.7386624441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-33769.315577760186</v>
      </c>
      <c r="L1466" s="444">
        <f t="shared" ca="1" si="127"/>
        <v>-8138405.0542402044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-8138405.0542402044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-33910.021059334184</v>
      </c>
      <c r="L1467" s="444">
        <f t="shared" ca="1" si="127"/>
        <v>-8172315.0752995387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-8172315.0752995387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-34051.312813748074</v>
      </c>
      <c r="L1468" s="444">
        <f t="shared" ca="1" si="127"/>
        <v>-8206366.3881132863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-8206366.3881132863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-34193.193283805362</v>
      </c>
      <c r="L1469" s="444">
        <f t="shared" ca="1" si="127"/>
        <v>-8240559.581397092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-8240559.581397092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-34335.664922487878</v>
      </c>
      <c r="L1470" s="444">
        <f t="shared" ca="1" si="127"/>
        <v>-8274895.2463195799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-8274895.2463195799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-34478.73019299825</v>
      </c>
      <c r="L1471" s="444">
        <f t="shared" ca="1" si="127"/>
        <v>-8309373.9765125783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-8309373.9765125783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-34622.391568802406</v>
      </c>
      <c r="L1472" s="444">
        <f t="shared" ca="1" si="127"/>
        <v>-8343996.3680813806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-8343996.3680813806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-34766.651533672426</v>
      </c>
      <c r="L1473" s="444">
        <f t="shared" ca="1" si="127"/>
        <v>-8378763.0196150532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-8378763.0196150532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-34911.512581729388</v>
      </c>
      <c r="L1474" s="444">
        <f t="shared" ca="1" si="127"/>
        <v>-8413674.5321967825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-8413674.5321967825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-35056.977217486594</v>
      </c>
      <c r="L1475" s="444">
        <f t="shared" ca="1" si="127"/>
        <v>-8448731.5094142687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-8448731.5094142687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-35203.047955892784</v>
      </c>
      <c r="L1476" s="444">
        <f t="shared" ca="1" si="127"/>
        <v>-8483934.5573701616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-8483934.5573701616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-35349.727322375671</v>
      </c>
      <c r="L1477" s="444">
        <f t="shared" ca="1" si="127"/>
        <v>-8519284.284692537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-8519284.284692537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-35497.017852885569</v>
      </c>
      <c r="L1478" s="444">
        <f t="shared" ca="1" si="127"/>
        <v>-8554781.3025454227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-8554781.3025454227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-35644.922093939262</v>
      </c>
      <c r="L1479" s="444">
        <f t="shared" ca="1" si="127"/>
        <v>-8590426.2246393617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-8590426.2246393617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-35793.442602664007</v>
      </c>
      <c r="L1480" s="444">
        <f t="shared" ca="1" si="127"/>
        <v>-8626219.667242026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-8626219.667242026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-35942.581946841776</v>
      </c>
      <c r="L1481" s="444">
        <f t="shared" ca="1" si="127"/>
        <v>-8662162.2491888683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-8662162.2491888683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-36092.342704953619</v>
      </c>
      <c r="L1482" s="444">
        <f t="shared" ca="1" si="127"/>
        <v>-8698254.591893822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-8698254.591893822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-36242.727466224256</v>
      </c>
      <c r="L1483" s="444">
        <f t="shared" ca="1" si="127"/>
        <v>-8734497.3193600457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-8734497.3193600457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-36393.738830666858</v>
      </c>
      <c r="L1484" s="444">
        <f t="shared" ca="1" si="127"/>
        <v>-8770891.0581907127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-8770891.0581907127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-36545.379409127971</v>
      </c>
      <c r="L1485" s="444">
        <f t="shared" ca="1" si="127"/>
        <v>-8807436.4375998415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-8807436.4375998415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-36697.651823332671</v>
      </c>
      <c r="L1486" s="444">
        <f t="shared" ca="1" si="127"/>
        <v>-8844134.089423174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-8844134.089423174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-36850.558705929892</v>
      </c>
      <c r="L1487" s="444">
        <f t="shared" ca="1" si="127"/>
        <v>-8880984.6481291037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-8880984.6481291037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-37004.102700537929</v>
      </c>
      <c r="L1488" s="444">
        <f t="shared" ca="1" si="127"/>
        <v>-8917988.7508296408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-8917988.7508296408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-37158.286461790172</v>
      </c>
      <c r="L1489" s="444">
        <f t="shared" ca="1" si="127"/>
        <v>-8955147.0372914318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-8955147.0372914318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-37313.112655380966</v>
      </c>
      <c r="L1490" s="444">
        <f t="shared" ca="1" si="127"/>
        <v>-8992460.1499468125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-8992460.1499468125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-37468.583958111718</v>
      </c>
      <c r="L1491" s="444">
        <f t="shared" ca="1" si="127"/>
        <v>-9029928.7339049242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-9029928.7339049242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-37624.703057937186</v>
      </c>
      <c r="L1492" s="444">
        <f t="shared" ca="1" si="127"/>
        <v>-9067553.4369628616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-9067553.4369628616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-37781.472654011923</v>
      </c>
      <c r="L1493" s="444">
        <f t="shared" ca="1" si="127"/>
        <v>-9105334.9096168727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-9105334.9096168727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-37938.895456736966</v>
      </c>
      <c r="L1494" s="444">
        <f t="shared" ca="1" si="127"/>
        <v>-9143273.8050736096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-9143273.8050736096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-38096.974187806707</v>
      </c>
      <c r="L1495" s="444">
        <f t="shared" ca="1" si="127"/>
        <v>-9181370.7792614158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-9181370.7792614158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-38255.711580255898</v>
      </c>
      <c r="L1496" s="444">
        <f t="shared" ca="1" si="127"/>
        <v>-9219626.4908416718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-9219626.4908416718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-38415.110378506964</v>
      </c>
      <c r="L1497" s="444">
        <f t="shared" ca="1" si="127"/>
        <v>-9258041.6012201793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-9258041.6012201793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-38575.173338417415</v>
      </c>
      <c r="L1498" s="444">
        <f t="shared" ca="1" si="127"/>
        <v>-9296616.7745585963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-9296616.7745585963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-38735.903227327486</v>
      </c>
      <c r="L1499" s="444">
        <f t="shared" ca="1" si="127"/>
        <v>-9335352.6777859237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-9335352.6777859237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-38897.302824108017</v>
      </c>
      <c r="L1500" s="444">
        <f t="shared" ca="1" si="127"/>
        <v>-9374249.9806100316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-9374249.9806100316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-39059.374919208465</v>
      </c>
      <c r="L1501" s="444">
        <f t="shared" ca="1" si="127"/>
        <v>-9413309.3555292394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-9413309.3555292394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-39222.122314705164</v>
      </c>
      <c r="L1502" s="444">
        <f t="shared" ca="1" si="127"/>
        <v>-9452531.477843944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-9452531.477843944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-39385.547824349764</v>
      </c>
      <c r="L1503" s="444">
        <f t="shared" ca="1" si="127"/>
        <v>-9491917.0256682932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-9491917.0256682932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-39549.654273617889</v>
      </c>
      <c r="L1504" s="444">
        <f t="shared" ca="1" si="127"/>
        <v>-9531466.6799419113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-9531466.6799419113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-39714.444499757963</v>
      </c>
      <c r="L1505" s="444">
        <f t="shared" ca="1" si="127"/>
        <v>-9571181.1244416684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-9571181.1244416684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-39879.921351840283</v>
      </c>
      <c r="L1506" s="444">
        <f t="shared" ca="1" si="127"/>
        <v>-9611061.0457935091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-9611061.0457935091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-40046.087690806286</v>
      </c>
      <c r="L1507" s="444">
        <f t="shared" ca="1" si="127"/>
        <v>-9651107.1334843151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-9651107.1334843151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-40212.94638951798</v>
      </c>
      <c r="L1508" s="444">
        <f t="shared" ca="1" si="127"/>
        <v>-9691320.0798738338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-9691320.0798738338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-40380.500332807642</v>
      </c>
      <c r="L1509" s="444">
        <f t="shared" ca="1" si="127"/>
        <v>-9731700.5802066419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-9731700.5802066419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-40548.752417527678</v>
      </c>
      <c r="L1510" s="444">
        <f t="shared" ca="1" si="127"/>
        <v>-9772249.3326241691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-9772249.3326241691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-40717.705552600703</v>
      </c>
      <c r="L1511" s="444">
        <f t="shared" ca="1" si="127"/>
        <v>-9812967.0381767694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-9812967.0381767694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-40887.36265906987</v>
      </c>
      <c r="L1512" s="444">
        <f t="shared" ca="1" si="127"/>
        <v>-9853854.40083584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-9853854.40083584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-41057.726670149335</v>
      </c>
      <c r="L1513" s="444">
        <f t="shared" ca="1" si="127"/>
        <v>-9894912.1275059897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-9894912.1275059897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-41228.800531274959</v>
      </c>
      <c r="L1514" s="444">
        <f t="shared" ca="1" si="127"/>
        <v>-9936140.9280372653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-9936140.9280372653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-41400.587200155271</v>
      </c>
      <c r="L1515" s="444">
        <f t="shared" ca="1" si="127"/>
        <v>-9977541.5152374208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-9977541.5152374208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-41573.089646822584</v>
      </c>
      <c r="L1516" s="444">
        <f t="shared" ca="1" si="127"/>
        <v>-10019114.604884243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-10019114.604884243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-41746.310853684343</v>
      </c>
      <c r="L1517" s="444">
        <f t="shared" ca="1" si="127"/>
        <v>-10060860.915737927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-10060860.915737927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-41920.253815574695</v>
      </c>
      <c r="L1518" s="444">
        <f t="shared" ca="1" si="127"/>
        <v>-10102781.169553502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-10102781.169553502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-42094.921539806259</v>
      </c>
      <c r="L1519" s="444">
        <f t="shared" ca="1" si="127"/>
        <v>-10144876.091093307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-10144876.091093307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-42270.317046222117</v>
      </c>
      <c r="L1520" s="444">
        <f t="shared" ca="1" si="127"/>
        <v>-10187146.408139529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-10187146.408139529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-42446.443367248037</v>
      </c>
      <c r="L1521" s="444">
        <f t="shared" ca="1" si="127"/>
        <v>-10229592.851506777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-10229592.851506777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-42623.303547944903</v>
      </c>
      <c r="L1522" s="444">
        <f t="shared" ca="1" si="127"/>
        <v>-10272216.155054722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-10272216.155054722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-42800.900646061338</v>
      </c>
      <c r="L1523" s="444">
        <f t="shared" ca="1" si="127"/>
        <v>-10315017.055700783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-10315017.055700783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-42979.237732086593</v>
      </c>
      <c r="L1524" s="444">
        <f t="shared" ca="1" si="127"/>
        <v>-10357996.293432869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-10357996.293432869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-43158.317889303624</v>
      </c>
      <c r="L1525" s="444">
        <f t="shared" ca="1" si="127"/>
        <v>-10401154.611322172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-10401154.611322172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-43338.144213842381</v>
      </c>
      <c r="L1526" s="444">
        <f t="shared" ca="1" si="127"/>
        <v>-10444492.755536014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-10444492.755536014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-43518.719814733391</v>
      </c>
      <c r="L1527" s="444">
        <f t="shared" ca="1" si="127"/>
        <v>-10488011.475350747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-10488011.475350747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-43700.047813961442</v>
      </c>
      <c r="L1528" s="444">
        <f t="shared" ca="1" si="127"/>
        <v>-10531711.523164708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-10531711.523164708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-43882.131346519614</v>
      </c>
      <c r="L1529" s="444">
        <f t="shared" ca="1" si="127"/>
        <v>-10575593.654511228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-10575593.654511228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-44064.973560463448</v>
      </c>
      <c r="L1530" s="444">
        <f t="shared" ca="1" si="127"/>
        <v>-10619658.628071692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-10619658.628071692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-44248.577616965384</v>
      </c>
      <c r="L1531" s="444">
        <f t="shared" ca="1" si="127"/>
        <v>-10663907.205688657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-10663907.205688657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-44432.946690369405</v>
      </c>
      <c r="L1532" s="444">
        <f t="shared" ca="1" si="127"/>
        <v>-10708340.152379027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-10708340.152379027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-44618.083968245941</v>
      </c>
      <c r="L1533" s="444">
        <f t="shared" ca="1" si="127"/>
        <v>-10752958.236347273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-10752958.236347273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-44803.99265144697</v>
      </c>
      <c r="L1534" s="444">
        <f t="shared" ca="1" si="127"/>
        <v>-10797762.228998721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-10797762.228998721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-44990.675954161336</v>
      </c>
      <c r="L1535" s="444">
        <f t="shared" ca="1" si="127"/>
        <v>-10842752.904952882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-10842752.904952882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-45178.137103970337</v>
      </c>
      <c r="L1536" s="444">
        <f t="shared" ca="1" si="127"/>
        <v>-10887931.042056853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-10887931.042056853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-45366.37934190355</v>
      </c>
      <c r="L1537" s="444">
        <f t="shared" ca="1" si="127"/>
        <v>-10933297.421398757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-10933297.421398757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-45555.405922494821</v>
      </c>
      <c r="L1538" s="444">
        <f t="shared" ref="L1538:L1792" ca="1" si="132">I1538-J1538+K1538</f>
        <v>-10978852.827321252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-10978852.827321252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-45745.22011383855</v>
      </c>
      <c r="L1539" s="444">
        <f t="shared" ca="1" si="132"/>
        <v>-11024598.04743509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-11024598.04743509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-45935.825197646205</v>
      </c>
      <c r="L1540" s="444">
        <f t="shared" ca="1" si="132"/>
        <v>-11070533.872632736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-11070533.872632736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-46127.224469303066</v>
      </c>
      <c r="L1541" s="444">
        <f t="shared" ca="1" si="132"/>
        <v>-11116661.097102039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-11116661.097102039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-46319.421237925162</v>
      </c>
      <c r="L1542" s="444">
        <f t="shared" ca="1" si="132"/>
        <v>-11162980.518339964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-11162980.518339964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-46512.418826416513</v>
      </c>
      <c r="L1543" s="444">
        <f t="shared" ca="1" si="132"/>
        <v>-11209492.93716638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-11209492.93716638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-46706.220571526581</v>
      </c>
      <c r="L1544" s="444">
        <f t="shared" ca="1" si="132"/>
        <v>-11256199.157737907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-11256199.157737907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-46900.829823907945</v>
      </c>
      <c r="L1545" s="444">
        <f t="shared" ca="1" si="132"/>
        <v>-11303099.987561814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-11303099.987561814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-47096.249948174227</v>
      </c>
      <c r="L1546" s="444">
        <f t="shared" ca="1" si="132"/>
        <v>-11350196.237509988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-11350196.237509988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-47292.484322958284</v>
      </c>
      <c r="L1547" s="444">
        <f t="shared" ca="1" si="132"/>
        <v>-11397488.721832946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-11397488.721832946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-47489.536340970604</v>
      </c>
      <c r="L1548" s="444">
        <f t="shared" ca="1" si="132"/>
        <v>-11444978.258173916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-11444978.258173916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-47687.409409057982</v>
      </c>
      <c r="L1549" s="444">
        <f t="shared" ca="1" si="132"/>
        <v>-11492665.667582974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-11492665.667582974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-47886.106948262393</v>
      </c>
      <c r="L1550" s="444">
        <f t="shared" ca="1" si="132"/>
        <v>-11540551.774531236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-11540551.774531236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-48085.632393880151</v>
      </c>
      <c r="L1551" s="444">
        <f t="shared" ca="1" si="132"/>
        <v>-11588637.406925116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-11588637.406925116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-48285.989195521317</v>
      </c>
      <c r="L1552" s="444">
        <f t="shared" ca="1" si="132"/>
        <v>-11636923.396120638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-11636923.396120638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-48487.180817169326</v>
      </c>
      <c r="L1553" s="444">
        <f t="shared" ca="1" si="132"/>
        <v>-11685410.576937808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-11685410.576937808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-48689.210737240865</v>
      </c>
      <c r="L1554" s="444">
        <f t="shared" ca="1" si="132"/>
        <v>-11734099.787675049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-11734099.787675049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-48892.082448646041</v>
      </c>
      <c r="L1555" s="444">
        <f t="shared" ca="1" si="132"/>
        <v>-11782991.870123696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-11782991.870123696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-49095.799458848735</v>
      </c>
      <c r="L1556" s="444">
        <f t="shared" ca="1" si="132"/>
        <v>-11832087.669582544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-11832087.669582544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-49300.365289927264</v>
      </c>
      <c r="L1557" s="444">
        <f t="shared" ca="1" si="132"/>
        <v>-11881388.03487247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-11881388.03487247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-49505.783478635291</v>
      </c>
      <c r="L1558" s="444">
        <f t="shared" ca="1" si="132"/>
        <v>-11930893.818351105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-11930893.818351105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-49712.057576462939</v>
      </c>
      <c r="L1559" s="444">
        <f t="shared" ca="1" si="132"/>
        <v>-11980605.875927567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-11980605.875927567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-49919.191149698199</v>
      </c>
      <c r="L1560" s="444">
        <f t="shared" ca="1" si="132"/>
        <v>-12030525.067077266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-12030525.067077266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-50127.18777948861</v>
      </c>
      <c r="L1561" s="444">
        <f t="shared" ca="1" si="132"/>
        <v>-12080652.254856754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-12080652.254856754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-50336.051061903141</v>
      </c>
      <c r="L1562" s="444">
        <f t="shared" ca="1" si="132"/>
        <v>-12130988.305918658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-12130988.305918658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-50545.784607994407</v>
      </c>
      <c r="L1563" s="444">
        <f t="shared" ca="1" si="132"/>
        <v>-12181534.090526653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-12181534.090526653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-50756.392043861058</v>
      </c>
      <c r="L1564" s="444">
        <f t="shared" ca="1" si="132"/>
        <v>-12232290.482570514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-12232290.482570514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-50967.877010710472</v>
      </c>
      <c r="L1565" s="444">
        <f t="shared" ca="1" si="132"/>
        <v>-12283258.359581225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-12283258.359581225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-51180.243164921769</v>
      </c>
      <c r="L1566" s="444">
        <f t="shared" ca="1" si="132"/>
        <v>-12334438.602746146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-12334438.602746146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-51393.494178108944</v>
      </c>
      <c r="L1567" s="444">
        <f t="shared" ca="1" si="132"/>
        <v>-12385832.096924255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-12385832.096924255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-51607.633737184391</v>
      </c>
      <c r="L1568" s="444">
        <f t="shared" ca="1" si="132"/>
        <v>-12437439.730661439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-12437439.730661439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-51822.665544422664</v>
      </c>
      <c r="L1569" s="444">
        <f t="shared" ca="1" si="132"/>
        <v>-12489262.396205861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-12489262.396205861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-52038.593317524421</v>
      </c>
      <c r="L1570" s="444">
        <f t="shared" ca="1" si="132"/>
        <v>-12541300.989523385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-12541300.989523385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-52255.420789680771</v>
      </c>
      <c r="L1571" s="444">
        <f t="shared" ca="1" si="132"/>
        <v>-12593556.410313066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-12593556.410313066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-52473.151709637772</v>
      </c>
      <c r="L1572" s="444">
        <f t="shared" ca="1" si="132"/>
        <v>-12646029.562022705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-12646029.562022705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-52691.789841761267</v>
      </c>
      <c r="L1573" s="444">
        <f t="shared" ca="1" si="132"/>
        <v>-12698721.351864466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-12698721.351864466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-52911.338966101939</v>
      </c>
      <c r="L1574" s="444">
        <f t="shared" ca="1" si="132"/>
        <v>-12751632.690830568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-12751632.690830568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-53131.802878460701</v>
      </c>
      <c r="L1575" s="444">
        <f t="shared" ca="1" si="132"/>
        <v>-12804764.493709028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-12804764.493709028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-53353.18539045428</v>
      </c>
      <c r="L1576" s="444">
        <f t="shared" ca="1" si="132"/>
        <v>-12858117.679099482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-12858117.679099482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-53575.490329581175</v>
      </c>
      <c r="L1577" s="444">
        <f t="shared" ca="1" si="132"/>
        <v>-12911693.169429062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-12911693.169429062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-53798.721539287755</v>
      </c>
      <c r="L1578" s="444">
        <f t="shared" ca="1" si="132"/>
        <v>-12965491.890968349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-12965491.890968349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-54022.882879034783</v>
      </c>
      <c r="L1579" s="444">
        <f t="shared" ca="1" si="132"/>
        <v>-13019514.773847384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-13019514.773847384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-54247.978224364102</v>
      </c>
      <c r="L1580" s="444">
        <f t="shared" ca="1" si="132"/>
        <v>-13073762.752071748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-13073762.752071748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-54474.01146696561</v>
      </c>
      <c r="L1581" s="444">
        <f t="shared" ca="1" si="132"/>
        <v>-13128236.763538713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-13128236.763538713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-54700.98651474464</v>
      </c>
      <c r="L1582" s="444">
        <f t="shared" ca="1" si="132"/>
        <v>-13182937.750053458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-13182937.750053458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-54928.907291889409</v>
      </c>
      <c r="L1583" s="444">
        <f t="shared" ca="1" si="132"/>
        <v>-13237866.657345347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-13237866.657345347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-55157.777738938945</v>
      </c>
      <c r="L1584" s="444">
        <f t="shared" ca="1" si="132"/>
        <v>-13293024.435084285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-13293024.435084285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-55387.601812851179</v>
      </c>
      <c r="L1585" s="444">
        <f t="shared" ca="1" si="132"/>
        <v>-13348412.036897136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-13348412.036897136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-55618.383487071398</v>
      </c>
      <c r="L1586" s="444">
        <f t="shared" ca="1" si="132"/>
        <v>-13404030.420384208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-13404030.420384208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-55850.126751600867</v>
      </c>
      <c r="L1587" s="444">
        <f t="shared" ca="1" si="132"/>
        <v>-13459880.547135809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-13459880.547135809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-56082.835613065872</v>
      </c>
      <c r="L1588" s="444">
        <f t="shared" ca="1" si="132"/>
        <v>-13515963.382748876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-13515963.382748876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-56316.51409478698</v>
      </c>
      <c r="L1589" s="444">
        <f t="shared" ca="1" si="132"/>
        <v>-13572279.896843662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-13572279.896843662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-56551.166236848592</v>
      </c>
      <c r="L1590" s="444">
        <f t="shared" ca="1" si="132"/>
        <v>-13628831.063080512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-13628831.063080512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-56786.7960961688</v>
      </c>
      <c r="L1591" s="444">
        <f t="shared" ca="1" si="132"/>
        <v>-13685617.85917668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-13685617.85917668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-57023.407746569501</v>
      </c>
      <c r="L1592" s="444">
        <f t="shared" ca="1" si="132"/>
        <v>-13742641.266923251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-13742641.266923251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-57261.005278846875</v>
      </c>
      <c r="L1593" s="444">
        <f t="shared" ca="1" si="132"/>
        <v>-13799902.272202097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-13799902.272202097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-57499.592800842067</v>
      </c>
      <c r="L1594" s="444">
        <f t="shared" ca="1" si="132"/>
        <v>-13857401.865002939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-13857401.865002939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-57739.174437512258</v>
      </c>
      <c r="L1595" s="444">
        <f t="shared" ca="1" si="132"/>
        <v>-13915141.039440451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-13915141.039440451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-57979.754331001874</v>
      </c>
      <c r="L1596" s="444">
        <f t="shared" ca="1" si="132"/>
        <v>-13973120.793771453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-13973120.793771453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-58221.336640714384</v>
      </c>
      <c r="L1597" s="444">
        <f t="shared" ca="1" si="132"/>
        <v>-14031342.130412167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-14031342.130412167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-58463.925543384037</v>
      </c>
      <c r="L1598" s="444">
        <f t="shared" ca="1" si="132"/>
        <v>-14089806.055955552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-14089806.055955552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-58707.525233148132</v>
      </c>
      <c r="L1599" s="444">
        <f t="shared" ca="1" si="132"/>
        <v>-14148513.581188699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-14148513.581188699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-58952.139921619579</v>
      </c>
      <c r="L1600" s="444">
        <f t="shared" ca="1" si="132"/>
        <v>-14207465.72111032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-14207465.72111032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-59197.773837959663</v>
      </c>
      <c r="L1601" s="444">
        <f t="shared" ca="1" si="132"/>
        <v>-14266663.494948279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-14266663.494948279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-59444.431228951173</v>
      </c>
      <c r="L1602" s="444">
        <f t="shared" ca="1" si="132"/>
        <v>-14326107.92617723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-14326107.92617723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-59692.116359071784</v>
      </c>
      <c r="L1603" s="444">
        <f t="shared" ca="1" si="132"/>
        <v>-14385800.042536302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-14385800.042536302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-59940.833510567922</v>
      </c>
      <c r="L1604" s="444">
        <f t="shared" ca="1" si="132"/>
        <v>-14445740.87604687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-14445740.87604687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-60190.586983528628</v>
      </c>
      <c r="L1605" s="444">
        <f t="shared" ca="1" si="132"/>
        <v>-14505931.463030398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-14505931.463030398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-60441.381095959987</v>
      </c>
      <c r="L1606" s="444">
        <f t="shared" ca="1" si="132"/>
        <v>-14566372.844126359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-14566372.844126359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-60693.220183859827</v>
      </c>
      <c r="L1607" s="444">
        <f t="shared" ca="1" si="132"/>
        <v>-14627066.064310219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-14627066.064310219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-60946.108601292581</v>
      </c>
      <c r="L1608" s="444">
        <f t="shared" ca="1" si="132"/>
        <v>-14688012.172911512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-14688012.172911512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-61200.050720464635</v>
      </c>
      <c r="L1609" s="444">
        <f t="shared" ca="1" si="132"/>
        <v>-14749212.223631976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-14749212.223631976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-61455.050931799902</v>
      </c>
      <c r="L1610" s="444">
        <f t="shared" ca="1" si="132"/>
        <v>-14810667.274563776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-14810667.274563776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-61711.113644015735</v>
      </c>
      <c r="L1611" s="444">
        <f t="shared" ca="1" si="132"/>
        <v>-14872378.388207791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-14872378.388207791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-61968.243284199132</v>
      </c>
      <c r="L1612" s="444">
        <f t="shared" ca="1" si="132"/>
        <v>-14934346.631491991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-14934346.631491991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-62226.444297883303</v>
      </c>
      <c r="L1613" s="444">
        <f t="shared" ca="1" si="132"/>
        <v>-14996573.075789874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-14996573.075789874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-62485.721149124474</v>
      </c>
      <c r="L1614" s="444">
        <f t="shared" ca="1" si="132"/>
        <v>-15059058.796938999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-15059058.796938999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-62746.078320579167</v>
      </c>
      <c r="L1615" s="444">
        <f t="shared" ca="1" si="132"/>
        <v>-15121804.875259578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-15121804.875259578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-63007.520313581575</v>
      </c>
      <c r="L1616" s="444">
        <f t="shared" ca="1" si="132"/>
        <v>-15184812.39557316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-15184812.39557316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-63270.051648221495</v>
      </c>
      <c r="L1617" s="444">
        <f t="shared" ca="1" si="132"/>
        <v>-15248082.447221382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-15248082.447221382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-63533.676863422428</v>
      </c>
      <c r="L1618" s="444">
        <f t="shared" ca="1" si="132"/>
        <v>-15311616.124084804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-15311616.124084804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-63798.400517020018</v>
      </c>
      <c r="L1619" s="444">
        <f t="shared" ca="1" si="132"/>
        <v>-15375414.524601825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-15375414.524601825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-64064.227185840937</v>
      </c>
      <c r="L1620" s="444">
        <f t="shared" ca="1" si="132"/>
        <v>-15439478.751787666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-15439478.751787666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-64331.161465781945</v>
      </c>
      <c r="L1621" s="444">
        <f t="shared" ca="1" si="132"/>
        <v>-15503809.913253449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-15503809.913253449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-64599.207971889373</v>
      </c>
      <c r="L1622" s="444">
        <f t="shared" ca="1" si="132"/>
        <v>-15568409.121225338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-15568409.121225338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-64868.371338438912</v>
      </c>
      <c r="L1623" s="444">
        <f t="shared" ca="1" si="132"/>
        <v>-15633277.492563777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-15633277.492563777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-65138.656219015735</v>
      </c>
      <c r="L1624" s="444">
        <f t="shared" ca="1" si="132"/>
        <v>-15698416.148782792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-15698416.148782792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-65410.067286594967</v>
      </c>
      <c r="L1625" s="444">
        <f t="shared" ca="1" si="132"/>
        <v>-15763826.216069387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-15763826.216069387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-65682.609233622439</v>
      </c>
      <c r="L1626" s="444">
        <f t="shared" ca="1" si="132"/>
        <v>-15829508.825303011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-15829508.825303011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-65956.286772095875</v>
      </c>
      <c r="L1627" s="444">
        <f t="shared" ca="1" si="132"/>
        <v>-15895465.112075107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-15895465.112075107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-66231.10463364629</v>
      </c>
      <c r="L1628" s="444">
        <f t="shared" ca="1" si="132"/>
        <v>-15961696.216708753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-15961696.216708753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-66507.067569619801</v>
      </c>
      <c r="L1629" s="444">
        <f t="shared" ca="1" si="132"/>
        <v>-16028203.284278372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-16028203.284278372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-66784.180351159885</v>
      </c>
      <c r="L1630" s="444">
        <f t="shared" ca="1" si="132"/>
        <v>-16094987.464629533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-16094987.464629533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-67062.44776928972</v>
      </c>
      <c r="L1631" s="444">
        <f t="shared" ca="1" si="132"/>
        <v>-16162049.912398823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-16162049.912398823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-67341.874634995096</v>
      </c>
      <c r="L1632" s="444">
        <f t="shared" ca="1" si="132"/>
        <v>-16229391.787033817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-16229391.787033817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-67622.465779307575</v>
      </c>
      <c r="L1633" s="444">
        <f t="shared" ca="1" si="132"/>
        <v>-16297014.252813125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-16297014.252813125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-67904.226053388018</v>
      </c>
      <c r="L1634" s="444">
        <f t="shared" ca="1" si="132"/>
        <v>-16364918.478866514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-16364918.478866514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-68187.16032861048</v>
      </c>
      <c r="L1635" s="444">
        <f t="shared" ca="1" si="132"/>
        <v>-16433105.639195124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-16433105.639195124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-68471.273496646347</v>
      </c>
      <c r="L1636" s="444">
        <f t="shared" ca="1" si="132"/>
        <v>-16501576.91269177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-16501576.91269177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-68756.570469549042</v>
      </c>
      <c r="L1637" s="444">
        <f t="shared" ca="1" si="132"/>
        <v>-16570333.483161319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-16570333.483161319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-69043.056179838837</v>
      </c>
      <c r="L1638" s="444">
        <f t="shared" ca="1" si="132"/>
        <v>-16639376.539341157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-16639376.539341157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-69330.735580588167</v>
      </c>
      <c r="L1639" s="444">
        <f t="shared" ca="1" si="132"/>
        <v>-16708707.274921745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-16708707.274921745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-69619.61364550727</v>
      </c>
      <c r="L1640" s="444">
        <f t="shared" ca="1" si="132"/>
        <v>-16778326.888567254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-16778326.888567254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-69909.695369030218</v>
      </c>
      <c r="L1641" s="444">
        <f t="shared" ca="1" si="132"/>
        <v>-16848236.583936285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-16848236.583936285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-70200.985766401194</v>
      </c>
      <c r="L1642" s="444">
        <f t="shared" ca="1" si="132"/>
        <v>-16918437.569702685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-16918437.569702685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-70493.48987376118</v>
      </c>
      <c r="L1643" s="444">
        <f t="shared" ca="1" si="132"/>
        <v>-16988931.059576444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-16988931.059576444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-70787.212748235179</v>
      </c>
      <c r="L1644" s="444">
        <f t="shared" ca="1" si="132"/>
        <v>-17059718.272324681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-17059718.272324681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-71082.159468019498</v>
      </c>
      <c r="L1645" s="444">
        <f t="shared" ca="1" si="132"/>
        <v>-17130800.431792703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-17130800.431792703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-71378.335132469598</v>
      </c>
      <c r="L1646" s="444">
        <f t="shared" ca="1" si="132"/>
        <v>-17202178.766925171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-17202178.766925171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-71675.744862188207</v>
      </c>
      <c r="L1647" s="444">
        <f t="shared" ca="1" si="132"/>
        <v>-17273854.511787359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-17273854.511787359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-71974.393799113997</v>
      </c>
      <c r="L1648" s="444">
        <f t="shared" ca="1" si="132"/>
        <v>-17345828.905586474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-17345828.905586474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-72274.287106610311</v>
      </c>
      <c r="L1649" s="444">
        <f t="shared" ca="1" si="132"/>
        <v>-17418103.192693084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-17418103.192693084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-72575.42996955452</v>
      </c>
      <c r="L1650" s="444">
        <f t="shared" ca="1" si="132"/>
        <v>-17490678.622662637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-17490678.622662637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-72877.827594427654</v>
      </c>
      <c r="L1651" s="444">
        <f t="shared" ca="1" si="132"/>
        <v>-17563556.450257067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-17563556.450257067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-73181.485209404447</v>
      </c>
      <c r="L1652" s="444">
        <f t="shared" ca="1" si="132"/>
        <v>-17636737.935466472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-17636737.935466472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-73486.408064443633</v>
      </c>
      <c r="L1653" s="444">
        <f t="shared" ca="1" si="132"/>
        <v>-17710224.343530916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-17710224.343530916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-73792.601431378818</v>
      </c>
      <c r="L1654" s="444">
        <f t="shared" ca="1" si="132"/>
        <v>-17784016.944962293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-17784016.944962293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-74100.070604009554</v>
      </c>
      <c r="L1655" s="444">
        <f t="shared" ca="1" si="132"/>
        <v>-17858117.015566304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-17858117.015566304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-74408.820898192935</v>
      </c>
      <c r="L1656" s="444">
        <f t="shared" ca="1" si="132"/>
        <v>-17932525.836464498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-17932525.836464498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-74718.85765193541</v>
      </c>
      <c r="L1657" s="444">
        <f t="shared" ca="1" si="132"/>
        <v>-18007244.694116432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-18007244.694116432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-75030.186225485129</v>
      </c>
      <c r="L1658" s="444">
        <f t="shared" ca="1" si="132"/>
        <v>-18082274.880341917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-18082274.880341917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-75342.812001424652</v>
      </c>
      <c r="L1659" s="444">
        <f t="shared" ca="1" si="132"/>
        <v>-18157617.692343343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-18157617.692343343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-75656.740384763922</v>
      </c>
      <c r="L1660" s="444">
        <f t="shared" ca="1" si="132"/>
        <v>-18233274.432728108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-18233274.432728108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-75971.976803033787</v>
      </c>
      <c r="L1661" s="444">
        <f t="shared" ca="1" si="132"/>
        <v>-18309246.409531143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-18309246.409531143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-76288.526706379766</v>
      </c>
      <c r="L1662" s="444">
        <f t="shared" ca="1" si="132"/>
        <v>-18385534.936237521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-18385534.936237521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-76606.395567656335</v>
      </c>
      <c r="L1663" s="444">
        <f t="shared" ca="1" si="132"/>
        <v>-18462141.331805177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-18462141.331805177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-76925.588882521566</v>
      </c>
      <c r="L1664" s="444">
        <f t="shared" ca="1" si="132"/>
        <v>-18539066.920687698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-18539066.920687698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-77246.112169532076</v>
      </c>
      <c r="L1665" s="444">
        <f t="shared" ca="1" si="132"/>
        <v>-18616313.032857228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-18616313.032857228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-77567.970970238443</v>
      </c>
      <c r="L1666" s="444">
        <f t="shared" ca="1" si="132"/>
        <v>-18693881.003827468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-18693881.003827468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-77891.170849281116</v>
      </c>
      <c r="L1667" s="444">
        <f t="shared" ca="1" si="132"/>
        <v>-18771772.17467675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-18771772.17467675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-78215.717394486463</v>
      </c>
      <c r="L1668" s="444">
        <f t="shared" ca="1" si="132"/>
        <v>-18849987.892071236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-18849987.892071236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-78541.616216963477</v>
      </c>
      <c r="L1669" s="444">
        <f t="shared" ca="1" si="132"/>
        <v>-18928529.508288201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-18928529.508288201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-78868.872951200843</v>
      </c>
      <c r="L1670" s="444">
        <f t="shared" ca="1" si="132"/>
        <v>-19007398.381239403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-19007398.381239403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-79197.493255164183</v>
      </c>
      <c r="L1671" s="444">
        <f t="shared" ca="1" si="132"/>
        <v>-19086595.874494568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-19086595.874494568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-79527.482810394024</v>
      </c>
      <c r="L1672" s="444">
        <f t="shared" ca="1" si="132"/>
        <v>-19166123.35730496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-19166123.35730496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-79858.847322104004</v>
      </c>
      <c r="L1673" s="444">
        <f t="shared" ca="1" si="132"/>
        <v>-19245982.204627063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-19245982.204627063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-80191.592519279424</v>
      </c>
      <c r="L1674" s="444">
        <f t="shared" ca="1" si="132"/>
        <v>-19326173.797146343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-19326173.797146343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-80525.724154776428</v>
      </c>
      <c r="L1675" s="444">
        <f t="shared" ca="1" si="132"/>
        <v>-19406699.521301121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-19406699.521301121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-80861.248005421337</v>
      </c>
      <c r="L1676" s="444">
        <f t="shared" ca="1" si="132"/>
        <v>-19487560.76930654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-19487560.76930654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-81198.169872110579</v>
      </c>
      <c r="L1677" s="444">
        <f t="shared" ca="1" si="132"/>
        <v>-19568758.939178649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-19568758.939178649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-81536.495579911032</v>
      </c>
      <c r="L1678" s="444">
        <f t="shared" ca="1" si="132"/>
        <v>-19650295.434758559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-19650295.434758559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-81876.23097816066</v>
      </c>
      <c r="L1679" s="444">
        <f t="shared" ca="1" si="132"/>
        <v>-19732171.66573672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-19732171.66573672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-82217.38194056967</v>
      </c>
      <c r="L1680" s="444">
        <f t="shared" ca="1" si="132"/>
        <v>-19814389.04767729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-19814389.04767729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-82559.954365322046</v>
      </c>
      <c r="L1681" s="444">
        <f t="shared" ca="1" si="132"/>
        <v>-19896949.00204261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-19896949.00204261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-82903.95417517754</v>
      </c>
      <c r="L1682" s="444">
        <f t="shared" ca="1" si="132"/>
        <v>-19979852.956217788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-19979852.956217788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-83249.387317574117</v>
      </c>
      <c r="L1683" s="444">
        <f t="shared" ca="1" si="132"/>
        <v>-20063102.343535364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-20063102.343535364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-83596.259764730683</v>
      </c>
      <c r="L1684" s="444">
        <f t="shared" ca="1" si="132"/>
        <v>-20146698.603300095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-20146698.603300095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-83944.577513750395</v>
      </c>
      <c r="L1685" s="444">
        <f t="shared" ca="1" si="132"/>
        <v>-20230643.180813845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-20230643.180813845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-84294.34658672435</v>
      </c>
      <c r="L1686" s="444">
        <f t="shared" ca="1" si="132"/>
        <v>-20314937.527400568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-20314937.527400568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-84645.573030835702</v>
      </c>
      <c r="L1687" s="444">
        <f t="shared" ca="1" si="132"/>
        <v>-20399583.100431405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-20399583.100431405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-84998.262918464185</v>
      </c>
      <c r="L1688" s="444">
        <f t="shared" ca="1" si="132"/>
        <v>-20484581.36334987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-20484581.36334987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-85352.422347291125</v>
      </c>
      <c r="L1689" s="444">
        <f t="shared" ca="1" si="132"/>
        <v>-20569933.785697162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-20569933.785697162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-85708.057440404838</v>
      </c>
      <c r="L1690" s="444">
        <f t="shared" ca="1" si="132"/>
        <v>-20655641.843137566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-20655641.843137566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-86065.174346406522</v>
      </c>
      <c r="L1691" s="444">
        <f t="shared" ca="1" si="132"/>
        <v>-20741707.017483972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-20741707.017483972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-86423.779239516545</v>
      </c>
      <c r="L1692" s="444">
        <f t="shared" ca="1" si="132"/>
        <v>-20828130.796723489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-20828130.796723489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-86783.8783196812</v>
      </c>
      <c r="L1693" s="444">
        <f t="shared" ca="1" si="132"/>
        <v>-20914914.675043169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-20914914.675043169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-87145.477812679877</v>
      </c>
      <c r="L1694" s="444">
        <f t="shared" ca="1" si="132"/>
        <v>-21002060.152855851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-21002060.152855851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-87508.583970232707</v>
      </c>
      <c r="L1695" s="444">
        <f t="shared" ca="1" si="132"/>
        <v>-21089568.736826085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-21089568.736826085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-87873.203070108691</v>
      </c>
      <c r="L1696" s="444">
        <f t="shared" ca="1" si="132"/>
        <v>-21177441.939896192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-21177441.939896192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-88239.341416234136</v>
      </c>
      <c r="L1697" s="444">
        <f t="shared" ca="1" si="132"/>
        <v>-21265681.281312425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-21265681.281312425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-88607.00533880177</v>
      </c>
      <c r="L1698" s="444">
        <f t="shared" ca="1" si="132"/>
        <v>-21354288.286651228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-21354288.286651228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-88976.201194380119</v>
      </c>
      <c r="L1699" s="444">
        <f t="shared" ca="1" si="132"/>
        <v>-21443264.487845607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-21443264.487845607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-89346.935366023361</v>
      </c>
      <c r="L1700" s="444">
        <f t="shared" ca="1" si="132"/>
        <v>-21532611.42321163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-21532611.42321163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-89719.214263381786</v>
      </c>
      <c r="L1701" s="444">
        <f t="shared" ca="1" si="132"/>
        <v>-21622330.637475014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-21622330.637475014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-90093.044322812551</v>
      </c>
      <c r="L1702" s="444">
        <f t="shared" ca="1" si="132"/>
        <v>-21712423.681797825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-21712423.681797825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-90468.432007490934</v>
      </c>
      <c r="L1703" s="444">
        <f t="shared" ca="1" si="132"/>
        <v>-21802892.113805316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-21802892.113805316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-90845.383807522157</v>
      </c>
      <c r="L1704" s="444">
        <f t="shared" ca="1" si="132"/>
        <v>-21893737.497612838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-21893737.497612838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-91223.906240053489</v>
      </c>
      <c r="L1705" s="444">
        <f t="shared" ca="1" si="132"/>
        <v>-21984961.403852891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-21984961.403852891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-91604.005849387046</v>
      </c>
      <c r="L1706" s="444">
        <f t="shared" ca="1" si="132"/>
        <v>-22076565.409702279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-22076565.409702279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-91985.68920709283</v>
      </c>
      <c r="L1707" s="444">
        <f t="shared" ca="1" si="132"/>
        <v>-22168551.098909371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-22168551.098909371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-92368.96291212237</v>
      </c>
      <c r="L1708" s="444">
        <f t="shared" ca="1" si="132"/>
        <v>-22260920.061821494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-22260920.061821494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-92753.833590922892</v>
      </c>
      <c r="L1709" s="444">
        <f t="shared" ca="1" si="132"/>
        <v>-22353673.895412419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-22353673.895412419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-93140.307897551742</v>
      </c>
      <c r="L1710" s="444">
        <f t="shared" ca="1" si="132"/>
        <v>-22446814.203309972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-22446814.203309972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-93528.39251379155</v>
      </c>
      <c r="L1711" s="444">
        <f t="shared" ca="1" si="132"/>
        <v>-22540342.595823765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-22540342.595823765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-93918.094149265686</v>
      </c>
      <c r="L1712" s="444">
        <f t="shared" ca="1" si="132"/>
        <v>-22634260.68997303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-22634260.68997303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-94309.419541554293</v>
      </c>
      <c r="L1713" s="444">
        <f t="shared" ca="1" si="132"/>
        <v>-22728570.109514583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-22728570.109514583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-94702.375456310765</v>
      </c>
      <c r="L1714" s="444">
        <f t="shared" ca="1" si="132"/>
        <v>-22823272.484970894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-22823272.484970894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-95096.968687378729</v>
      </c>
      <c r="L1715" s="444">
        <f t="shared" ca="1" si="132"/>
        <v>-22918369.453658272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-22918369.453658272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-95493.206056909461</v>
      </c>
      <c r="L1716" s="444">
        <f t="shared" ca="1" si="132"/>
        <v>-23013862.659715179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-23013862.659715179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-95891.094415479907</v>
      </c>
      <c r="L1717" s="444">
        <f t="shared" ca="1" si="132"/>
        <v>-23109753.754130658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-23109753.754130658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-96290.640642211074</v>
      </c>
      <c r="L1718" s="444">
        <f t="shared" ca="1" si="132"/>
        <v>-23206044.394772869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-23206044.394772869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-96691.851644886949</v>
      </c>
      <c r="L1719" s="444">
        <f t="shared" ca="1" si="132"/>
        <v>-23302736.246417757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-23302736.246417757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-97094.734360073984</v>
      </c>
      <c r="L1720" s="444">
        <f t="shared" ca="1" si="132"/>
        <v>-23399830.98077783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-23399830.98077783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-97499.295753240964</v>
      </c>
      <c r="L1721" s="444">
        <f t="shared" ca="1" si="132"/>
        <v>-23497330.27653107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-23497330.27653107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-97905.542818879461</v>
      </c>
      <c r="L1722" s="444">
        <f t="shared" ca="1" si="132"/>
        <v>-23595235.819349948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-23595235.819349948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-98313.482580624783</v>
      </c>
      <c r="L1723" s="444">
        <f t="shared" ca="1" si="132"/>
        <v>-23693549.301930573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-23693549.301930573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-98723.122091377387</v>
      </c>
      <c r="L1724" s="444">
        <f t="shared" ca="1" si="132"/>
        <v>-23792272.424021952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-23792272.424021952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-99134.468433424801</v>
      </c>
      <c r="L1725" s="444">
        <f t="shared" ca="1" si="132"/>
        <v>-23891406.892455377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-23891406.892455377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-99547.528718564063</v>
      </c>
      <c r="L1726" s="444">
        <f t="shared" ca="1" si="132"/>
        <v>-23990954.421173941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-23990954.421173941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-99962.310088224753</v>
      </c>
      <c r="L1727" s="444">
        <f t="shared" ca="1" si="132"/>
        <v>-24090916.731262166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-24090916.731262166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-100378.81971359235</v>
      </c>
      <c r="L1728" s="444">
        <f t="shared" ca="1" si="132"/>
        <v>-24191295.550975759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-24191295.550975759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-100797.06479573232</v>
      </c>
      <c r="L1729" s="444">
        <f t="shared" ca="1" si="132"/>
        <v>-24292092.615771491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-24292092.615771491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-101217.05256571455</v>
      </c>
      <c r="L1730" s="444">
        <f t="shared" ca="1" si="132"/>
        <v>-24393309.668337207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-24393309.668337207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-101638.79028473837</v>
      </c>
      <c r="L1731" s="444">
        <f t="shared" ca="1" si="132"/>
        <v>-24494948.458621945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-24494948.458621945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-102062.28524425811</v>
      </c>
      <c r="L1732" s="444">
        <f t="shared" ca="1" si="132"/>
        <v>-24597010.743866201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-24597010.743866201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-102487.54476610917</v>
      </c>
      <c r="L1733" s="444">
        <f t="shared" ca="1" si="132"/>
        <v>-24699498.288632311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-24699498.288632311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-102914.57620263463</v>
      </c>
      <c r="L1734" s="444">
        <f t="shared" ca="1" si="132"/>
        <v>-24802412.864834946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-24802412.864834946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-103343.38693681227</v>
      </c>
      <c r="L1735" s="444">
        <f t="shared" ca="1" si="132"/>
        <v>-24905756.251771759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-24905756.251771759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-103773.98438238233</v>
      </c>
      <c r="L1736" s="444">
        <f t="shared" ca="1" si="132"/>
        <v>-25009530.236154143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-25009530.236154143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-104206.37598397559</v>
      </c>
      <c r="L1737" s="444">
        <f t="shared" ca="1" si="132"/>
        <v>-25113736.612138119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-25113736.612138119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-104640.56921724215</v>
      </c>
      <c r="L1738" s="444">
        <f t="shared" ca="1" si="132"/>
        <v>-25218377.181355361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-25218377.181355361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-105076.57158898067</v>
      </c>
      <c r="L1739" s="444">
        <f t="shared" ca="1" si="132"/>
        <v>-25323453.752944343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-25323453.752944343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-105514.39063726809</v>
      </c>
      <c r="L1740" s="444">
        <f t="shared" ca="1" si="132"/>
        <v>-25428968.14358161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-25428968.14358161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-105954.03393159003</v>
      </c>
      <c r="L1741" s="444">
        <f t="shared" ca="1" si="132"/>
        <v>-25534922.177513201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-25534922.177513201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-106395.50907297166</v>
      </c>
      <c r="L1742" s="444">
        <f t="shared" ca="1" si="132"/>
        <v>-25641317.686586171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-25641317.686586171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-106838.82369410904</v>
      </c>
      <c r="L1743" s="444">
        <f t="shared" ca="1" si="132"/>
        <v>-25748156.510280281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-25748156.510280281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-107283.98545950117</v>
      </c>
      <c r="L1744" s="444">
        <f t="shared" ca="1" si="132"/>
        <v>-25855440.495739784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-25855440.495739784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-107731.00206558243</v>
      </c>
      <c r="L1745" s="444">
        <f t="shared" ca="1" si="132"/>
        <v>-25963171.497805368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-25963171.497805368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-108179.8812408557</v>
      </c>
      <c r="L1746" s="444">
        <f t="shared" ca="1" si="132"/>
        <v>-26071351.379046224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-26071351.379046224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-108630.63074602593</v>
      </c>
      <c r="L1747" s="444">
        <f t="shared" ca="1" si="132"/>
        <v>-26179982.00979225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-26179982.00979225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-109083.25837413437</v>
      </c>
      <c r="L1748" s="444">
        <f t="shared" ca="1" si="132"/>
        <v>-26289065.268166386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-26289065.268166386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-109537.77195069328</v>
      </c>
      <c r="L1749" s="444">
        <f t="shared" ca="1" si="132"/>
        <v>-26398603.040117078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-26398603.040117078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-109994.17933382116</v>
      </c>
      <c r="L1750" s="444">
        <f t="shared" ca="1" si="132"/>
        <v>-26508597.219450898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-26508597.219450898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-110452.48841437873</v>
      </c>
      <c r="L1751" s="444">
        <f t="shared" ca="1" si="132"/>
        <v>-26619049.707865275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-26619049.707865275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-110912.70711610532</v>
      </c>
      <c r="L1752" s="444">
        <f t="shared" ca="1" si="132"/>
        <v>-26729962.41498138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-26729962.41498138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-111374.84339575574</v>
      </c>
      <c r="L1753" s="444">
        <f t="shared" ca="1" si="132"/>
        <v>-26841337.258377135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-26841337.258377135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-111838.90524323806</v>
      </c>
      <c r="L1754" s="444">
        <f t="shared" ca="1" si="132"/>
        <v>-26953176.163620371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-26953176.163620371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-112304.90068175155</v>
      </c>
      <c r="L1755" s="444">
        <f t="shared" ca="1" si="132"/>
        <v>-27065481.064302124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-27065481.064302124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-112772.83776792551</v>
      </c>
      <c r="L1756" s="444">
        <f t="shared" ca="1" si="132"/>
        <v>-27178253.902070049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-27178253.902070049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-113242.72459195855</v>
      </c>
      <c r="L1757" s="444">
        <f t="shared" ca="1" si="132"/>
        <v>-27291496.626662008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-27291496.626662008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-113714.56927775838</v>
      </c>
      <c r="L1758" s="444">
        <f t="shared" ca="1" si="132"/>
        <v>-27405211.195939768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-27405211.195939768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-114188.37998308237</v>
      </c>
      <c r="L1759" s="444">
        <f t="shared" ca="1" si="132"/>
        <v>-27519399.575922851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-27519399.575922851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-114664.16489967855</v>
      </c>
      <c r="L1760" s="444">
        <f t="shared" ca="1" si="132"/>
        <v>-27634063.740822528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-27634063.740822528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-115141.93225342719</v>
      </c>
      <c r="L1761" s="444">
        <f t="shared" ca="1" si="132"/>
        <v>-27749205.673075955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-27749205.673075955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-115621.69030448314</v>
      </c>
      <c r="L1762" s="444">
        <f t="shared" ca="1" si="132"/>
        <v>-27864827.36338044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-27864827.36338044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-116103.44734741849</v>
      </c>
      <c r="L1763" s="444">
        <f t="shared" ca="1" si="132"/>
        <v>-27980930.810727857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-27980930.810727857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-116587.21171136606</v>
      </c>
      <c r="L1764" s="444">
        <f t="shared" ca="1" si="132"/>
        <v>-28097518.022439223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-28097518.022439223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-117072.99176016342</v>
      </c>
      <c r="L1765" s="444">
        <f t="shared" ca="1" si="132"/>
        <v>-28214591.014199387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-28214591.014199387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-117560.79589249742</v>
      </c>
      <c r="L1766" s="444">
        <f t="shared" ca="1" si="132"/>
        <v>-28332151.810091883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-28332151.810091883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-118050.6325420495</v>
      </c>
      <c r="L1767" s="444">
        <f t="shared" ca="1" si="132"/>
        <v>-28450202.442633931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-28450202.442633931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-118542.51017764139</v>
      </c>
      <c r="L1768" s="444">
        <f t="shared" ca="1" si="132"/>
        <v>-28568744.952811573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-28568744.952811573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-119036.43730338155</v>
      </c>
      <c r="L1769" s="444">
        <f t="shared" ca="1" si="132"/>
        <v>-28687781.390114956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-28687781.390114956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-119532.42245881232</v>
      </c>
      <c r="L1770" s="444">
        <f t="shared" ca="1" si="132"/>
        <v>-28807313.812573768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-28807313.812573768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-120030.47421905735</v>
      </c>
      <c r="L1771" s="444">
        <f t="shared" ca="1" si="132"/>
        <v>-28927344.286792826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-28927344.286792826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-120530.60119497011</v>
      </c>
      <c r="L1772" s="444">
        <f t="shared" ca="1" si="132"/>
        <v>-29047874.887987796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-29047874.887987796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-121032.81203328249</v>
      </c>
      <c r="L1773" s="444">
        <f t="shared" ca="1" si="132"/>
        <v>-29168907.700021077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-29168907.700021077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-121537.11541675449</v>
      </c>
      <c r="L1774" s="444">
        <f t="shared" ca="1" si="132"/>
        <v>-29290444.815437831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-29290444.815437831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-122043.5200643243</v>
      </c>
      <c r="L1775" s="444">
        <f t="shared" ca="1" si="132"/>
        <v>-29412488.335502155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-29412488.335502155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-122552.03473125897</v>
      </c>
      <c r="L1776" s="444">
        <f t="shared" ca="1" si="132"/>
        <v>-29535040.370233413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-29535040.370233413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-123062.66820930586</v>
      </c>
      <c r="L1777" s="444">
        <f t="shared" ca="1" si="132"/>
        <v>-29658103.03844272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-29658103.03844272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-123575.42932684466</v>
      </c>
      <c r="L1778" s="444">
        <f t="shared" ca="1" si="132"/>
        <v>-29781678.467769563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-29781678.467769563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-124090.32694903982</v>
      </c>
      <c r="L1779" s="444">
        <f t="shared" ca="1" si="132"/>
        <v>-29905768.794718605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-29905768.794718605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-124607.3699779942</v>
      </c>
      <c r="L1780" s="444">
        <f t="shared" ca="1" si="132"/>
        <v>-30030376.1646966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-30030376.1646966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-125126.56735290249</v>
      </c>
      <c r="L1781" s="444">
        <f t="shared" ca="1" si="132"/>
        <v>-30155502.732049502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-30155502.732049502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-125647.92805020626</v>
      </c>
      <c r="L1782" s="444">
        <f t="shared" ca="1" si="132"/>
        <v>-30281150.660099708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-30281150.660099708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-126171.46108374879</v>
      </c>
      <c r="L1783" s="444">
        <f t="shared" ca="1" si="132"/>
        <v>-30407322.121183455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-30407322.121183455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-126697.17550493106</v>
      </c>
      <c r="L1784" s="444">
        <f t="shared" ca="1" si="132"/>
        <v>-30534019.296688385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-30534019.296688385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-127225.08040286826</v>
      </c>
      <c r="L1785" s="444">
        <f t="shared" ca="1" si="132"/>
        <v>-30661244.377091255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-30661244.377091255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-127755.18490454688</v>
      </c>
      <c r="L1786" s="444">
        <f t="shared" ca="1" si="132"/>
        <v>-30788999.561995801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-30788999.561995801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-128287.49817498249</v>
      </c>
      <c r="L1787" s="444">
        <f t="shared" ca="1" si="132"/>
        <v>-30917287.060170785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-30917287.060170785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-128822.02941737826</v>
      </c>
      <c r="L1788" s="444">
        <f t="shared" ca="1" si="132"/>
        <v>-31046109.089588162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-31046109.089588162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-129358.78787328399</v>
      </c>
      <c r="L1789" s="444">
        <f t="shared" ca="1" si="132"/>
        <v>-31175467.877461445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-31175467.877461445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-129897.78282275599</v>
      </c>
      <c r="L1790" s="444">
        <f t="shared" ca="1" si="132"/>
        <v>-31305365.660284199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-31305365.660284199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-130439.02358451748</v>
      </c>
      <c r="L1791" s="444">
        <f t="shared" ca="1" si="132"/>
        <v>-31435804.683868717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-31435804.683868717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-130982.51951611966</v>
      </c>
      <c r="L1792" s="444">
        <f t="shared" ca="1" si="132"/>
        <v>-31566787.203384835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-31566787.203384835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-131528.28001410348</v>
      </c>
      <c r="L1793" s="444">
        <f t="shared" ref="L1793:L2047" ca="1" si="137">I1793-J1793+K1793</f>
        <v>-31698315.48339894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-31698315.48339894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-132076.31451416225</v>
      </c>
      <c r="L1794" s="444">
        <f t="shared" ca="1" si="137"/>
        <v>-31830391.797913104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-31830391.797913104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-132626.6324913046</v>
      </c>
      <c r="L1795" s="444">
        <f t="shared" ca="1" si="137"/>
        <v>-31963018.43040441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-31963018.43040441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-133179.24346001836</v>
      </c>
      <c r="L1796" s="444">
        <f t="shared" ca="1" si="137"/>
        <v>-32096197.673864428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-32096197.673864428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-133734.15697443511</v>
      </c>
      <c r="L1797" s="444">
        <f t="shared" ca="1" si="137"/>
        <v>-32229931.830838863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-32229931.830838863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-134291.38262849525</v>
      </c>
      <c r="L1798" s="444">
        <f t="shared" ca="1" si="137"/>
        <v>-32364223.21346736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-32364223.21346736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-134850.93005611398</v>
      </c>
      <c r="L1799" s="444">
        <f t="shared" ca="1" si="137"/>
        <v>-32499074.143523473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-32499074.143523473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-135412.8089313478</v>
      </c>
      <c r="L1800" s="444">
        <f t="shared" ca="1" si="137"/>
        <v>-32634486.95245482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-32634486.95245482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-135977.02896856176</v>
      </c>
      <c r="L1801" s="444">
        <f t="shared" ca="1" si="137"/>
        <v>-32770463.981423382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-32770463.981423382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-136543.59992259741</v>
      </c>
      <c r="L1802" s="444">
        <f t="shared" ca="1" si="137"/>
        <v>-32907007.581345979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-32907007.581345979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-137112.53158894155</v>
      </c>
      <c r="L1803" s="444">
        <f t="shared" ca="1" si="137"/>
        <v>-33044120.112934921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-33044120.112934921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-137683.83380389551</v>
      </c>
      <c r="L1804" s="444">
        <f t="shared" ca="1" si="137"/>
        <v>-33181803.946738817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-33181803.946738817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-138257.51644474507</v>
      </c>
      <c r="L1805" s="444">
        <f t="shared" ca="1" si="137"/>
        <v>-33320061.463183563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-33320061.463183563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-138833.58942993151</v>
      </c>
      <c r="L1806" s="444">
        <f t="shared" ca="1" si="137"/>
        <v>-33458895.052613493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-33458895.052613493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-139412.06271922289</v>
      </c>
      <c r="L1807" s="444">
        <f t="shared" ca="1" si="137"/>
        <v>-33598307.115332715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-33598307.115332715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-139992.94631388632</v>
      </c>
      <c r="L1808" s="444">
        <f t="shared" ca="1" si="137"/>
        <v>-33738300.061646603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-33738300.061646603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-140576.25025686083</v>
      </c>
      <c r="L1809" s="444">
        <f t="shared" ca="1" si="137"/>
        <v>-33878876.311903462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-33878876.311903462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-141161.9846329311</v>
      </c>
      <c r="L1810" s="444">
        <f t="shared" ca="1" si="137"/>
        <v>-34020038.296536393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-34020038.296536393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-141750.15956890164</v>
      </c>
      <c r="L1811" s="444">
        <f t="shared" ca="1" si="137"/>
        <v>-34161788.456105292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-34161788.456105292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-142340.78523377204</v>
      </c>
      <c r="L1812" s="444">
        <f t="shared" ca="1" si="137"/>
        <v>-34304129.241339065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-34304129.241339065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-142933.87183891278</v>
      </c>
      <c r="L1813" s="444">
        <f t="shared" ca="1" si="137"/>
        <v>-34447063.113177978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-34447063.113177978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-143529.42963824156</v>
      </c>
      <c r="L1814" s="444">
        <f t="shared" ca="1" si="137"/>
        <v>-34590592.542816222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-34590592.542816222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-144127.46892840092</v>
      </c>
      <c r="L1815" s="444">
        <f t="shared" ca="1" si="137"/>
        <v>-34734720.011744626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-34734720.011744626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-144728.00004893594</v>
      </c>
      <c r="L1816" s="444">
        <f t="shared" ca="1" si="137"/>
        <v>-34879448.011793561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-34879448.011793561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-145331.03338247316</v>
      </c>
      <c r="L1817" s="444">
        <f t="shared" ca="1" si="137"/>
        <v>-35024779.045176037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-35024779.045176037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-145936.57935490014</v>
      </c>
      <c r="L1818" s="444">
        <f t="shared" ca="1" si="137"/>
        <v>-35170715.624530934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-35170715.624530934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-146544.64843554556</v>
      </c>
      <c r="L1819" s="444">
        <f t="shared" ca="1" si="137"/>
        <v>-35317260.272966482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-35317260.272966482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-147155.25113736035</v>
      </c>
      <c r="L1820" s="444">
        <f t="shared" ca="1" si="137"/>
        <v>-35464415.524103843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-35464415.524103843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-147768.39801709933</v>
      </c>
      <c r="L1821" s="444">
        <f t="shared" ca="1" si="137"/>
        <v>-35612183.922120944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-35612183.922120944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-148384.09967550394</v>
      </c>
      <c r="L1822" s="444">
        <f t="shared" ca="1" si="137"/>
        <v>-35760568.02179645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-35760568.02179645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-149002.3667574852</v>
      </c>
      <c r="L1823" s="444">
        <f t="shared" ca="1" si="137"/>
        <v>-35909570.388553932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-35909570.388553932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-149623.20995230804</v>
      </c>
      <c r="L1824" s="444">
        <f t="shared" ca="1" si="137"/>
        <v>-36059193.598506242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-36059193.598506242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-150246.63999377601</v>
      </c>
      <c r="L1825" s="444">
        <f t="shared" ca="1" si="137"/>
        <v>-36209440.238500021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-36209440.238500021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-150872.66766041674</v>
      </c>
      <c r="L1826" s="444">
        <f t="shared" ca="1" si="137"/>
        <v>-36360312.906160437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-36360312.906160437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-151501.30377566849</v>
      </c>
      <c r="L1827" s="444">
        <f t="shared" ca="1" si="137"/>
        <v>-36511814.209936105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-36511814.209936105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-152132.5592080671</v>
      </c>
      <c r="L1828" s="444">
        <f t="shared" ca="1" si="137"/>
        <v>-36663946.76914417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-36663946.76914417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-152766.44487143404</v>
      </c>
      <c r="L1829" s="444">
        <f t="shared" ca="1" si="137"/>
        <v>-36816713.214015603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-36816713.214015603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-153402.971725065</v>
      </c>
      <c r="L1830" s="444">
        <f t="shared" ca="1" si="137"/>
        <v>-36970116.185740665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-36970116.185740665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-154042.15077391942</v>
      </c>
      <c r="L1831" s="444">
        <f t="shared" ca="1" si="137"/>
        <v>-37124158.336514585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-37124158.336514585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-154683.99306881076</v>
      </c>
      <c r="L1832" s="444">
        <f t="shared" ca="1" si="137"/>
        <v>-37278842.329583399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-37278842.329583399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-155328.50970659748</v>
      </c>
      <c r="L1833" s="444">
        <f t="shared" ca="1" si="137"/>
        <v>-37434170.839289993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-37434170.839289993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-155975.71183037496</v>
      </c>
      <c r="L1834" s="444">
        <f t="shared" ca="1" si="137"/>
        <v>-37590146.551120371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-37590146.551120371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-156625.6106296682</v>
      </c>
      <c r="L1835" s="444">
        <f t="shared" ca="1" si="137"/>
        <v>-37746772.161750041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-37746772.161750041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-157278.21734062518</v>
      </c>
      <c r="L1836" s="444">
        <f t="shared" ca="1" si="137"/>
        <v>-37904050.379090667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-37904050.379090667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-157933.54324621111</v>
      </c>
      <c r="L1837" s="444">
        <f t="shared" ca="1" si="137"/>
        <v>-38061983.922336876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-38061983.922336876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-158591.59967640365</v>
      </c>
      <c r="L1838" s="444">
        <f t="shared" ca="1" si="137"/>
        <v>-38220575.522013277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-38220575.522013277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-159252.39800838864</v>
      </c>
      <c r="L1839" s="444">
        <f t="shared" ca="1" si="137"/>
        <v>-38379827.920021668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-38379827.920021668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-159915.94966675696</v>
      </c>
      <c r="L1840" s="444">
        <f t="shared" ca="1" si="137"/>
        <v>-38539743.869688421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-38539743.869688421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-160582.26612370176</v>
      </c>
      <c r="L1841" s="444">
        <f t="shared" ca="1" si="137"/>
        <v>-38700326.135812126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-38700326.135812126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-161251.35889921719</v>
      </c>
      <c r="L1842" s="444">
        <f t="shared" ca="1" si="137"/>
        <v>-38861577.494711347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-38861577.494711347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-161923.23956129729</v>
      </c>
      <c r="L1843" s="444">
        <f t="shared" ca="1" si="137"/>
        <v>-39023500.734272644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-39023500.734272644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-162597.91972613602</v>
      </c>
      <c r="L1844" s="444">
        <f t="shared" ca="1" si="137"/>
        <v>-39186098.653998777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-39186098.653998777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-163275.41105832823</v>
      </c>
      <c r="L1845" s="444">
        <f t="shared" ca="1" si="137"/>
        <v>-39349374.065057106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-39349374.065057106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-163955.72527107128</v>
      </c>
      <c r="L1846" s="444">
        <f t="shared" ca="1" si="137"/>
        <v>-39513329.790328175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-39513329.790328175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-164638.87412636739</v>
      </c>
      <c r="L1847" s="444">
        <f t="shared" ca="1" si="137"/>
        <v>-39677968.664454542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-39677968.664454542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-165324.86943522724</v>
      </c>
      <c r="L1848" s="444">
        <f t="shared" ca="1" si="137"/>
        <v>-39843293.533889771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-39843293.533889771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-166013.72305787404</v>
      </c>
      <c r="L1849" s="444">
        <f t="shared" ca="1" si="137"/>
        <v>-40009307.256947644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-40009307.256947644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-166705.44690394853</v>
      </c>
      <c r="L1850" s="444">
        <f t="shared" ca="1" si="137"/>
        <v>-40176012.703851596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-40176012.703851596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-167400.05293271499</v>
      </c>
      <c r="L1851" s="444">
        <f t="shared" ca="1" si="137"/>
        <v>-40343412.756784312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-40343412.756784312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-168097.55315326797</v>
      </c>
      <c r="L1852" s="444">
        <f t="shared" ca="1" si="137"/>
        <v>-40511510.309937581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-40511510.309937581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-168797.95962473992</v>
      </c>
      <c r="L1853" s="444">
        <f t="shared" ca="1" si="137"/>
        <v>-40680308.269562319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-40680308.269562319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-169501.28445650966</v>
      </c>
      <c r="L1854" s="444">
        <f t="shared" ca="1" si="137"/>
        <v>-40849809.554018825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-40849809.554018825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-170207.53980841176</v>
      </c>
      <c r="L1855" s="444">
        <f t="shared" ca="1" si="137"/>
        <v>-41020017.09382724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-41020017.09382724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-170916.73789094682</v>
      </c>
      <c r="L1856" s="444">
        <f t="shared" ca="1" si="137"/>
        <v>-41190933.831718184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-41190933.831718184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-171628.89096549244</v>
      </c>
      <c r="L1857" s="444">
        <f t="shared" ca="1" si="137"/>
        <v>-41362562.722683676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-41362562.722683676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-172344.01134451531</v>
      </c>
      <c r="L1858" s="444">
        <f t="shared" ca="1" si="137"/>
        <v>-41534906.73402819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-41534906.73402819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-173062.11139178413</v>
      </c>
      <c r="L1859" s="444">
        <f t="shared" ca="1" si="137"/>
        <v>-41707968.845419973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-41707968.845419973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-173783.20352258321</v>
      </c>
      <c r="L1860" s="444">
        <f t="shared" ca="1" si="137"/>
        <v>-41881752.048942558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-41881752.048942558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-174507.30020392733</v>
      </c>
      <c r="L1861" s="444">
        <f t="shared" ca="1" si="137"/>
        <v>-42056259.349146485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-42056259.349146485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-175234.41395477703</v>
      </c>
      <c r="L1862" s="444">
        <f t="shared" ca="1" si="137"/>
        <v>-42231493.763101265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-42231493.763101265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-175964.55734625526</v>
      </c>
      <c r="L1863" s="444">
        <f t="shared" ca="1" si="137"/>
        <v>-42407458.320447519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-42407458.320447519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-176697.74300186467</v>
      </c>
      <c r="L1864" s="444">
        <f t="shared" ca="1" si="137"/>
        <v>-42584156.063449383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-42584156.063449383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-177433.98359770575</v>
      </c>
      <c r="L1865" s="444">
        <f t="shared" ca="1" si="137"/>
        <v>-42761590.047047086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-42761590.047047086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-178173.29186269618</v>
      </c>
      <c r="L1866" s="444">
        <f t="shared" ca="1" si="137"/>
        <v>-42939763.338909782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-42939763.338909782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-178915.68057879075</v>
      </c>
      <c r="L1867" s="444">
        <f t="shared" ca="1" si="137"/>
        <v>-43118679.019488573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-43118679.019488573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-179661.1625812024</v>
      </c>
      <c r="L1868" s="444">
        <f t="shared" ca="1" si="137"/>
        <v>-43298340.182069778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-43298340.182069778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-180409.75075862408</v>
      </c>
      <c r="L1869" s="444">
        <f t="shared" ca="1" si="137"/>
        <v>-43478749.932828404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-43478749.932828404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-181161.45805345167</v>
      </c>
      <c r="L1870" s="444">
        <f t="shared" ca="1" si="137"/>
        <v>-43659911.390881859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-43659911.390881859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-181916.29746200773</v>
      </c>
      <c r="L1871" s="444">
        <f t="shared" ca="1" si="137"/>
        <v>-43841827.688343868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-43841827.688343868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-182674.2820347661</v>
      </c>
      <c r="L1872" s="444">
        <f t="shared" ca="1" si="137"/>
        <v>-44024501.970378637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-44024501.970378637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-183435.42487657766</v>
      </c>
      <c r="L1873" s="444">
        <f t="shared" ca="1" si="137"/>
        <v>-44207937.395255215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-44207937.395255215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-184199.73914689673</v>
      </c>
      <c r="L1874" s="444">
        <f t="shared" ca="1" si="137"/>
        <v>-44392137.134402111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-44392137.134402111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-184967.23806000879</v>
      </c>
      <c r="L1875" s="444">
        <f t="shared" ca="1" si="137"/>
        <v>-44577104.372462124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-44577104.372462124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-185737.93488525884</v>
      </c>
      <c r="L1876" s="444">
        <f t="shared" ca="1" si="137"/>
        <v>-44762842.30734738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-44762842.30734738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-186511.84294728073</v>
      </c>
      <c r="L1877" s="444">
        <f t="shared" ca="1" si="137"/>
        <v>-44949354.150294662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-44949354.150294662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-187288.97562622777</v>
      </c>
      <c r="L1878" s="444">
        <f t="shared" ca="1" si="137"/>
        <v>-45136643.125920892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-45136643.125920892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-188069.34635800371</v>
      </c>
      <c r="L1879" s="444">
        <f t="shared" ca="1" si="137"/>
        <v>-45324712.472278893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-45324712.472278893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-188852.9686344954</v>
      </c>
      <c r="L1880" s="444">
        <f t="shared" ca="1" si="137"/>
        <v>-45513565.440913387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-45513565.440913387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-189639.85600380576</v>
      </c>
      <c r="L1881" s="444">
        <f t="shared" ca="1" si="137"/>
        <v>-45703205.296917193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-45703205.296917193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-190430.02207048831</v>
      </c>
      <c r="L1882" s="444">
        <f t="shared" ca="1" si="137"/>
        <v>-45893635.318987682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-45893635.318987682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-191223.48049578202</v>
      </c>
      <c r="L1883" s="444">
        <f t="shared" ca="1" si="137"/>
        <v>-46084858.799483463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-46084858.799483463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-192020.24499784777</v>
      </c>
      <c r="L1884" s="444">
        <f t="shared" ca="1" si="137"/>
        <v>-46276879.044481307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-46276879.044481307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-192820.32935200544</v>
      </c>
      <c r="L1885" s="444">
        <f t="shared" ca="1" si="137"/>
        <v>-46469699.373833314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-46469699.373833314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-193623.74739097213</v>
      </c>
      <c r="L1886" s="444">
        <f t="shared" ca="1" si="137"/>
        <v>-46663323.121224284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-46663323.121224284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-194430.51300510118</v>
      </c>
      <c r="L1887" s="444">
        <f t="shared" ca="1" si="137"/>
        <v>-46857753.634229384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-46857753.634229384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-195240.64014262243</v>
      </c>
      <c r="L1888" s="444">
        <f t="shared" ca="1" si="137"/>
        <v>-47052994.274372004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-47052994.274372004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-196054.14280988334</v>
      </c>
      <c r="L1889" s="444">
        <f t="shared" ca="1" si="137"/>
        <v>-47249048.417181887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-47249048.417181887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-196871.03507159121</v>
      </c>
      <c r="L1890" s="444">
        <f t="shared" ca="1" si="137"/>
        <v>-47445919.452253476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-47445919.452253476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-197691.33105105616</v>
      </c>
      <c r="L1891" s="444">
        <f t="shared" ca="1" si="137"/>
        <v>-47643610.783304535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-47643610.783304535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-198515.04493043557</v>
      </c>
      <c r="L1892" s="444">
        <f t="shared" ca="1" si="137"/>
        <v>-47842125.828234971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-47842125.828234971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-199342.19095097904</v>
      </c>
      <c r="L1893" s="444">
        <f t="shared" ca="1" si="137"/>
        <v>-48041468.019185953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-48041468.019185953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-200172.7834132748</v>
      </c>
      <c r="L1894" s="444">
        <f t="shared" ca="1" si="137"/>
        <v>-48241640.802599229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-48241640.802599229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-201006.83667749679</v>
      </c>
      <c r="L1895" s="444">
        <f t="shared" ca="1" si="137"/>
        <v>-48442647.639276728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-48442647.639276728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-201844.36516365304</v>
      </c>
      <c r="L1896" s="444">
        <f t="shared" ca="1" si="137"/>
        <v>-48644492.004440382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-48644492.004440382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-202685.38335183493</v>
      </c>
      <c r="L1897" s="444">
        <f t="shared" ca="1" si="137"/>
        <v>-48847177.387792215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-48847177.387792215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-203529.90578246757</v>
      </c>
      <c r="L1898" s="444">
        <f t="shared" ca="1" si="137"/>
        <v>-49050707.293574683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-49050707.293574683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-204377.94705656118</v>
      </c>
      <c r="L1899" s="444">
        <f t="shared" ca="1" si="137"/>
        <v>-49255085.240631245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-49255085.240631245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-205229.52183596353</v>
      </c>
      <c r="L1900" s="444">
        <f t="shared" ca="1" si="137"/>
        <v>-49460314.762467206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-49460314.762467206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-206084.64484361335</v>
      </c>
      <c r="L1901" s="444">
        <f t="shared" ca="1" si="137"/>
        <v>-49666399.407310821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-49666399.407310821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-206943.3308637951</v>
      </c>
      <c r="L1902" s="444">
        <f t="shared" ca="1" si="137"/>
        <v>-49873342.738174617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-49873342.738174617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-207805.59474239423</v>
      </c>
      <c r="L1903" s="444">
        <f t="shared" ca="1" si="137"/>
        <v>-50081148.332917012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-50081148.332917012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-208671.45138715423</v>
      </c>
      <c r="L1904" s="444">
        <f t="shared" ca="1" si="137"/>
        <v>-50289819.784304164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-50289819.784304164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-209540.91576793403</v>
      </c>
      <c r="L1905" s="444">
        <f t="shared" ca="1" si="137"/>
        <v>-50499360.700072095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-50499360.700072095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-210414.00291696706</v>
      </c>
      <c r="L1906" s="444">
        <f t="shared" ca="1" si="137"/>
        <v>-50709774.702989064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-50709774.702989064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-211290.72792912109</v>
      </c>
      <c r="L1907" s="444">
        <f t="shared" ca="1" si="137"/>
        <v>-50921065.430918187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-50921065.430918187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-212171.10596215911</v>
      </c>
      <c r="L1908" s="444">
        <f t="shared" ca="1" si="137"/>
        <v>-51133236.536880344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-51133236.536880344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-213055.15223700143</v>
      </c>
      <c r="L1909" s="444">
        <f t="shared" ca="1" si="137"/>
        <v>-51346291.689117342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-51346291.689117342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-213942.88203798892</v>
      </c>
      <c r="L1910" s="444">
        <f t="shared" ca="1" si="137"/>
        <v>-51560234.571155332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-51560234.571155332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-214834.31071314722</v>
      </c>
      <c r="L1911" s="444">
        <f t="shared" ca="1" si="137"/>
        <v>-51775068.881868482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-51775068.881868482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-215729.453674452</v>
      </c>
      <c r="L1912" s="444">
        <f t="shared" ca="1" si="137"/>
        <v>-51990798.335542932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-51990798.335542932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-216628.32639809555</v>
      </c>
      <c r="L1913" s="444">
        <f t="shared" ca="1" si="137"/>
        <v>-52207426.661941029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-52207426.661941029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-217530.94442475427</v>
      </c>
      <c r="L1914" s="444">
        <f t="shared" ca="1" si="137"/>
        <v>-52424957.606365785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-52424957.606365785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-218437.32335985743</v>
      </c>
      <c r="L1915" s="444">
        <f t="shared" ca="1" si="137"/>
        <v>-52643394.92972564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-52643394.92972564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-219347.47887385683</v>
      </c>
      <c r="L1916" s="444">
        <f t="shared" ca="1" si="137"/>
        <v>-52862742.408599496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-52862742.408599496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-220261.42670249788</v>
      </c>
      <c r="L1917" s="444">
        <f t="shared" ca="1" si="137"/>
        <v>-53083003.835301995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-53083003.835301995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-221179.18264709169</v>
      </c>
      <c r="L1918" s="444">
        <f t="shared" ca="1" si="137"/>
        <v>-53304183.017949089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-53304183.017949089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-222100.76257478786</v>
      </c>
      <c r="L1919" s="444">
        <f t="shared" ca="1" si="137"/>
        <v>-53526283.780523874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-53526283.780523874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-223026.18241884946</v>
      </c>
      <c r="L1920" s="444">
        <f t="shared" ca="1" si="137"/>
        <v>-53749309.962942727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-53749309.962942727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-223955.45817892806</v>
      </c>
      <c r="L1921" s="444">
        <f t="shared" ca="1" si="137"/>
        <v>-53973265.421121657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-53973265.421121657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-224888.60592134026</v>
      </c>
      <c r="L1922" s="444">
        <f t="shared" ca="1" si="137"/>
        <v>-54198154.027043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-54198154.027043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-225825.64177934584</v>
      </c>
      <c r="L1923" s="444">
        <f t="shared" ca="1" si="137"/>
        <v>-54423979.668822348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-54423979.668822348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-226766.58195342644</v>
      </c>
      <c r="L1924" s="444">
        <f t="shared" ca="1" si="137"/>
        <v>-54650746.250775777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-54650746.250775777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-227711.44271156573</v>
      </c>
      <c r="L1925" s="444">
        <f t="shared" ca="1" si="137"/>
        <v>-54878457.693487346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-54878457.693487346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-228660.24038953061</v>
      </c>
      <c r="L1926" s="444">
        <f t="shared" ca="1" si="137"/>
        <v>-55107117.93387688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-55107117.93387688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-229612.99139115366</v>
      </c>
      <c r="L1927" s="444">
        <f t="shared" ca="1" si="137"/>
        <v>-55336730.925268032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-55336730.925268032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-230569.7121886168</v>
      </c>
      <c r="L1928" s="444">
        <f t="shared" ca="1" si="137"/>
        <v>-55567300.637456648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-55567300.637456648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-231530.41932273604</v>
      </c>
      <c r="L1929" s="444">
        <f t="shared" ca="1" si="137"/>
        <v>-55798831.056779385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-55798831.056779385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-232495.12940324744</v>
      </c>
      <c r="L1930" s="444">
        <f t="shared" ca="1" si="137"/>
        <v>-56031326.186182633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-56031326.186182633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-233463.85910909431</v>
      </c>
      <c r="L1931" s="444">
        <f t="shared" ca="1" si="137"/>
        <v>-56264790.045291729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-56264790.045291729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-234436.62518871552</v>
      </c>
      <c r="L1932" s="444">
        <f t="shared" ca="1" si="137"/>
        <v>-56499226.670480445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-56499226.670480445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-235413.44446033519</v>
      </c>
      <c r="L1933" s="444">
        <f t="shared" ca="1" si="137"/>
        <v>-56734640.114940777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-56734640.114940777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-236394.3338122532</v>
      </c>
      <c r="L1934" s="444">
        <f t="shared" ca="1" si="137"/>
        <v>-56971034.448753029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-56971034.448753029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-237379.31020313766</v>
      </c>
      <c r="L1935" s="444">
        <f t="shared" ca="1" si="137"/>
        <v>-57208413.758956164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-57208413.758956164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-238368.39066231734</v>
      </c>
      <c r="L1936" s="444">
        <f t="shared" ca="1" si="137"/>
        <v>-57446782.149618484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-57446782.149618484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-239361.59229007701</v>
      </c>
      <c r="L1937" s="444">
        <f t="shared" ca="1" si="137"/>
        <v>-57686143.741908558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-57686143.741908558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-240358.93225795231</v>
      </c>
      <c r="L1938" s="444">
        <f t="shared" ca="1" si="137"/>
        <v>-57926502.674166508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-57926502.674166508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-241360.42780902708</v>
      </c>
      <c r="L1939" s="444">
        <f t="shared" ca="1" si="137"/>
        <v>-58167863.101975538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-58167863.101975538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-242366.09625823141</v>
      </c>
      <c r="L1940" s="444">
        <f t="shared" ca="1" si="137"/>
        <v>-58410229.198233768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-58410229.198233768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-243375.95499264071</v>
      </c>
      <c r="L1941" s="444">
        <f t="shared" ca="1" si="137"/>
        <v>-58653605.153226405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-58653605.153226405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-244390.02147177671</v>
      </c>
      <c r="L1942" s="444">
        <f t="shared" ca="1" si="137"/>
        <v>-58897995.174698181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-58897995.174698181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-245408.31322790912</v>
      </c>
      <c r="L1943" s="444">
        <f t="shared" ca="1" si="137"/>
        <v>-59143403.487926088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-59143403.487926088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-246430.84786635867</v>
      </c>
      <c r="L1944" s="444">
        <f t="shared" ca="1" si="137"/>
        <v>-59389834.335792445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-59389834.335792445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-247457.64306580185</v>
      </c>
      <c r="L1945" s="444">
        <f t="shared" ca="1" si="137"/>
        <v>-59637291.978858247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-59637291.978858247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-248488.71657857599</v>
      </c>
      <c r="L1946" s="444">
        <f t="shared" ca="1" si="137"/>
        <v>-59885780.69543682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-59885780.69543682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-249524.08623098675</v>
      </c>
      <c r="L1947" s="444">
        <f t="shared" ca="1" si="137"/>
        <v>-60135304.781667806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-60135304.781667806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-250563.76992361585</v>
      </c>
      <c r="L1948" s="444">
        <f t="shared" ca="1" si="137"/>
        <v>-60385868.551591419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-60385868.551591419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-251607.78563163089</v>
      </c>
      <c r="L1949" s="444">
        <f t="shared" ca="1" si="137"/>
        <v>-60637476.337223053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-60637476.337223053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-252656.15140509605</v>
      </c>
      <c r="L1950" s="444">
        <f t="shared" ca="1" si="137"/>
        <v>-60890132.488628149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-60890132.488628149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-253708.88536928399</v>
      </c>
      <c r="L1951" s="444">
        <f t="shared" ca="1" si="137"/>
        <v>-61143841.373997435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-61143841.373997435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-254766.00572498931</v>
      </c>
      <c r="L1952" s="444">
        <f t="shared" ca="1" si="137"/>
        <v>-61398607.379722424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-61398607.379722424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-255827.53074884345</v>
      </c>
      <c r="L1953" s="444">
        <f t="shared" ca="1" si="137"/>
        <v>-61654434.910471268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-61654434.910471268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-256893.47879363026</v>
      </c>
      <c r="L1954" s="444">
        <f t="shared" ca="1" si="137"/>
        <v>-61911328.389264897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-61911328.389264897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-257963.86828860373</v>
      </c>
      <c r="L1955" s="444">
        <f t="shared" ca="1" si="137"/>
        <v>-62169292.257553503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-62169292.257553503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-259038.71773980625</v>
      </c>
      <c r="L1956" s="444">
        <f t="shared" ca="1" si="137"/>
        <v>-62428330.975293308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-62428330.975293308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-260118.04573038878</v>
      </c>
      <c r="L1957" s="444">
        <f t="shared" ca="1" si="137"/>
        <v>-62688449.021023698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-62688449.021023698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-261201.87092093207</v>
      </c>
      <c r="L1958" s="444">
        <f t="shared" ca="1" si="137"/>
        <v>-62949650.891944632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-62949650.891944632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-262290.2120497693</v>
      </c>
      <c r="L1959" s="444">
        <f t="shared" ca="1" si="137"/>
        <v>-63211941.103994399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-63211941.103994399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-263383.08793331002</v>
      </c>
      <c r="L1960" s="444">
        <f t="shared" ca="1" si="137"/>
        <v>-63475324.191927709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-63475324.191927709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-264480.51746636548</v>
      </c>
      <c r="L1961" s="444">
        <f t="shared" ca="1" si="137"/>
        <v>-63739804.709394075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-63739804.709394075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-265582.51962247532</v>
      </c>
      <c r="L1962" s="444">
        <f t="shared" ca="1" si="137"/>
        <v>-64005387.22901655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-64005387.22901655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-266689.1134542356</v>
      </c>
      <c r="L1963" s="444">
        <f t="shared" ca="1" si="137"/>
        <v>-64272076.342470787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-64272076.342470787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-267800.31809362827</v>
      </c>
      <c r="L1964" s="444">
        <f t="shared" ca="1" si="137"/>
        <v>-64539876.660564415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-64539876.660564415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-268916.15275235171</v>
      </c>
      <c r="L1965" s="444">
        <f t="shared" ca="1" si="137"/>
        <v>-64808792.81331677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-64808792.81331677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-270036.63672215323</v>
      </c>
      <c r="L1966" s="444">
        <f t="shared" ca="1" si="137"/>
        <v>-65078829.450038925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-65078829.450038925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-271161.78937516216</v>
      </c>
      <c r="L1967" s="444">
        <f t="shared" ca="1" si="137"/>
        <v>-65349991.239414088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-65349991.239414088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-272291.63016422535</v>
      </c>
      <c r="L1968" s="444">
        <f t="shared" ca="1" si="137"/>
        <v>-65622282.869578317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-65622282.869578317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-273426.178623243</v>
      </c>
      <c r="L1969" s="444">
        <f t="shared" ca="1" si="137"/>
        <v>-65895709.048201561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-65895709.048201561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-274565.45436750649</v>
      </c>
      <c r="L1970" s="444">
        <f t="shared" ca="1" si="137"/>
        <v>-66170274.502569064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-66170274.502569064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-275709.47709403775</v>
      </c>
      <c r="L1971" s="444">
        <f t="shared" ca="1" si="137"/>
        <v>-66445983.979663104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-66445983.979663104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-276858.26658192958</v>
      </c>
      <c r="L1972" s="444">
        <f t="shared" ca="1" si="137"/>
        <v>-66722842.246245034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-66722842.246245034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-278011.84269268764</v>
      </c>
      <c r="L1973" s="444">
        <f t="shared" ca="1" si="137"/>
        <v>-67000854.088937722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-67000854.088937722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-279170.22537057381</v>
      </c>
      <c r="L1974" s="444">
        <f t="shared" ca="1" si="137"/>
        <v>-67280024.314308301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-67280024.314308301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-280333.43464295124</v>
      </c>
      <c r="L1975" s="444">
        <f t="shared" ca="1" si="137"/>
        <v>-67560357.748951256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-67560357.748951256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-281501.49062063021</v>
      </c>
      <c r="L1976" s="444">
        <f t="shared" ca="1" si="137"/>
        <v>-67841859.239571884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-67841859.239571884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-282674.41349821619</v>
      </c>
      <c r="L1977" s="444">
        <f t="shared" ca="1" si="137"/>
        <v>-68124533.653070107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-68124533.653070107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-283852.22355445876</v>
      </c>
      <c r="L1978" s="444">
        <f t="shared" ca="1" si="137"/>
        <v>-68408385.876624569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-68408385.876624569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-285034.94115260238</v>
      </c>
      <c r="L1979" s="444">
        <f t="shared" ca="1" si="137"/>
        <v>-68693420.817777172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-68693420.817777172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-286222.58674073819</v>
      </c>
      <c r="L1980" s="444">
        <f t="shared" ca="1" si="137"/>
        <v>-68979643.404517904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-68979643.404517904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-287415.18085215794</v>
      </c>
      <c r="L1981" s="444">
        <f t="shared" ca="1" si="137"/>
        <v>-69267058.585370064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-69267058.585370064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-288612.74410570861</v>
      </c>
      <c r="L1982" s="444">
        <f t="shared" ca="1" si="137"/>
        <v>-69555671.329475775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-69555671.329475775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-289815.29720614909</v>
      </c>
      <c r="L1983" s="444">
        <f t="shared" ca="1" si="137"/>
        <v>-69845486.626681924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-69845486.626681924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-291022.86094450799</v>
      </c>
      <c r="L1984" s="444">
        <f t="shared" ca="1" si="137"/>
        <v>-70136509.487626433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-70136509.487626433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-292235.45619844348</v>
      </c>
      <c r="L1985" s="444">
        <f t="shared" ca="1" si="137"/>
        <v>-70428744.943824872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-70428744.943824872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-293453.10393260361</v>
      </c>
      <c r="L1986" s="444">
        <f t="shared" ca="1" si="137"/>
        <v>-70722198.047757477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-70722198.047757477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-294675.82519898948</v>
      </c>
      <c r="L1987" s="444">
        <f t="shared" ca="1" si="137"/>
        <v>-71016873.87295647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-71016873.87295647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-295903.64113731863</v>
      </c>
      <c r="L1988" s="444">
        <f t="shared" ca="1" si="137"/>
        <v>-71312777.514093786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-71312777.514093786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-297136.57297539077</v>
      </c>
      <c r="L1989" s="444">
        <f t="shared" ca="1" si="137"/>
        <v>-71609914.087069184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-71609914.087069184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-298374.64202945493</v>
      </c>
      <c r="L1990" s="444">
        <f t="shared" ca="1" si="137"/>
        <v>-71908288.729098633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-71908288.729098633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-299617.86970457761</v>
      </c>
      <c r="L1991" s="444">
        <f t="shared" ca="1" si="137"/>
        <v>-72207906.598803207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-72207906.598803207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-300866.27749501338</v>
      </c>
      <c r="L1992" s="444">
        <f t="shared" ca="1" si="137"/>
        <v>-72508772.876298219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-72508772.876298219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-302119.88698457589</v>
      </c>
      <c r="L1993" s="444">
        <f t="shared" ca="1" si="137"/>
        <v>-72810892.763282791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-72810892.763282791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-303378.71984701161</v>
      </c>
      <c r="L1994" s="444">
        <f t="shared" ca="1" si="137"/>
        <v>-73114271.483129799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-73114271.483129799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-304642.79784637416</v>
      </c>
      <c r="L1995" s="444">
        <f t="shared" ca="1" si="137"/>
        <v>-73418914.280976176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-73418914.280976176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-305912.14283740072</v>
      </c>
      <c r="L1996" s="444">
        <f t="shared" ca="1" si="137"/>
        <v>-73724826.423813581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-73724826.423813581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-307186.7767658899</v>
      </c>
      <c r="L1997" s="444">
        <f t="shared" ca="1" si="137"/>
        <v>-74032013.200579464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-74032013.200579464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-308466.72166908107</v>
      </c>
      <c r="L1998" s="444">
        <f t="shared" ca="1" si="137"/>
        <v>-74340479.922248542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-74340479.922248542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-309751.9996760356</v>
      </c>
      <c r="L1999" s="444">
        <f t="shared" ca="1" si="137"/>
        <v>-74650231.921924576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-74650231.921924576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-311042.63300801907</v>
      </c>
      <c r="L2000" s="444">
        <f t="shared" ca="1" si="137"/>
        <v>-74961274.554932594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-74961274.554932594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-312338.64397888578</v>
      </c>
      <c r="L2001" s="444">
        <f t="shared" ca="1" si="137"/>
        <v>-75273613.198911473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-75273613.198911473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-313640.05499546445</v>
      </c>
      <c r="L2002" s="444">
        <f t="shared" ca="1" si="137"/>
        <v>-75587253.253906935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-75587253.253906935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-314946.88855794555</v>
      </c>
      <c r="L2003" s="444">
        <f t="shared" ca="1" si="137"/>
        <v>-75902200.142464876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-75902200.142464876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-316259.16726027033</v>
      </c>
      <c r="L2004" s="444">
        <f t="shared" ca="1" si="137"/>
        <v>-76218459.30972515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-76218459.30972515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-317576.91379052144</v>
      </c>
      <c r="L2005" s="444">
        <f t="shared" ca="1" si="137"/>
        <v>-76536036.223515674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-76536036.223515674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-318900.15093131532</v>
      </c>
      <c r="L2006" s="444">
        <f t="shared" ca="1" si="137"/>
        <v>-76854936.374446988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-76854936.374446988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-320228.90156019578</v>
      </c>
      <c r="L2007" s="444">
        <f t="shared" ca="1" si="137"/>
        <v>-77175165.27600719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-77175165.27600719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-321563.18865002994</v>
      </c>
      <c r="L2008" s="444">
        <f t="shared" ca="1" si="137"/>
        <v>-77496728.464657217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-77496728.464657217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-322903.03526940505</v>
      </c>
      <c r="L2009" s="444">
        <f t="shared" ca="1" si="137"/>
        <v>-77819631.499926627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-77819631.499926627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-324248.46458302758</v>
      </c>
      <c r="L2010" s="444">
        <f t="shared" ca="1" si="137"/>
        <v>-78143879.964509651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-78143879.964509651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-325599.49985212355</v>
      </c>
      <c r="L2011" s="444">
        <f t="shared" ca="1" si="137"/>
        <v>-78469479.464361772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-78469479.464361772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-326956.16443484073</v>
      </c>
      <c r="L2012" s="444">
        <f t="shared" ca="1" si="137"/>
        <v>-78796435.628796607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-78796435.628796607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-328318.48178665253</v>
      </c>
      <c r="L2013" s="444">
        <f t="shared" ca="1" si="137"/>
        <v>-79124754.110583261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-79124754.110583261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-329686.47546076356</v>
      </c>
      <c r="L2014" s="444">
        <f t="shared" ca="1" si="137"/>
        <v>-79454440.586044028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-79454440.586044028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-331060.16910851677</v>
      </c>
      <c r="L2015" s="444">
        <f t="shared" ca="1" si="137"/>
        <v>-79785500.755152538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-79785500.755152538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-332439.58647980227</v>
      </c>
      <c r="L2016" s="444">
        <f t="shared" ca="1" si="137"/>
        <v>-80117940.341632336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-80117940.341632336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-333824.75142346806</v>
      </c>
      <c r="L2017" s="444">
        <f t="shared" ca="1" si="137"/>
        <v>-80451765.0930558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-80451765.0930558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-335215.68788773252</v>
      </c>
      <c r="L2018" s="444">
        <f t="shared" ca="1" si="137"/>
        <v>-80786980.780943528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-80786980.780943528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-336612.41992059804</v>
      </c>
      <c r="L2019" s="444">
        <f t="shared" ca="1" si="137"/>
        <v>-81123593.200864121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-81123593.200864121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-338014.97167026717</v>
      </c>
      <c r="L2020" s="444">
        <f t="shared" ca="1" si="137"/>
        <v>-81461608.172534391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-81461608.172534391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-339423.36738555995</v>
      </c>
      <c r="L2021" s="444">
        <f t="shared" ca="1" si="137"/>
        <v>-81801031.539919958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-81801031.539919958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-340837.63141633314</v>
      </c>
      <c r="L2022" s="444">
        <f t="shared" ca="1" si="137"/>
        <v>-82141869.171336293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-82141869.171336293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-342257.78821390122</v>
      </c>
      <c r="L2023" s="444">
        <f t="shared" ca="1" si="137"/>
        <v>-82484126.959550202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-82484126.959550202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-343683.86233145918</v>
      </c>
      <c r="L2024" s="444">
        <f t="shared" ca="1" si="137"/>
        <v>-82827810.821881667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-82827810.821881667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-345115.87842450693</v>
      </c>
      <c r="L2025" s="444">
        <f t="shared" ca="1" si="137"/>
        <v>-83172926.700306177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-83172926.700306177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-346553.86125127575</v>
      </c>
      <c r="L2026" s="444">
        <f t="shared" ca="1" si="137"/>
        <v>-83519480.561557457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-83519480.561557457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-347997.83567315608</v>
      </c>
      <c r="L2027" s="444">
        <f t="shared" ca="1" si="137"/>
        <v>-83867478.39723061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-83867478.39723061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-349447.82665512752</v>
      </c>
      <c r="L2028" s="444">
        <f t="shared" ca="1" si="137"/>
        <v>-84216926.223885745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-84216926.223885745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-350903.85926619062</v>
      </c>
      <c r="L2029" s="444">
        <f t="shared" ca="1" si="137"/>
        <v>-84567830.083151937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-84567830.083151937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-352365.95867979975</v>
      </c>
      <c r="L2030" s="444">
        <f t="shared" ca="1" si="137"/>
        <v>-84920196.041831732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-84920196.041831732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-353834.15017429891</v>
      </c>
      <c r="L2031" s="444">
        <f t="shared" ca="1" si="137"/>
        <v>-85274030.192006037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-85274030.192006037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-355308.4591333585</v>
      </c>
      <c r="L2032" s="444">
        <f t="shared" ca="1" si="137"/>
        <v>-85629338.651139393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-85629338.651139393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-356788.91104641411</v>
      </c>
      <c r="L2033" s="444">
        <f t="shared" ca="1" si="137"/>
        <v>-85986127.562185809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-85986127.562185809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-358275.53150910756</v>
      </c>
      <c r="L2034" s="444">
        <f t="shared" ca="1" si="137"/>
        <v>-86344403.09369491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-86344403.09369491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-359768.34622372879</v>
      </c>
      <c r="L2035" s="444">
        <f t="shared" ca="1" si="137"/>
        <v>-86704171.439918637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-86704171.439918637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-361267.38099966099</v>
      </c>
      <c r="L2036" s="444">
        <f t="shared" ca="1" si="137"/>
        <v>-87065438.820918292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-87065438.820918292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-362772.66175382619</v>
      </c>
      <c r="L2037" s="444">
        <f t="shared" ca="1" si="137"/>
        <v>-87428211.482672125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-87428211.482672125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-364284.21451113385</v>
      </c>
      <c r="L2038" s="444">
        <f t="shared" ca="1" si="137"/>
        <v>-87792495.697183266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-87792495.697183266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-365802.06540493027</v>
      </c>
      <c r="L2039" s="444">
        <f t="shared" ca="1" si="137"/>
        <v>-88158297.762588203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-88158297.762588203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-367326.24067745084</v>
      </c>
      <c r="L2040" s="444">
        <f t="shared" ca="1" si="137"/>
        <v>-88525624.003265649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-88525624.003265649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-368856.76668027352</v>
      </c>
      <c r="L2041" s="444">
        <f t="shared" ca="1" si="137"/>
        <v>-88894480.76994592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-88894480.76994592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-370393.66987477464</v>
      </c>
      <c r="L2042" s="444">
        <f t="shared" ca="1" si="137"/>
        <v>-89264874.439820692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-89264874.439820692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-371936.97683258622</v>
      </c>
      <c r="L2043" s="444">
        <f t="shared" ca="1" si="137"/>
        <v>-89636811.416653275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-89636811.416653275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-373486.71423605533</v>
      </c>
      <c r="L2044" s="444">
        <f t="shared" ca="1" si="137"/>
        <v>-90010298.130889326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-90010298.130889326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-375042.90887870552</v>
      </c>
      <c r="L2045" s="444">
        <f t="shared" ca="1" si="137"/>
        <v>-90385341.039768025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-90385341.039768025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-376605.58766570012</v>
      </c>
      <c r="L2046" s="444">
        <f t="shared" ca="1" si="137"/>
        <v>-90761946.627433732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-90761946.627433732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-378174.77761430724</v>
      </c>
      <c r="L2047" s="444">
        <f t="shared" ca="1" si="137"/>
        <v>-91140121.405048043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-91140121.405048043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-379750.50585436681</v>
      </c>
      <c r="L2048" s="444">
        <f t="shared" ref="L2048:L2302" ca="1" si="142">I2048-J2048+K2048</f>
        <v>-91519871.910902411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-91519871.910902411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-381332.79962876003</v>
      </c>
      <c r="L2049" s="444">
        <f t="shared" ca="1" si="142"/>
        <v>-91901204.710531175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-91901204.710531175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-382921.68629387987</v>
      </c>
      <c r="L2050" s="444">
        <f t="shared" ca="1" si="142"/>
        <v>-92284126.39682506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-92284126.39682506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-384517.19332010439</v>
      </c>
      <c r="L2051" s="444">
        <f t="shared" ca="1" si="142"/>
        <v>-92668643.590145171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-92668643.590145171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-386119.34829227155</v>
      </c>
      <c r="L2052" s="444">
        <f t="shared" ca="1" si="142"/>
        <v>-93054762.938437447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-93054762.938437447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-387728.17891015601</v>
      </c>
      <c r="L2053" s="444">
        <f t="shared" ca="1" si="142"/>
        <v>-93442491.117347598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-93442491.117347598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-389343.71298894833</v>
      </c>
      <c r="L2054" s="444">
        <f t="shared" ca="1" si="142"/>
        <v>-93831834.830336541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-93831834.830336541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-390965.97845973558</v>
      </c>
      <c r="L2055" s="444">
        <f t="shared" ca="1" si="142"/>
        <v>-94222800.808796272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-94222800.808796272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-392595.00336998445</v>
      </c>
      <c r="L2056" s="444">
        <f t="shared" ca="1" si="142"/>
        <v>-94615395.812166259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-94615395.812166259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-394230.81588402606</v>
      </c>
      <c r="L2057" s="444">
        <f t="shared" ca="1" si="142"/>
        <v>-95009626.628050283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-95009626.628050283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-395873.44428354286</v>
      </c>
      <c r="L2058" s="444">
        <f t="shared" ca="1" si="142"/>
        <v>-95405500.072333828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-95405500.072333828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-397522.91696805763</v>
      </c>
      <c r="L2059" s="444">
        <f t="shared" ca="1" si="142"/>
        <v>-95803022.98930189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-95803022.98930189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-399179.26245542453</v>
      </c>
      <c r="L2060" s="444">
        <f t="shared" ca="1" si="142"/>
        <v>-96202202.251757309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-96202202.251757309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-400842.50938232214</v>
      </c>
      <c r="L2061" s="444">
        <f t="shared" ca="1" si="142"/>
        <v>-96603044.761139631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-96603044.761139631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-402512.68650474848</v>
      </c>
      <c r="L2062" s="444">
        <f t="shared" ca="1" si="142"/>
        <v>-97005557.447644383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-97005557.447644383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-404189.82269851828</v>
      </c>
      <c r="L2063" s="444">
        <f t="shared" ca="1" si="142"/>
        <v>-97409747.270342901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-97409747.270342901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-405873.94695976208</v>
      </c>
      <c r="L2064" s="444">
        <f t="shared" ca="1" si="142"/>
        <v>-97815621.217302665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-97815621.217302665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-407565.08840542776</v>
      </c>
      <c r="L2065" s="444">
        <f t="shared" ca="1" si="142"/>
        <v>-98223186.305708095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-98223186.305708095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-409263.2762737837</v>
      </c>
      <c r="L2066" s="444">
        <f t="shared" ca="1" si="142"/>
        <v>-98632449.581981882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-98632449.581981882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-410968.53992492449</v>
      </c>
      <c r="L2067" s="444">
        <f t="shared" ca="1" si="142"/>
        <v>-99043418.121906802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-99043418.121906802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-412680.90884127835</v>
      </c>
      <c r="L2068" s="444">
        <f t="shared" ca="1" si="142"/>
        <v>-99456099.030748084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-99456099.030748084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-414400.41262811702</v>
      </c>
      <c r="L2069" s="444">
        <f t="shared" ca="1" si="142"/>
        <v>-99870499.443376198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-99870499.443376198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-416127.08101406752</v>
      </c>
      <c r="L2070" s="444">
        <f t="shared" ca="1" si="142"/>
        <v>-100286626.52439027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-100286626.52439027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-417860.94385162613</v>
      </c>
      <c r="L2071" s="444">
        <f t="shared" ca="1" si="142"/>
        <v>-100704487.46824189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-100704487.46824189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-419602.03111767455</v>
      </c>
      <c r="L2072" s="444">
        <f t="shared" ca="1" si="142"/>
        <v>-101124089.49935956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-101124089.49935956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-421350.37291399814</v>
      </c>
      <c r="L2073" s="444">
        <f t="shared" ca="1" si="142"/>
        <v>-101545439.87227356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-101545439.87227356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-423105.99946780648</v>
      </c>
      <c r="L2074" s="444">
        <f t="shared" ca="1" si="142"/>
        <v>-101968545.87174137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-101968545.87174137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-424868.94113225571</v>
      </c>
      <c r="L2075" s="444">
        <f t="shared" ca="1" si="142"/>
        <v>-102393414.81287363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-102393414.81287363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-426639.22838697344</v>
      </c>
      <c r="L2076" s="444">
        <f t="shared" ca="1" si="142"/>
        <v>-102820054.0412606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-102820054.0412606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-428416.89183858584</v>
      </c>
      <c r="L2077" s="444">
        <f t="shared" ca="1" si="142"/>
        <v>-103248470.93309918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-103248470.93309918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-430201.96222124656</v>
      </c>
      <c r="L2078" s="444">
        <f t="shared" ca="1" si="142"/>
        <v>-103678672.89532043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-103678672.89532043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-431994.47039716848</v>
      </c>
      <c r="L2079" s="444">
        <f t="shared" ca="1" si="142"/>
        <v>-104110667.3657176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-104110667.3657176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-433794.44735715666</v>
      </c>
      <c r="L2080" s="444">
        <f t="shared" ca="1" si="142"/>
        <v>-104544461.81307477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-104544461.81307477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-435601.92422114487</v>
      </c>
      <c r="L2081" s="444">
        <f t="shared" ca="1" si="142"/>
        <v>-104980063.73729591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-104980063.73729591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-437416.93223873293</v>
      </c>
      <c r="L2082" s="444">
        <f t="shared" ca="1" si="142"/>
        <v>-105417480.66953464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-105417480.66953464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-439239.50278972764</v>
      </c>
      <c r="L2083" s="444">
        <f t="shared" ca="1" si="142"/>
        <v>-105856720.17232436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-105856720.17232436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-441069.66738468484</v>
      </c>
      <c r="L2084" s="444">
        <f t="shared" ca="1" si="142"/>
        <v>-106297789.83970904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-106297789.83970904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-442907.45766545431</v>
      </c>
      <c r="L2085" s="444">
        <f t="shared" ca="1" si="142"/>
        <v>-106740697.2973745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-106740697.2973745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-444752.90540572704</v>
      </c>
      <c r="L2086" s="444">
        <f t="shared" ca="1" si="142"/>
        <v>-107185450.20278023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-107185450.20278023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-446606.0425115843</v>
      </c>
      <c r="L2087" s="444">
        <f t="shared" ca="1" si="142"/>
        <v>-107632056.24529181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-107632056.24529181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-448466.90102204913</v>
      </c>
      <c r="L2088" s="444">
        <f t="shared" ca="1" si="142"/>
        <v>-108080523.14631386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-108080523.14631386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-450335.51310964109</v>
      </c>
      <c r="L2089" s="444">
        <f t="shared" ca="1" si="142"/>
        <v>-108530858.6594235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-108530858.6594235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-452211.91108093126</v>
      </c>
      <c r="L2090" s="444">
        <f t="shared" ca="1" si="142"/>
        <v>-108983070.57050443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-108983070.57050443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-454096.12737710169</v>
      </c>
      <c r="L2091" s="444">
        <f t="shared" ca="1" si="142"/>
        <v>-109437166.69788153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-109437166.69788153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-455988.19457450637</v>
      </c>
      <c r="L2092" s="444">
        <f t="shared" ca="1" si="142"/>
        <v>-109893154.89245604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-109893154.89245604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-457888.14538523345</v>
      </c>
      <c r="L2093" s="444">
        <f t="shared" ca="1" si="142"/>
        <v>-110351043.03784128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-110351043.03784128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-459796.01265767205</v>
      </c>
      <c r="L2094" s="444">
        <f t="shared" ca="1" si="142"/>
        <v>-110810839.05049895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-110810839.05049895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-461711.82937707898</v>
      </c>
      <c r="L2095" s="444">
        <f t="shared" ca="1" si="142"/>
        <v>-111272550.87987603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-111272550.87987603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-463635.62866615015</v>
      </c>
      <c r="L2096" s="444">
        <f t="shared" ca="1" si="142"/>
        <v>-111736186.50854218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-111736186.50854218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-465567.44378559239</v>
      </c>
      <c r="L2097" s="444">
        <f t="shared" ca="1" si="142"/>
        <v>-112201753.95232777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-112201753.95232777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-467507.30813469907</v>
      </c>
      <c r="L2098" s="444">
        <f t="shared" ca="1" si="142"/>
        <v>-112669261.26046248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-112669261.26046248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-469455.25525192701</v>
      </c>
      <c r="L2099" s="444">
        <f t="shared" ca="1" si="142"/>
        <v>-113138716.51571441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-113138716.51571441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-471411.31881547661</v>
      </c>
      <c r="L2100" s="444">
        <f t="shared" ca="1" si="142"/>
        <v>-113610127.83452988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-113610127.83452988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-473375.53264387441</v>
      </c>
      <c r="L2101" s="444">
        <f t="shared" ca="1" si="142"/>
        <v>-114083503.36717375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-114083503.36717375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-475347.93069655733</v>
      </c>
      <c r="L2102" s="444">
        <f t="shared" ca="1" si="142"/>
        <v>-114558851.29787031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-114558851.29787031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-477328.54707445961</v>
      </c>
      <c r="L2103" s="444">
        <f t="shared" ca="1" si="142"/>
        <v>-115036179.84494478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-115036179.84494478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-479317.41602060321</v>
      </c>
      <c r="L2104" s="444">
        <f t="shared" ca="1" si="142"/>
        <v>-115515497.26096538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-115515497.26096538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-481314.57192068908</v>
      </c>
      <c r="L2105" s="444">
        <f t="shared" ca="1" si="142"/>
        <v>-115996811.83288607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-115996811.83288607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-483320.04930369195</v>
      </c>
      <c r="L2106" s="444">
        <f t="shared" ca="1" si="142"/>
        <v>-116480131.88218977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-116480131.88218977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-485333.88284245727</v>
      </c>
      <c r="L2107" s="444">
        <f t="shared" ca="1" si="142"/>
        <v>-116965465.76503222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-116965465.76503222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-487356.10735430085</v>
      </c>
      <c r="L2108" s="444">
        <f t="shared" ca="1" si="142"/>
        <v>-117452821.87238652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-117452821.87238652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-489386.75780161039</v>
      </c>
      <c r="L2109" s="444">
        <f t="shared" ca="1" si="142"/>
        <v>-117942208.63018812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-117942208.63018812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-491425.86929245049</v>
      </c>
      <c r="L2110" s="444">
        <f t="shared" ca="1" si="142"/>
        <v>-118433634.49948058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-118433634.49948058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-493473.47708116897</v>
      </c>
      <c r="L2111" s="444">
        <f t="shared" ca="1" si="142"/>
        <v>-118927107.97656174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-118927107.97656174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-495529.61656900716</v>
      </c>
      <c r="L2112" s="444">
        <f t="shared" ca="1" si="142"/>
        <v>-119422637.59313075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-119422637.59313075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-497594.32330471143</v>
      </c>
      <c r="L2113" s="444">
        <f t="shared" ca="1" si="142"/>
        <v>-119920231.91643547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-119920231.91643547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-499667.63298514782</v>
      </c>
      <c r="L2114" s="444">
        <f t="shared" ca="1" si="142"/>
        <v>-120419899.54942061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-120419899.54942061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-501749.58145591919</v>
      </c>
      <c r="L2115" s="444">
        <f t="shared" ca="1" si="142"/>
        <v>-120921649.13087653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-120921649.13087653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-503840.20471198554</v>
      </c>
      <c r="L2116" s="444">
        <f t="shared" ca="1" si="142"/>
        <v>-121425489.33558851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-121425489.33558851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-505939.53889828548</v>
      </c>
      <c r="L2117" s="444">
        <f t="shared" ca="1" si="142"/>
        <v>-121931428.8744868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-121931428.8744868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-508047.62031036173</v>
      </c>
      <c r="L2118" s="444">
        <f t="shared" ca="1" si="142"/>
        <v>-122439476.49479717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-122439476.49479717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-510164.48539498821</v>
      </c>
      <c r="L2119" s="444">
        <f t="shared" ca="1" si="142"/>
        <v>-122949640.98019215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-122949640.98019215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-512290.17075080058</v>
      </c>
      <c r="L2120" s="444">
        <f t="shared" ca="1" si="142"/>
        <v>-123461931.15094295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-123461931.15094295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-514424.71312892903</v>
      </c>
      <c r="L2121" s="444">
        <f t="shared" ca="1" si="142"/>
        <v>-123976355.86407188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-123976355.86407188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-516568.14943363279</v>
      </c>
      <c r="L2122" s="444">
        <f t="shared" ca="1" si="142"/>
        <v>-124492924.0135055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-124492924.0135055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-518720.51672293962</v>
      </c>
      <c r="L2123" s="444">
        <f t="shared" ca="1" si="142"/>
        <v>-125011644.53022844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-125011644.53022844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-520881.85220928519</v>
      </c>
      <c r="L2124" s="444">
        <f t="shared" ca="1" si="142"/>
        <v>-125532526.38243772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-125532526.38243772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-523052.19326015719</v>
      </c>
      <c r="L2125" s="444">
        <f t="shared" ca="1" si="142"/>
        <v>-126055578.57569788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-126055578.57569788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-525231.57739874115</v>
      </c>
      <c r="L2126" s="444">
        <f t="shared" ca="1" si="142"/>
        <v>-126580810.15309663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-126580810.15309663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-527420.04230456927</v>
      </c>
      <c r="L2127" s="444">
        <f t="shared" ca="1" si="142"/>
        <v>-127108230.19540121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-127108230.19540121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-529617.62581417174</v>
      </c>
      <c r="L2128" s="444">
        <f t="shared" ca="1" si="142"/>
        <v>-127637847.82121538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-127637847.82121538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-531824.36592173076</v>
      </c>
      <c r="L2129" s="444">
        <f t="shared" ca="1" si="142"/>
        <v>-128169672.18713711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-128169672.18713711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-534040.300779738</v>
      </c>
      <c r="L2130" s="444">
        <f t="shared" ca="1" si="142"/>
        <v>-128703712.48791686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-128703712.48791686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-536265.46869965352</v>
      </c>
      <c r="L2131" s="444">
        <f t="shared" ca="1" si="142"/>
        <v>-129239977.95661651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-129239977.95661651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-538499.90815256874</v>
      </c>
      <c r="L2132" s="444">
        <f t="shared" ca="1" si="142"/>
        <v>-129778477.86476907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-129778477.86476907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-540743.65776987118</v>
      </c>
      <c r="L2133" s="444">
        <f t="shared" ca="1" si="142"/>
        <v>-130319221.52253895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-130319221.52253895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-542996.75634391222</v>
      </c>
      <c r="L2134" s="444">
        <f t="shared" ca="1" si="142"/>
        <v>-130862218.27888286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-130862218.27888286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-545259.24282867857</v>
      </c>
      <c r="L2135" s="444">
        <f t="shared" ca="1" si="142"/>
        <v>-131407477.52171154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-131407477.52171154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-547531.15634046472</v>
      </c>
      <c r="L2136" s="444">
        <f t="shared" ca="1" si="142"/>
        <v>-131955008.67805201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-131955008.67805201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-549812.53615855007</v>
      </c>
      <c r="L2137" s="444">
        <f t="shared" ca="1" si="142"/>
        <v>-132504821.21421055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-132504821.21421055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-552103.42172587733</v>
      </c>
      <c r="L2138" s="444">
        <f t="shared" ca="1" si="142"/>
        <v>-133056924.63593644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-133056924.63593644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-554403.85264973517</v>
      </c>
      <c r="L2139" s="444">
        <f t="shared" ca="1" si="142"/>
        <v>-133611328.48858617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-133611328.48858617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-556713.86870244227</v>
      </c>
      <c r="L2140" s="444">
        <f t="shared" ca="1" si="142"/>
        <v>-134168042.35728861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-134168042.35728861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-559033.50982203591</v>
      </c>
      <c r="L2141" s="444">
        <f t="shared" ca="1" si="142"/>
        <v>-134727075.86711064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-134727075.86711064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-561362.81611296104</v>
      </c>
      <c r="L2142" s="444">
        <f t="shared" ca="1" si="142"/>
        <v>-135288438.68322361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-135288438.68322361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-563701.82784676505</v>
      </c>
      <c r="L2143" s="444">
        <f t="shared" ca="1" si="142"/>
        <v>-135852140.51107037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-135852140.51107037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-566050.58546279324</v>
      </c>
      <c r="L2144" s="444">
        <f t="shared" ca="1" si="142"/>
        <v>-136418191.09653315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-136418191.09653315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-568409.12956888811</v>
      </c>
      <c r="L2145" s="444">
        <f t="shared" ca="1" si="142"/>
        <v>-136986600.22610202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-136986600.22610202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-570777.50094209181</v>
      </c>
      <c r="L2146" s="444">
        <f t="shared" ca="1" si="142"/>
        <v>-137557377.72704411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-137557377.72704411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-573155.74052935047</v>
      </c>
      <c r="L2147" s="444">
        <f t="shared" ca="1" si="142"/>
        <v>-138130533.46757346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-138130533.46757346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-575543.8894482227</v>
      </c>
      <c r="L2148" s="444">
        <f t="shared" ca="1" si="142"/>
        <v>-138706077.35702169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-138706077.35702169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-577941.98898759042</v>
      </c>
      <c r="L2149" s="444">
        <f t="shared" ca="1" si="142"/>
        <v>-139284019.34600928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-139284019.34600928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-580350.08060837199</v>
      </c>
      <c r="L2150" s="444">
        <f t="shared" ca="1" si="142"/>
        <v>-139864369.42661765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-139864369.42661765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-582768.20594424021</v>
      </c>
      <c r="L2151" s="444">
        <f t="shared" ca="1" si="142"/>
        <v>-140447137.63256189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-140447137.63256189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-585196.40680234123</v>
      </c>
      <c r="L2152" s="444">
        <f t="shared" ca="1" si="142"/>
        <v>-141032334.03936422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-141032334.03936422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-587634.72516401752</v>
      </c>
      <c r="L2153" s="444">
        <f t="shared" ca="1" si="142"/>
        <v>-141619968.76452824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-141619968.76452824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-590083.20318553434</v>
      </c>
      <c r="L2154" s="444">
        <f t="shared" ca="1" si="142"/>
        <v>-142210051.96771377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-142210051.96771377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-592541.88319880737</v>
      </c>
      <c r="L2155" s="444">
        <f t="shared" ca="1" si="142"/>
        <v>-142802593.85091257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-142802593.85091257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-595010.80771213572</v>
      </c>
      <c r="L2156" s="444">
        <f t="shared" ca="1" si="142"/>
        <v>-143397604.65862471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-143397604.65862471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-597490.01941093628</v>
      </c>
      <c r="L2157" s="444">
        <f t="shared" ca="1" si="142"/>
        <v>-143995094.67803565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-143995094.67803565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-599979.56115848187</v>
      </c>
      <c r="L2158" s="444">
        <f t="shared" ca="1" si="142"/>
        <v>-144595074.23919412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-144595074.23919412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-602479.47599664214</v>
      </c>
      <c r="L2159" s="444">
        <f t="shared" ca="1" si="142"/>
        <v>-145197553.71519077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-145197553.71519077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-604989.80714662815</v>
      </c>
      <c r="L2160" s="444">
        <f t="shared" ca="1" si="142"/>
        <v>-145802543.52233741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-145802543.52233741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-607510.59800973919</v>
      </c>
      <c r="L2161" s="444">
        <f t="shared" ca="1" si="142"/>
        <v>-146410054.12034714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-146410054.12034714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-610041.89216811303</v>
      </c>
      <c r="L2162" s="444">
        <f t="shared" ca="1" si="142"/>
        <v>-147020096.01251525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-147020096.01251525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-612583.73338548024</v>
      </c>
      <c r="L2163" s="444">
        <f t="shared" ca="1" si="142"/>
        <v>-147632679.74590072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-147632679.74590072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-615136.16560791968</v>
      </c>
      <c r="L2164" s="444">
        <f t="shared" ca="1" si="142"/>
        <v>-148247815.91150865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-148247815.91150865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-617699.23296461941</v>
      </c>
      <c r="L2165" s="444">
        <f t="shared" ca="1" si="142"/>
        <v>-148865515.14447325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-148865515.14447325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-620272.9797686385</v>
      </c>
      <c r="L2166" s="444">
        <f t="shared" ca="1" si="142"/>
        <v>-149485788.12424189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-149485788.12424189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-622857.45051767456</v>
      </c>
      <c r="L2167" s="444">
        <f t="shared" ca="1" si="142"/>
        <v>-150108645.57475957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-150108645.57475957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-625452.68989483151</v>
      </c>
      <c r="L2168" s="444">
        <f t="shared" ca="1" si="142"/>
        <v>-150734098.2646544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-150734098.2646544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-628058.74276939337</v>
      </c>
      <c r="L2169" s="444">
        <f t="shared" ca="1" si="142"/>
        <v>-151362157.00742379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-151362157.00742379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-630675.65419759916</v>
      </c>
      <c r="L2170" s="444">
        <f t="shared" ca="1" si="142"/>
        <v>-151992832.66162139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-151992832.66162139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-633303.46942342247</v>
      </c>
      <c r="L2171" s="444">
        <f t="shared" ca="1" si="142"/>
        <v>-152626136.13104481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-152626136.13104481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-635942.23387935339</v>
      </c>
      <c r="L2172" s="444">
        <f t="shared" ca="1" si="142"/>
        <v>-153262078.36492416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-153262078.36492416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-638591.99318718398</v>
      </c>
      <c r="L2173" s="444">
        <f t="shared" ca="1" si="142"/>
        <v>-153900670.35811135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-153900670.35811135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-641252.79315879731</v>
      </c>
      <c r="L2174" s="444">
        <f t="shared" ca="1" si="142"/>
        <v>-154541923.15127015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-154541923.15127015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-643924.67979695892</v>
      </c>
      <c r="L2175" s="444">
        <f t="shared" ca="1" si="142"/>
        <v>-155185847.83106712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-155185847.83106712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-646607.69929611299</v>
      </c>
      <c r="L2176" s="444">
        <f t="shared" ca="1" si="142"/>
        <v>-155832455.53036323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-155832455.53036323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-649301.89804318012</v>
      </c>
      <c r="L2177" s="444">
        <f t="shared" ca="1" si="142"/>
        <v>-156481757.42840642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-156481757.42840642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-652007.32261836005</v>
      </c>
      <c r="L2178" s="444">
        <f t="shared" ca="1" si="142"/>
        <v>-157133764.75102478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-157133764.75102478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-654724.01979593653</v>
      </c>
      <c r="L2179" s="444">
        <f t="shared" ca="1" si="142"/>
        <v>-157788488.77082071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-157788488.77082071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-657452.0365450863</v>
      </c>
      <c r="L2180" s="444">
        <f t="shared" ca="1" si="142"/>
        <v>-158445940.8073658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-158445940.8073658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-660191.42003069085</v>
      </c>
      <c r="L2181" s="444">
        <f t="shared" ca="1" si="142"/>
        <v>-159106132.22739649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-159106132.22739649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-662942.217614152</v>
      </c>
      <c r="L2182" s="444">
        <f t="shared" ca="1" si="142"/>
        <v>-159769074.44501063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-159769074.44501063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-665704.47685421095</v>
      </c>
      <c r="L2183" s="444">
        <f t="shared" ca="1" si="142"/>
        <v>-160434778.92186484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-160434778.92186484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-668478.2455077701</v>
      </c>
      <c r="L2184" s="444">
        <f t="shared" ca="1" si="142"/>
        <v>-161103257.16737261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-161103257.16737261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-671263.57153071917</v>
      </c>
      <c r="L2185" s="444">
        <f t="shared" ca="1" si="142"/>
        <v>-161774520.73890334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-161774520.73890334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-674060.50307876396</v>
      </c>
      <c r="L2186" s="444">
        <f t="shared" ca="1" si="142"/>
        <v>-162448581.2419821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-162448581.2419821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-676869.08850825881</v>
      </c>
      <c r="L2187" s="444">
        <f t="shared" ca="1" si="142"/>
        <v>-163125450.33049035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-163125450.33049035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-679689.37637704308</v>
      </c>
      <c r="L2188" s="444">
        <f t="shared" ca="1" si="142"/>
        <v>-163805139.7068674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-163805139.7068674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-682521.41544528084</v>
      </c>
      <c r="L2189" s="444">
        <f t="shared" ca="1" si="142"/>
        <v>-164487661.12231266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-164487661.12231266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-685365.25467630278</v>
      </c>
      <c r="L2190" s="444">
        <f t="shared" ca="1" si="142"/>
        <v>-165173026.37698898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-165173026.37698898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-688220.94323745405</v>
      </c>
      <c r="L2191" s="444">
        <f t="shared" ca="1" si="142"/>
        <v>-165861247.32022643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-165861247.32022643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-691088.53050094342</v>
      </c>
      <c r="L2192" s="444">
        <f t="shared" ca="1" si="142"/>
        <v>-166552335.85072738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-166552335.85072738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-693968.06604469742</v>
      </c>
      <c r="L2193" s="444">
        <f t="shared" ca="1" si="142"/>
        <v>-167246303.91677207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-167246303.91677207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-696859.59965321689</v>
      </c>
      <c r="L2194" s="444">
        <f t="shared" ca="1" si="142"/>
        <v>-167943163.51642528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-167943163.51642528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-699763.18131843861</v>
      </c>
      <c r="L2195" s="444">
        <f t="shared" ca="1" si="142"/>
        <v>-168642926.69774371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-168642926.69774371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-702678.86124059884</v>
      </c>
      <c r="L2196" s="444">
        <f t="shared" ca="1" si="142"/>
        <v>-169345605.55898431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-169345605.55898431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-705606.68982910132</v>
      </c>
      <c r="L2197" s="444">
        <f t="shared" ca="1" si="142"/>
        <v>-170051212.24881342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-170051212.24881342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-708546.71770338924</v>
      </c>
      <c r="L2198" s="444">
        <f t="shared" ca="1" si="142"/>
        <v>-170759758.96651682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-170759758.96651682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-711498.99569382006</v>
      </c>
      <c r="L2199" s="444">
        <f t="shared" ca="1" si="142"/>
        <v>-171471257.96221066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-171471257.96221066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-714463.57484254439</v>
      </c>
      <c r="L2200" s="444">
        <f t="shared" ca="1" si="142"/>
        <v>-172185721.5370532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-172185721.5370532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-717440.50640438835</v>
      </c>
      <c r="L2201" s="444">
        <f t="shared" ca="1" si="142"/>
        <v>-172903162.0434576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-172903162.0434576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-720429.84184774</v>
      </c>
      <c r="L2202" s="444">
        <f t="shared" ca="1" si="142"/>
        <v>-173623591.88530535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-173623591.88530535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-723431.63285543898</v>
      </c>
      <c r="L2203" s="444">
        <f t="shared" ca="1" si="142"/>
        <v>-174347023.51816079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-174347023.51816079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-726445.93132566998</v>
      </c>
      <c r="L2204" s="444">
        <f t="shared" ca="1" si="142"/>
        <v>-175073469.44948646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-175073469.44948646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-729472.78937286022</v>
      </c>
      <c r="L2205" s="444">
        <f t="shared" ca="1" si="142"/>
        <v>-175802942.23885933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-175802942.23885933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-732512.25932858046</v>
      </c>
      <c r="L2206" s="444">
        <f t="shared" ca="1" si="142"/>
        <v>-176535454.4981879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-176535454.4981879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-735564.39374244958</v>
      </c>
      <c r="L2207" s="444">
        <f t="shared" ca="1" si="142"/>
        <v>-177271018.89193034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-177271018.89193034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-738629.24538304307</v>
      </c>
      <c r="L2208" s="444">
        <f t="shared" ca="1" si="142"/>
        <v>-178009648.1373134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-178009648.1373134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-741706.86723880586</v>
      </c>
      <c r="L2209" s="444">
        <f t="shared" ca="1" si="142"/>
        <v>-178751355.00455222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-178751355.00455222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-744797.31251896755</v>
      </c>
      <c r="L2210" s="444">
        <f t="shared" ca="1" si="142"/>
        <v>-179496152.31707117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-179496152.31707117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-747900.63465446315</v>
      </c>
      <c r="L2211" s="444">
        <f t="shared" ca="1" si="142"/>
        <v>-180244052.95172563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-180244052.95172563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-751016.88729885675</v>
      </c>
      <c r="L2212" s="444">
        <f t="shared" ca="1" si="142"/>
        <v>-180995069.83902448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-180995069.83902448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-754146.1243292687</v>
      </c>
      <c r="L2213" s="444">
        <f t="shared" ca="1" si="142"/>
        <v>-181749215.96335375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-181749215.96335375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-757288.39984730724</v>
      </c>
      <c r="L2214" s="444">
        <f t="shared" ca="1" si="142"/>
        <v>-182506504.36320105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-182506504.36320105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-760443.76818000432</v>
      </c>
      <c r="L2215" s="444">
        <f t="shared" ca="1" si="142"/>
        <v>-183266948.13138106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-183266948.13138106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-763612.28388075437</v>
      </c>
      <c r="L2216" s="444">
        <f t="shared" ca="1" si="142"/>
        <v>-184030560.41526181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-184030560.41526181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-766794.00173025753</v>
      </c>
      <c r="L2217" s="444">
        <f t="shared" ca="1" si="142"/>
        <v>-184797354.41699207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-184797354.41699207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-769988.97673746699</v>
      </c>
      <c r="L2218" s="444">
        <f t="shared" ca="1" si="142"/>
        <v>-185567343.39372954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-185567343.39372954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-773197.26414053969</v>
      </c>
      <c r="L2219" s="444">
        <f t="shared" ca="1" si="142"/>
        <v>-186340540.65787008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-186340540.65787008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-776418.91940779204</v>
      </c>
      <c r="L2220" s="444">
        <f t="shared" ca="1" si="142"/>
        <v>-187116959.57727787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-187116959.57727787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-779653.99823865783</v>
      </c>
      <c r="L2221" s="444">
        <f t="shared" ca="1" si="142"/>
        <v>-187896613.57551652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-187896613.57551652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-782902.55656465213</v>
      </c>
      <c r="L2222" s="444">
        <f t="shared" ca="1" si="142"/>
        <v>-188679516.13208118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-188679516.13208118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-786164.65055033821</v>
      </c>
      <c r="L2223" s="444">
        <f t="shared" ca="1" si="142"/>
        <v>-189465680.78263152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-189465680.78263152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-789440.33659429802</v>
      </c>
      <c r="L2224" s="444">
        <f t="shared" ca="1" si="142"/>
        <v>-190255121.1192258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-190255121.1192258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-792729.67133010749</v>
      </c>
      <c r="L2225" s="444">
        <f t="shared" ca="1" si="142"/>
        <v>-191047850.79055589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-191047850.79055589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-796032.7116273162</v>
      </c>
      <c r="L2226" s="444">
        <f t="shared" ca="1" si="142"/>
        <v>-191843883.5021832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-191843883.5021832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-799349.51459242997</v>
      </c>
      <c r="L2227" s="444">
        <f t="shared" ca="1" si="142"/>
        <v>-192643233.01677564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-192643233.01677564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-802680.13756989851</v>
      </c>
      <c r="L2228" s="444">
        <f t="shared" ca="1" si="142"/>
        <v>-193445913.15434554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-193445913.15434554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-806024.63814310636</v>
      </c>
      <c r="L2229" s="444">
        <f t="shared" ca="1" si="142"/>
        <v>-194251937.79248863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-194251937.79248863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-809383.07413536927</v>
      </c>
      <c r="L2230" s="444">
        <f t="shared" ca="1" si="142"/>
        <v>-195061320.866624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-195061320.866624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-812755.50361093332</v>
      </c>
      <c r="L2231" s="444">
        <f t="shared" ca="1" si="142"/>
        <v>-195874076.37023494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-195874076.37023494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-816141.9848759789</v>
      </c>
      <c r="L2232" s="444">
        <f t="shared" ca="1" si="142"/>
        <v>-196690218.35511091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-196690218.35511091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-819542.5764796288</v>
      </c>
      <c r="L2233" s="444">
        <f t="shared" ca="1" si="142"/>
        <v>-197509760.93159056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-197509760.93159056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-822957.3372149606</v>
      </c>
      <c r="L2234" s="444">
        <f t="shared" ca="1" si="142"/>
        <v>-198332718.2688055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-198332718.2688055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-826386.32612002292</v>
      </c>
      <c r="L2235" s="444">
        <f t="shared" ca="1" si="142"/>
        <v>-199159104.59492552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-199159104.59492552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-829829.60247885634</v>
      </c>
      <c r="L2236" s="444">
        <f t="shared" ca="1" si="142"/>
        <v>-199988934.19740438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-199988934.19740438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-833287.22582251823</v>
      </c>
      <c r="L2237" s="444">
        <f t="shared" ca="1" si="142"/>
        <v>-200822221.42322689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-200822221.42322689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-836759.25593011209</v>
      </c>
      <c r="L2238" s="444">
        <f t="shared" ca="1" si="142"/>
        <v>-201658980.67915702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-201658980.67915702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-840245.75282982085</v>
      </c>
      <c r="L2239" s="444">
        <f t="shared" ca="1" si="142"/>
        <v>-202499226.43198684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-202499226.43198684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-843746.77679994516</v>
      </c>
      <c r="L2240" s="444">
        <f t="shared" ca="1" si="142"/>
        <v>-203342973.20878679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-203342973.20878679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-847262.38836994488</v>
      </c>
      <c r="L2241" s="444">
        <f t="shared" ca="1" si="142"/>
        <v>-204190235.59715673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-204190235.59715673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-850792.64832148643</v>
      </c>
      <c r="L2242" s="444">
        <f t="shared" ca="1" si="142"/>
        <v>-205041028.24547821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-205041028.24547821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-854337.61768949253</v>
      </c>
      <c r="L2243" s="444">
        <f t="shared" ca="1" si="142"/>
        <v>-205895365.8631677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-205895365.8631677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-857897.35776319879</v>
      </c>
      <c r="L2244" s="444">
        <f t="shared" ca="1" si="142"/>
        <v>-206753263.2209309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-206753263.2209309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-861471.93008721212</v>
      </c>
      <c r="L2245" s="444">
        <f t="shared" ca="1" si="142"/>
        <v>-207614735.15101811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-207614735.15101811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-865061.39646257542</v>
      </c>
      <c r="L2246" s="444">
        <f t="shared" ca="1" si="142"/>
        <v>-208479796.5474807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-208479796.5474807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-868665.81894783629</v>
      </c>
      <c r="L2247" s="444">
        <f t="shared" ca="1" si="142"/>
        <v>-209348462.36642852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-209348462.36642852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-872285.25986011897</v>
      </c>
      <c r="L2248" s="444">
        <f t="shared" ca="1" si="142"/>
        <v>-210220747.62628865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-210220747.62628865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-875919.78177620284</v>
      </c>
      <c r="L2249" s="444">
        <f t="shared" ca="1" si="142"/>
        <v>-211096667.40806484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-211096667.40806484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-879569.44753360352</v>
      </c>
      <c r="L2250" s="444">
        <f t="shared" ca="1" si="142"/>
        <v>-211976236.85559845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-211976236.85559845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-883234.32023166015</v>
      </c>
      <c r="L2251" s="444">
        <f t="shared" ca="1" si="142"/>
        <v>-212859471.1758301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-212859471.1758301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-886914.46323262539</v>
      </c>
      <c r="L2252" s="444">
        <f t="shared" ca="1" si="142"/>
        <v>-213746385.63906273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-213746385.63906273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-890609.94016276137</v>
      </c>
      <c r="L2253" s="444">
        <f t="shared" ca="1" si="142"/>
        <v>-214636995.57922548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-214636995.57922548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-894320.81491343945</v>
      </c>
      <c r="L2254" s="444">
        <f t="shared" ca="1" si="142"/>
        <v>-215531316.39413893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-215531316.39413893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-898047.15164224536</v>
      </c>
      <c r="L2255" s="444">
        <f t="shared" ca="1" si="142"/>
        <v>-216429363.54578117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-216429363.54578117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-901789.01477408805</v>
      </c>
      <c r="L2256" s="444">
        <f t="shared" ca="1" si="142"/>
        <v>-217331152.56055525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-217331152.56055525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-905546.46900231345</v>
      </c>
      <c r="L2257" s="444">
        <f t="shared" ca="1" si="142"/>
        <v>-218236699.02955756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-218236699.02955756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-909319.57928982319</v>
      </c>
      <c r="L2258" s="444">
        <f t="shared" ca="1" si="142"/>
        <v>-219146018.60884738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-219146018.60884738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-913108.41087019735</v>
      </c>
      <c r="L2259" s="444">
        <f t="shared" ca="1" si="142"/>
        <v>-220059127.01971757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-220059127.01971757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-916913.02924882318</v>
      </c>
      <c r="L2260" s="444">
        <f t="shared" ca="1" si="142"/>
        <v>-220976040.04896641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-220976040.04896641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-920733.5002040267</v>
      </c>
      <c r="L2261" s="444">
        <f t="shared" ca="1" si="142"/>
        <v>-221896773.54917043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-221896773.54917043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-924569.88978821016</v>
      </c>
      <c r="L2262" s="444">
        <f t="shared" ca="1" si="142"/>
        <v>-222821343.43895864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-222821343.43895864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-928422.26432899432</v>
      </c>
      <c r="L2263" s="444">
        <f t="shared" ca="1" si="142"/>
        <v>-223749765.70328763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-223749765.70328763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-932290.69043036527</v>
      </c>
      <c r="L2264" s="444">
        <f t="shared" ca="1" si="142"/>
        <v>-224682056.393718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-224682056.393718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-936175.23497382505</v>
      </c>
      <c r="L2265" s="444">
        <f t="shared" ca="1" si="142"/>
        <v>-225618231.62869182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-225618231.62869182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-940075.96511954919</v>
      </c>
      <c r="L2266" s="444">
        <f t="shared" ca="1" si="142"/>
        <v>-226558307.59381136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-226558307.59381136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-943992.94830754737</v>
      </c>
      <c r="L2267" s="444">
        <f t="shared" ca="1" si="142"/>
        <v>-227502300.54211891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-227502300.54211891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-947926.25225882872</v>
      </c>
      <c r="L2268" s="444">
        <f t="shared" ca="1" si="142"/>
        <v>-228450226.79437774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-228450226.79437774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-951875.94497657404</v>
      </c>
      <c r="L2269" s="444">
        <f t="shared" ca="1" si="142"/>
        <v>-229402102.73935431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-229402102.73935431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-955842.09474730957</v>
      </c>
      <c r="L2270" s="444">
        <f t="shared" ca="1" si="142"/>
        <v>-230357944.83410162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-230357944.83410162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-959824.77014209016</v>
      </c>
      <c r="L2271" s="444">
        <f t="shared" ca="1" si="142"/>
        <v>-231317769.6042437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-231317769.6042437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-963824.04001768189</v>
      </c>
      <c r="L2272" s="444">
        <f t="shared" ca="1" si="142"/>
        <v>-232281593.64426139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-232281593.64426139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-967839.97351775574</v>
      </c>
      <c r="L2273" s="444">
        <f t="shared" ca="1" si="142"/>
        <v>-233249433.61777914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-233249433.61777914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-971872.64007407986</v>
      </c>
      <c r="L2274" s="444">
        <f t="shared" ca="1" si="142"/>
        <v>-234221306.25785321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-234221306.25785321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-975922.10940772167</v>
      </c>
      <c r="L2275" s="444">
        <f t="shared" ca="1" si="142"/>
        <v>-235197228.36726093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-235197228.36726093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-979988.45153025386</v>
      </c>
      <c r="L2276" s="444">
        <f t="shared" ca="1" si="142"/>
        <v>-236177216.81879118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-236177216.81879118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-984071.73674496321</v>
      </c>
      <c r="L2277" s="444">
        <f t="shared" ca="1" si="142"/>
        <v>-237161288.55553615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-237161288.55553615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-988172.03564806713</v>
      </c>
      <c r="L2278" s="444">
        <f t="shared" ca="1" si="142"/>
        <v>-238149460.59118423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-238149460.59118423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-992289.41912993439</v>
      </c>
      <c r="L2279" s="444">
        <f t="shared" ca="1" si="142"/>
        <v>-239141750.01031417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-239141750.01031417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-996423.95837630902</v>
      </c>
      <c r="L2280" s="444">
        <f t="shared" ca="1" si="142"/>
        <v>-240138173.96869048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-240138173.96869048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-1000575.7248695437</v>
      </c>
      <c r="L2281" s="444">
        <f t="shared" ca="1" si="142"/>
        <v>-241138749.69356003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-241138749.69356003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-1004744.7903898336</v>
      </c>
      <c r="L2282" s="444">
        <f t="shared" ca="1" si="142"/>
        <v>-242143494.48394987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-242143494.48394987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-1008931.2270164578</v>
      </c>
      <c r="L2283" s="444">
        <f t="shared" ca="1" si="142"/>
        <v>-243152425.71096632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-243152425.71096632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-1013135.1071290263</v>
      </c>
      <c r="L2284" s="444">
        <f t="shared" ca="1" si="142"/>
        <v>-244165560.81809536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-244165560.81809536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-1017356.5034087305</v>
      </c>
      <c r="L2285" s="444">
        <f t="shared" ca="1" si="142"/>
        <v>-245182917.32150409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-245182917.32150409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-1021595.4888396004</v>
      </c>
      <c r="L2286" s="444">
        <f t="shared" ca="1" si="142"/>
        <v>-246204512.81034368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-246204512.81034368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-1025852.1367097652</v>
      </c>
      <c r="L2287" s="444">
        <f t="shared" ca="1" si="142"/>
        <v>-247230364.94705346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-247230364.94705346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-1030126.5206127228</v>
      </c>
      <c r="L2288" s="444">
        <f t="shared" ca="1" si="142"/>
        <v>-248260491.46766618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-248260491.46766618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-1034418.7144486092</v>
      </c>
      <c r="L2289" s="444">
        <f t="shared" ca="1" si="142"/>
        <v>-249294910.18211478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-249294910.18211478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-1038728.7924254782</v>
      </c>
      <c r="L2290" s="444">
        <f t="shared" ca="1" si="142"/>
        <v>-250333638.97454026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-250333638.97454026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-1043056.8290605845</v>
      </c>
      <c r="L2291" s="444">
        <f t="shared" ca="1" si="142"/>
        <v>-251376695.80360085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-251376695.80360085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-1047402.8991816702</v>
      </c>
      <c r="L2292" s="444">
        <f t="shared" ca="1" si="142"/>
        <v>-252424098.70278251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-252424098.70278251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-1051767.0779282604</v>
      </c>
      <c r="L2293" s="444">
        <f t="shared" ca="1" si="142"/>
        <v>-253475865.78071079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-253475865.78071079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-1056149.4407529617</v>
      </c>
      <c r="L2294" s="444">
        <f t="shared" ca="1" si="142"/>
        <v>-254532015.22146374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-254532015.22146374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-1060550.0634227656</v>
      </c>
      <c r="L2295" s="444">
        <f t="shared" ca="1" si="142"/>
        <v>-255592565.28488651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-255592565.28488651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-1064969.0220203605</v>
      </c>
      <c r="L2296" s="444">
        <f t="shared" ca="1" si="142"/>
        <v>-256657534.30690688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-256657534.30690688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-1069406.3929454454</v>
      </c>
      <c r="L2297" s="444">
        <f t="shared" ca="1" si="142"/>
        <v>-257726940.69985232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-257726940.69985232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-1073862.2529160511</v>
      </c>
      <c r="L2298" s="444">
        <f t="shared" ca="1" si="142"/>
        <v>-258800802.95276836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-258800802.95276836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-1078336.6789698682</v>
      </c>
      <c r="L2299" s="444">
        <f t="shared" ca="1" si="142"/>
        <v>-259879139.63173822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-259879139.63173822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-1082829.748465576</v>
      </c>
      <c r="L2300" s="444">
        <f t="shared" ca="1" si="142"/>
        <v>-260961969.38020378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-260961969.38020378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-1087341.5390841824</v>
      </c>
      <c r="L2301" s="444">
        <f t="shared" ca="1" si="142"/>
        <v>-262049310.91928798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-262049310.91928798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-1091872.1288303668</v>
      </c>
      <c r="L2302" s="444">
        <f t="shared" ca="1" si="142"/>
        <v>-263141183.04811835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-263141183.04811835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-1096421.5960338262</v>
      </c>
      <c r="L2303" s="444">
        <f t="shared" ref="L2303:L2557" ca="1" si="147">I2303-J2303+K2303</f>
        <v>-264237604.64415216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-264237604.64415216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-1100990.019350634</v>
      </c>
      <c r="L2304" s="444">
        <f t="shared" ca="1" si="147"/>
        <v>-265338594.66350281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-265338594.66350281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-1105577.4777645948</v>
      </c>
      <c r="L2305" s="444">
        <f t="shared" ca="1" si="147"/>
        <v>-266444172.14126742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-266444172.14126742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-1110184.0505886143</v>
      </c>
      <c r="L2306" s="444">
        <f t="shared" ca="1" si="147"/>
        <v>-267554356.19185603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-267554356.19185603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-1114809.8174660669</v>
      </c>
      <c r="L2307" s="444">
        <f t="shared" ca="1" si="147"/>
        <v>-268669166.00932211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-268669166.00932211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-1119454.8583721754</v>
      </c>
      <c r="L2308" s="444">
        <f t="shared" ca="1" si="147"/>
        <v>-269788620.86769426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-269788620.86769426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-1124119.2536153928</v>
      </c>
      <c r="L2309" s="444">
        <f t="shared" ca="1" si="147"/>
        <v>-270912740.12130964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-270912740.12130964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-1128803.0838387902</v>
      </c>
      <c r="L2310" s="444">
        <f t="shared" ca="1" si="147"/>
        <v>-272041543.2051484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-272041543.2051484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-1133506.4300214516</v>
      </c>
      <c r="L2311" s="444">
        <f t="shared" ca="1" si="147"/>
        <v>-273175049.63516986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-273175049.63516986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-1138229.3734798743</v>
      </c>
      <c r="L2312" s="444">
        <f t="shared" ca="1" si="147"/>
        <v>-274313279.00864977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-274313279.00864977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-1142971.9958693739</v>
      </c>
      <c r="L2313" s="444">
        <f t="shared" ca="1" si="147"/>
        <v>-275456251.00451916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-275456251.00451916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-1147734.3791854966</v>
      </c>
      <c r="L2314" s="444">
        <f t="shared" ca="1" si="147"/>
        <v>-276603985.38370466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-276603985.38370466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-1152516.6057654361</v>
      </c>
      <c r="L2315" s="444">
        <f t="shared" ca="1" si="147"/>
        <v>-277756501.98947012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-277756501.98947012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-1157318.7582894589</v>
      </c>
      <c r="L2316" s="444">
        <f t="shared" ca="1" si="147"/>
        <v>-278913820.74775958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-278913820.74775958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-1162140.9197823317</v>
      </c>
      <c r="L2317" s="444">
        <f t="shared" ca="1" si="147"/>
        <v>-280075961.66754192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-280075961.66754192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-1166983.1736147581</v>
      </c>
      <c r="L2318" s="444">
        <f t="shared" ca="1" si="147"/>
        <v>-281242944.84115666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-281242944.84115666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-1171845.6035048193</v>
      </c>
      <c r="L2319" s="444">
        <f t="shared" ca="1" si="147"/>
        <v>-282414790.4446615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-282414790.4446615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-1176728.2935194229</v>
      </c>
      <c r="L2320" s="444">
        <f t="shared" ca="1" si="147"/>
        <v>-283591518.73818094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-283591518.73818094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-1181631.328075754</v>
      </c>
      <c r="L2321" s="444">
        <f t="shared" ca="1" si="147"/>
        <v>-284773150.0662567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-284773150.0662567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-1186554.7919427361</v>
      </c>
      <c r="L2322" s="444">
        <f t="shared" ca="1" si="147"/>
        <v>-285959704.85819942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-285959704.85819942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-1191498.7702424976</v>
      </c>
      <c r="L2323" s="444">
        <f t="shared" ca="1" si="147"/>
        <v>-287151203.62844193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-287151203.62844193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-1196463.3484518414</v>
      </c>
      <c r="L2324" s="444">
        <f t="shared" ca="1" si="147"/>
        <v>-288347666.97689378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-288347666.97689378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-1201448.6124037241</v>
      </c>
      <c r="L2325" s="444">
        <f t="shared" ca="1" si="147"/>
        <v>-289549115.58929753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-289549115.58929753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-1206454.6482887396</v>
      </c>
      <c r="L2326" s="444">
        <f t="shared" ca="1" si="147"/>
        <v>-290755570.23758626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-290755570.23758626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-1211481.5426566093</v>
      </c>
      <c r="L2327" s="444">
        <f t="shared" ca="1" si="147"/>
        <v>-291967051.78024286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-291967051.78024286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-1216529.3824176786</v>
      </c>
      <c r="L2328" s="444">
        <f t="shared" ca="1" si="147"/>
        <v>-293183581.16266054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-293183581.16266054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-1221598.254844419</v>
      </c>
      <c r="L2329" s="444">
        <f t="shared" ca="1" si="147"/>
        <v>-294405179.41750497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-294405179.41750497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-1226688.2475729373</v>
      </c>
      <c r="L2330" s="444">
        <f t="shared" ca="1" si="147"/>
        <v>-295631867.66507792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-295631867.66507792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-1231799.4486044913</v>
      </c>
      <c r="L2331" s="444">
        <f t="shared" ca="1" si="147"/>
        <v>-296863667.11368239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-296863667.11368239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-1236931.94630701</v>
      </c>
      <c r="L2332" s="444">
        <f t="shared" ca="1" si="147"/>
        <v>-298100599.05998939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-298100599.05998939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-1242085.8294166224</v>
      </c>
      <c r="L2333" s="444">
        <f t="shared" ca="1" si="147"/>
        <v>-299342684.88940603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-299342684.88940603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-1247261.1870391918</v>
      </c>
      <c r="L2334" s="444">
        <f t="shared" ca="1" si="147"/>
        <v>-300589946.07644522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-300589946.07644522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-1252458.108651855</v>
      </c>
      <c r="L2335" s="444">
        <f t="shared" ca="1" si="147"/>
        <v>-301842404.1850971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-301842404.1850971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-1257676.6841045711</v>
      </c>
      <c r="L2336" s="444">
        <f t="shared" ca="1" si="147"/>
        <v>-303100080.86920166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-303100080.86920166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-1262917.0036216737</v>
      </c>
      <c r="L2337" s="444">
        <f t="shared" ca="1" si="147"/>
        <v>-304362997.87282336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-304362997.87282336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-1268179.1578034307</v>
      </c>
      <c r="L2338" s="444">
        <f t="shared" ca="1" si="147"/>
        <v>-305631177.03062677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-305631177.03062677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-1273463.2376276115</v>
      </c>
      <c r="L2339" s="444">
        <f t="shared" ca="1" si="147"/>
        <v>-306904640.2682544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-306904640.2682544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-1278769.33445106</v>
      </c>
      <c r="L2340" s="444">
        <f t="shared" ca="1" si="147"/>
        <v>-308183409.60270548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-308183409.60270548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-1284097.5400112728</v>
      </c>
      <c r="L2341" s="444">
        <f t="shared" ca="1" si="147"/>
        <v>-309467507.14271677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-309467507.14271677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-1289447.9464279865</v>
      </c>
      <c r="L2342" s="444">
        <f t="shared" ca="1" si="147"/>
        <v>-310756955.08914477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-310756955.08914477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-1294820.6462047698</v>
      </c>
      <c r="L2343" s="444">
        <f t="shared" ca="1" si="147"/>
        <v>-312051775.73534954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-312051775.73534954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-1300215.732230623</v>
      </c>
      <c r="L2344" s="444">
        <f t="shared" ca="1" si="147"/>
        <v>-313351991.46758014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-313351991.46758014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-1305633.2977815839</v>
      </c>
      <c r="L2345" s="444">
        <f t="shared" ca="1" si="147"/>
        <v>-314657624.76536173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-314657624.76536173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-1311073.4365223404</v>
      </c>
      <c r="L2346" s="444">
        <f t="shared" ca="1" si="147"/>
        <v>-315968698.20188409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-315968698.20188409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-1316536.2425078503</v>
      </c>
      <c r="L2347" s="444">
        <f t="shared" ca="1" si="147"/>
        <v>-317285234.44439197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-317285234.44439197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-1322021.8101849665</v>
      </c>
      <c r="L2348" s="444">
        <f t="shared" ca="1" si="147"/>
        <v>-318607256.25457692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-318607256.25457692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-1327530.2343940705</v>
      </c>
      <c r="L2349" s="444">
        <f t="shared" ca="1" si="147"/>
        <v>-319934786.48897099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-319934786.48897099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-1333061.6103707124</v>
      </c>
      <c r="L2350" s="444">
        <f t="shared" ca="1" si="147"/>
        <v>-321267848.09934169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-321267848.09934169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-1338616.033747257</v>
      </c>
      <c r="L2351" s="444">
        <f t="shared" ca="1" si="147"/>
        <v>-322606464.13308895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-322606464.13308895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-1344193.6005545373</v>
      </c>
      <c r="L2352" s="444">
        <f t="shared" ca="1" si="147"/>
        <v>-323950657.73364347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-323950657.73364347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-1349794.4072235145</v>
      </c>
      <c r="L2353" s="444">
        <f t="shared" ca="1" si="147"/>
        <v>-325300452.14086699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-325300452.14086699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-1355418.5505869458</v>
      </c>
      <c r="L2354" s="444">
        <f t="shared" ca="1" si="147"/>
        <v>-326655870.69145393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-326655870.69145393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-1361066.127881058</v>
      </c>
      <c r="L2355" s="444">
        <f t="shared" ca="1" si="147"/>
        <v>-328016936.81933498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-328016936.81933498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-1366737.236747229</v>
      </c>
      <c r="L2356" s="444">
        <f t="shared" ca="1" si="147"/>
        <v>-329383674.05608219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-329383674.05608219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-1372431.9752336757</v>
      </c>
      <c r="L2357" s="444">
        <f t="shared" ca="1" si="147"/>
        <v>-330756106.03131586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-330756106.03131586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-1378150.4417971494</v>
      </c>
      <c r="L2358" s="444">
        <f t="shared" ca="1" si="147"/>
        <v>-332134256.473113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-332134256.473113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-1383892.7353046376</v>
      </c>
      <c r="L2359" s="444">
        <f t="shared" ca="1" si="147"/>
        <v>-333518149.20841765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-333518149.20841765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-1389658.9550350734</v>
      </c>
      <c r="L2360" s="444">
        <f t="shared" ca="1" si="147"/>
        <v>-334907808.16345274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-334907808.16345274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-1395449.2006810531</v>
      </c>
      <c r="L2361" s="444">
        <f t="shared" ca="1" si="147"/>
        <v>-336303257.36413378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-336303257.36413378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-1401263.5723505574</v>
      </c>
      <c r="L2362" s="444">
        <f t="shared" ca="1" si="147"/>
        <v>-337704520.93648434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-337704520.93648434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-1407102.1705686848</v>
      </c>
      <c r="L2363" s="444">
        <f t="shared" ca="1" si="147"/>
        <v>-339111623.10705304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-339111623.10705304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-1412965.0962793876</v>
      </c>
      <c r="L2364" s="444">
        <f t="shared" ca="1" si="147"/>
        <v>-340524588.20333242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-340524588.20333242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-1418852.4508472185</v>
      </c>
      <c r="L2365" s="444">
        <f t="shared" ca="1" si="147"/>
        <v>-341943440.65417963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-341943440.65417963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-1424764.3360590818</v>
      </c>
      <c r="L2366" s="444">
        <f t="shared" ca="1" si="147"/>
        <v>-343368204.99023873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-343368204.99023873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-1430700.8541259947</v>
      </c>
      <c r="L2367" s="444">
        <f t="shared" ca="1" si="147"/>
        <v>-344798905.8443647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-344798905.8443647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-1436662.107684853</v>
      </c>
      <c r="L2368" s="444">
        <f t="shared" ca="1" si="147"/>
        <v>-346235567.95204955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-346235567.95204955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-1442648.1998002063</v>
      </c>
      <c r="L2369" s="444">
        <f t="shared" ca="1" si="147"/>
        <v>-347678216.15184975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-347678216.15184975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-1448659.2339660407</v>
      </c>
      <c r="L2370" s="444">
        <f t="shared" ca="1" si="147"/>
        <v>-349126875.3858158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-349126875.3858158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-1454695.3141075659</v>
      </c>
      <c r="L2371" s="444">
        <f t="shared" ca="1" si="147"/>
        <v>-350581570.69992334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-350581570.69992334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-1460756.544583014</v>
      </c>
      <c r="L2372" s="444">
        <f t="shared" ca="1" si="147"/>
        <v>-352042327.24450636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-352042327.24450636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-1466843.0301854431</v>
      </c>
      <c r="L2373" s="444">
        <f t="shared" ca="1" si="147"/>
        <v>-353509170.27469182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-353509170.27469182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-1472954.8761445493</v>
      </c>
      <c r="L2374" s="444">
        <f t="shared" ca="1" si="147"/>
        <v>-354982125.15083635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-354982125.15083635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-1479092.1881284849</v>
      </c>
      <c r="L2375" s="444">
        <f t="shared" ca="1" si="147"/>
        <v>-356461217.33896482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-356461217.33896482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-1485255.0722456868</v>
      </c>
      <c r="L2376" s="444">
        <f t="shared" ca="1" si="147"/>
        <v>-357946472.41121048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-357946472.41121048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-1491443.6350467103</v>
      </c>
      <c r="L2377" s="444">
        <f t="shared" ca="1" si="147"/>
        <v>-359437916.0462572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-359437916.0462572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-1497657.9835260715</v>
      </c>
      <c r="L2378" s="444">
        <f t="shared" ca="1" si="147"/>
        <v>-360935574.02978325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-360935574.02978325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-1503898.225124097</v>
      </c>
      <c r="L2379" s="444">
        <f t="shared" ca="1" si="147"/>
        <v>-362439472.25490737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-362439472.25490737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-1510164.4677287806</v>
      </c>
      <c r="L2380" s="444">
        <f t="shared" ca="1" si="147"/>
        <v>-363949636.72263616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-363949636.72263616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-1516456.8196776507</v>
      </c>
      <c r="L2381" s="444">
        <f t="shared" ca="1" si="147"/>
        <v>-365466093.54231381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-365466093.54231381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-1522775.3897596409</v>
      </c>
      <c r="L2382" s="444">
        <f t="shared" ca="1" si="147"/>
        <v>-366988868.93207347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-366988868.93207347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-1529120.2872169728</v>
      </c>
      <c r="L2383" s="444">
        <f t="shared" ca="1" si="147"/>
        <v>-368517989.21929044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-368517989.21929044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-1535491.6217470434</v>
      </c>
      <c r="L2384" s="444">
        <f t="shared" ca="1" si="147"/>
        <v>-370053480.84103745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-370053480.84103745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-1541889.5035043226</v>
      </c>
      <c r="L2385" s="444">
        <f t="shared" ca="1" si="147"/>
        <v>-371595370.34454179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-371595370.34454179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-1548314.0431022574</v>
      </c>
      <c r="L2386" s="444">
        <f t="shared" ca="1" si="147"/>
        <v>-373143684.38764405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-373143684.38764405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-1554765.3516151835</v>
      </c>
      <c r="L2387" s="444">
        <f t="shared" ca="1" si="147"/>
        <v>-374698449.73925924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-374698449.73925924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-1561243.5405802468</v>
      </c>
      <c r="L2388" s="444">
        <f t="shared" ca="1" si="147"/>
        <v>-376259693.27983952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-376259693.27983952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-1567748.7219993314</v>
      </c>
      <c r="L2389" s="444">
        <f t="shared" ca="1" si="147"/>
        <v>-377827442.00183886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-377827442.00183886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-1574281.0083409953</v>
      </c>
      <c r="L2390" s="444">
        <f t="shared" ca="1" si="147"/>
        <v>-379401723.01017988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-379401723.01017988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-1580840.5125424161</v>
      </c>
      <c r="L2391" s="444">
        <f t="shared" ca="1" si="147"/>
        <v>-380982563.5227223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-380982563.5227223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-1587427.3480113428</v>
      </c>
      <c r="L2392" s="444">
        <f t="shared" ca="1" si="147"/>
        <v>-382569990.87073362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-382569990.87073362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-1594041.6286280567</v>
      </c>
      <c r="L2393" s="444">
        <f t="shared" ca="1" si="147"/>
        <v>-384164032.49936169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-384164032.49936169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-1600683.4687473404</v>
      </c>
      <c r="L2394" s="444">
        <f t="shared" ca="1" si="147"/>
        <v>-385764715.96810901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-385764715.96810901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-1607352.9832004542</v>
      </c>
      <c r="L2395" s="444">
        <f t="shared" ca="1" si="147"/>
        <v>-387372068.95130944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-387372068.95130944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-1614050.2872971226</v>
      </c>
      <c r="L2396" s="444">
        <f t="shared" ca="1" si="147"/>
        <v>-388986119.23860657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-388986119.23860657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-1620775.4968275274</v>
      </c>
      <c r="L2397" s="444">
        <f t="shared" ca="1" si="147"/>
        <v>-390606894.73543411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-390606894.73543411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-1627528.7280643089</v>
      </c>
      <c r="L2398" s="444">
        <f t="shared" ca="1" si="147"/>
        <v>-392234423.46349841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-392234423.46349841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-1634310.0977645768</v>
      </c>
      <c r="L2399" s="444">
        <f t="shared" ca="1" si="147"/>
        <v>-393868733.56126297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-393868733.56126297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-1641119.7231719289</v>
      </c>
      <c r="L2400" s="444">
        <f t="shared" ca="1" si="147"/>
        <v>-395509853.28443491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-395509853.28443491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-1647957.7220184789</v>
      </c>
      <c r="L2401" s="444">
        <f t="shared" ca="1" si="147"/>
        <v>-397157811.00645339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-397157811.00645339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-1654824.2125268891</v>
      </c>
      <c r="L2402" s="444">
        <f t="shared" ca="1" si="147"/>
        <v>-398812635.21898031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-398812635.21898031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-1661719.3134124179</v>
      </c>
      <c r="L2403" s="444">
        <f t="shared" ca="1" si="147"/>
        <v>-400474354.53239274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-400474354.53239274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-1668643.1438849696</v>
      </c>
      <c r="L2404" s="444">
        <f t="shared" ca="1" si="147"/>
        <v>-402142997.6762777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-402142997.6762777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-1675595.8236511571</v>
      </c>
      <c r="L2405" s="444">
        <f t="shared" ca="1" si="147"/>
        <v>-403818593.49992883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-403818593.49992883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-1682577.47291637</v>
      </c>
      <c r="L2406" s="444">
        <f t="shared" ca="1" si="147"/>
        <v>-405501170.9728452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-405501170.9728452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-1689588.2123868549</v>
      </c>
      <c r="L2407" s="444">
        <f t="shared" ca="1" si="147"/>
        <v>-407190759.18523204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-407190759.18523204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-1696628.1632718001</v>
      </c>
      <c r="L2408" s="444">
        <f t="shared" ca="1" si="147"/>
        <v>-408887387.34850383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-408887387.34850383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-1703697.4472854326</v>
      </c>
      <c r="L2409" s="444">
        <f t="shared" ca="1" si="147"/>
        <v>-410591084.79578924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-410591084.79578924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-1710796.1866491218</v>
      </c>
      <c r="L2410" s="444">
        <f t="shared" ca="1" si="147"/>
        <v>-412301880.98243839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-412301880.98243839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-1717924.5040934933</v>
      </c>
      <c r="L2411" s="444">
        <f t="shared" ca="1" si="147"/>
        <v>-414019805.48653185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-414019805.48653185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-1725082.5228605494</v>
      </c>
      <c r="L2412" s="444">
        <f t="shared" ca="1" si="147"/>
        <v>-415744888.00939238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-415744888.00939238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-1732270.3667058016</v>
      </c>
      <c r="L2413" s="444">
        <f t="shared" ca="1" si="147"/>
        <v>-417477158.37609816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-417477158.37609816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-1739488.1599004089</v>
      </c>
      <c r="L2414" s="444">
        <f t="shared" ca="1" si="147"/>
        <v>-419216646.53599858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-419216646.53599858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-1746736.0272333275</v>
      </c>
      <c r="L2415" s="444">
        <f t="shared" ca="1" si="147"/>
        <v>-420963382.56323189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-420963382.56323189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-1754014.0940134663</v>
      </c>
      <c r="L2416" s="444">
        <f t="shared" ca="1" si="147"/>
        <v>-422717396.65724534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-422717396.65724534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-1761322.4860718555</v>
      </c>
      <c r="L2417" s="444">
        <f t="shared" ca="1" si="147"/>
        <v>-424478719.14331722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-424478719.14331722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-1768661.3297638218</v>
      </c>
      <c r="L2418" s="444">
        <f t="shared" ca="1" si="147"/>
        <v>-426247380.47308105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-426247380.47308105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-1776030.751971171</v>
      </c>
      <c r="L2419" s="444">
        <f t="shared" ca="1" si="147"/>
        <v>-428023411.22505224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-428023411.22505224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-1783430.8801043842</v>
      </c>
      <c r="L2420" s="444">
        <f t="shared" ca="1" si="147"/>
        <v>-429806842.1051566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-429806842.1051566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-1790861.8421048191</v>
      </c>
      <c r="L2421" s="444">
        <f t="shared" ca="1" si="147"/>
        <v>-431597703.94726139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-431597703.94726139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-1798323.7664469224</v>
      </c>
      <c r="L2422" s="444">
        <f t="shared" ca="1" si="147"/>
        <v>-433396027.71370834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-433396027.71370834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-1805816.7821404517</v>
      </c>
      <c r="L2423" s="444">
        <f t="shared" ca="1" si="147"/>
        <v>-435201844.49584877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-435201844.49584877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-1813341.0187327033</v>
      </c>
      <c r="L2424" s="444">
        <f t="shared" ca="1" si="147"/>
        <v>-437015185.5145815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-437015185.5145815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-1820896.6063107562</v>
      </c>
      <c r="L2425" s="444">
        <f t="shared" ca="1" si="147"/>
        <v>-438836082.12089229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-438836082.12089229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-1828483.675503718</v>
      </c>
      <c r="L2426" s="444">
        <f t="shared" ca="1" si="147"/>
        <v>-440664565.79639602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-440664565.79639602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-1836102.357484983</v>
      </c>
      <c r="L2427" s="444">
        <f t="shared" ca="1" si="147"/>
        <v>-442500668.15388101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-442500668.15388101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-1843752.7839745041</v>
      </c>
      <c r="L2428" s="444">
        <f t="shared" ca="1" si="147"/>
        <v>-444344420.93785554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-444344420.93785554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-1851435.0872410645</v>
      </c>
      <c r="L2429" s="444">
        <f t="shared" ca="1" si="147"/>
        <v>-446195856.0250966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-446195856.0250966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-1859149.4001045688</v>
      </c>
      <c r="L2430" s="444">
        <f t="shared" ca="1" si="147"/>
        <v>-448055005.42520118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-448055005.42520118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-1866895.8559383382</v>
      </c>
      <c r="L2431" s="444">
        <f t="shared" ca="1" si="147"/>
        <v>-449921901.28113949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-449921901.28113949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-1874674.5886714144</v>
      </c>
      <c r="L2432" s="444">
        <f t="shared" ca="1" si="147"/>
        <v>-451796575.86981088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-451796575.86981088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-1882485.732790879</v>
      </c>
      <c r="L2433" s="444">
        <f t="shared" ca="1" si="147"/>
        <v>-453679061.60260177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-453679061.60260177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-1890329.4233441737</v>
      </c>
      <c r="L2434" s="444">
        <f t="shared" ca="1" si="147"/>
        <v>-455569391.02594596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-455569391.02594596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-1898205.7959414418</v>
      </c>
      <c r="L2435" s="444">
        <f t="shared" ca="1" si="147"/>
        <v>-457467596.82188737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-457467596.82188737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-1906114.9867578638</v>
      </c>
      <c r="L2436" s="444">
        <f t="shared" ca="1" si="147"/>
        <v>-459373711.80864525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-459373711.80864525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-1914057.132536022</v>
      </c>
      <c r="L2437" s="444">
        <f t="shared" ca="1" si="147"/>
        <v>-461287768.94118124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-461287768.94118124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-1922032.3705882549</v>
      </c>
      <c r="L2438" s="444">
        <f t="shared" ca="1" si="147"/>
        <v>-463209801.31176949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-463209801.31176949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-1930040.8387990396</v>
      </c>
      <c r="L2439" s="444">
        <f t="shared" ca="1" si="147"/>
        <v>-465139842.15056854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-465139842.15056854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-1938082.675627369</v>
      </c>
      <c r="L2440" s="444">
        <f t="shared" ca="1" si="147"/>
        <v>-467077924.8261959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-467077924.8261959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-1946158.0201091494</v>
      </c>
      <c r="L2441" s="444">
        <f t="shared" ca="1" si="147"/>
        <v>-469024082.84630507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-469024082.84630507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-1954267.0118596046</v>
      </c>
      <c r="L2442" s="444">
        <f t="shared" ca="1" si="147"/>
        <v>-470978349.85816467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-470978349.85816467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-1962409.791075686</v>
      </c>
      <c r="L2443" s="444">
        <f t="shared" ca="1" si="147"/>
        <v>-472940759.64924037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-472940759.64924037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-1970586.4985385016</v>
      </c>
      <c r="L2444" s="444">
        <f t="shared" ca="1" si="147"/>
        <v>-474911346.14777887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-474911346.14777887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-1978797.275615745</v>
      </c>
      <c r="L2445" s="444">
        <f t="shared" ca="1" si="147"/>
        <v>-476890143.42339462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-476890143.42339462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-1987042.2642641442</v>
      </c>
      <c r="L2446" s="444">
        <f t="shared" ca="1" si="147"/>
        <v>-478877185.68765879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-478877185.68765879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-1995321.6070319116</v>
      </c>
      <c r="L2447" s="444">
        <f t="shared" ca="1" si="147"/>
        <v>-480872507.29469073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-480872507.29469073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-2003635.4470612113</v>
      </c>
      <c r="L2448" s="444">
        <f t="shared" ca="1" si="147"/>
        <v>-482876142.74175197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-482876142.74175197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-2011983.9280906331</v>
      </c>
      <c r="L2449" s="444">
        <f t="shared" ca="1" si="147"/>
        <v>-484888126.6698426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-484888126.6698426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-2020367.1944576774</v>
      </c>
      <c r="L2450" s="444">
        <f t="shared" ca="1" si="147"/>
        <v>-486908493.86430025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-486908493.86430025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-2028785.3911012511</v>
      </c>
      <c r="L2451" s="444">
        <f t="shared" ca="1" si="147"/>
        <v>-488937279.25540149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-488937279.25540149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-2037238.663564173</v>
      </c>
      <c r="L2452" s="444">
        <f t="shared" ca="1" si="147"/>
        <v>-490974517.91896564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-490974517.91896564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-2045727.1579956904</v>
      </c>
      <c r="L2453" s="444">
        <f t="shared" ca="1" si="147"/>
        <v>-493020245.07696134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-493020245.07696134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-2054251.0211540055</v>
      </c>
      <c r="L2454" s="444">
        <f t="shared" ca="1" si="147"/>
        <v>-495074496.09811532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-495074496.09811532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-2062810.4004088137</v>
      </c>
      <c r="L2455" s="444">
        <f t="shared" ca="1" si="147"/>
        <v>-497137306.49852413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-497137306.49852413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-2071405.4437438506</v>
      </c>
      <c r="L2456" s="444">
        <f t="shared" ca="1" si="147"/>
        <v>-499208711.94226795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-499208711.94226795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-2080036.2997594497</v>
      </c>
      <c r="L2457" s="444">
        <f t="shared" ca="1" si="147"/>
        <v>-501288748.2420274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-501288748.2420274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-2088703.1176751142</v>
      </c>
      <c r="L2458" s="444">
        <f t="shared" ca="1" si="147"/>
        <v>-503377451.35970253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-503377451.35970253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-2097406.0473320941</v>
      </c>
      <c r="L2459" s="444">
        <f t="shared" ca="1" si="147"/>
        <v>-505474857.40703464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-505474857.40703464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-2106145.2391959778</v>
      </c>
      <c r="L2460" s="444">
        <f t="shared" ca="1" si="147"/>
        <v>-507581002.64623064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-507581002.64623064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-2114920.8443592945</v>
      </c>
      <c r="L2461" s="444">
        <f t="shared" ca="1" si="147"/>
        <v>-509695923.49058992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-509695923.49058992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-2123733.0145441247</v>
      </c>
      <c r="L2462" s="444">
        <f t="shared" ca="1" si="147"/>
        <v>-511819656.50513405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-511819656.50513405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-2132581.9021047256</v>
      </c>
      <c r="L2463" s="444">
        <f t="shared" ca="1" si="147"/>
        <v>-513952238.40723878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-513952238.40723878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-2141467.6600301615</v>
      </c>
      <c r="L2464" s="444">
        <f t="shared" ca="1" si="147"/>
        <v>-516093706.06726897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-516093706.06726897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-2150390.441946954</v>
      </c>
      <c r="L2465" s="444">
        <f t="shared" ca="1" si="147"/>
        <v>-518244096.50921595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-518244096.50921595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-2159350.4021217329</v>
      </c>
      <c r="L2466" s="444">
        <f t="shared" ca="1" si="147"/>
        <v>-520403446.91133767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-520403446.91133767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-2168347.695463907</v>
      </c>
      <c r="L2467" s="444">
        <f t="shared" ca="1" si="147"/>
        <v>-522571794.60680157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-522571794.60680157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-2177382.4775283397</v>
      </c>
      <c r="L2468" s="444">
        <f t="shared" ca="1" si="147"/>
        <v>-524749177.0843299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-524749177.0843299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-2186454.9045180413</v>
      </c>
      <c r="L2469" s="444">
        <f t="shared" ca="1" si="147"/>
        <v>-526935631.98884797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-526935631.98884797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-2195565.1332868664</v>
      </c>
      <c r="L2470" s="444">
        <f t="shared" ca="1" si="147"/>
        <v>-529131197.12213486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-529131197.12213486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-2204713.3213422284</v>
      </c>
      <c r="L2471" s="444">
        <f t="shared" ca="1" si="147"/>
        <v>-531335910.44347709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-531335910.44347709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-2213899.6268478213</v>
      </c>
      <c r="L2472" s="444">
        <f t="shared" ca="1" si="147"/>
        <v>-533549810.0703249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-533549810.0703249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-2223124.2086263536</v>
      </c>
      <c r="L2473" s="444">
        <f t="shared" ca="1" si="147"/>
        <v>-535772934.27895123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-535772934.27895123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-2232387.2261622967</v>
      </c>
      <c r="L2474" s="444">
        <f t="shared" ca="1" si="147"/>
        <v>-538005321.50511348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-538005321.50511348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-2241688.8396046394</v>
      </c>
      <c r="L2475" s="444">
        <f t="shared" ca="1" si="147"/>
        <v>-540247010.3447181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-540247010.3447181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-2251029.2097696587</v>
      </c>
      <c r="L2476" s="444">
        <f t="shared" ca="1" si="147"/>
        <v>-542498039.55448771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-542498039.55448771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-2260408.4981436986</v>
      </c>
      <c r="L2477" s="444">
        <f t="shared" ca="1" si="147"/>
        <v>-544758448.05263138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-544758448.05263138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-2269826.8668859638</v>
      </c>
      <c r="L2478" s="444">
        <f t="shared" ca="1" si="147"/>
        <v>-547028274.9195174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-547028274.9195174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-2279284.4788313224</v>
      </c>
      <c r="L2479" s="444">
        <f t="shared" ca="1" si="147"/>
        <v>-549307559.39834869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-549307559.39834869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-2288781.4974931194</v>
      </c>
      <c r="L2480" s="444">
        <f t="shared" ca="1" si="147"/>
        <v>-551596340.89584184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-551596340.89584184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-2298318.0870660078</v>
      </c>
      <c r="L2481" s="444">
        <f t="shared" ca="1" si="147"/>
        <v>-553894658.98290789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-553894658.98290789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-2307894.4124287828</v>
      </c>
      <c r="L2482" s="444">
        <f t="shared" ca="1" si="147"/>
        <v>-556202553.39533663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-556202553.39533663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-2317510.639147236</v>
      </c>
      <c r="L2483" s="444">
        <f t="shared" ca="1" si="147"/>
        <v>-558520064.03448391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-558520064.03448391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-2327166.9334770162</v>
      </c>
      <c r="L2484" s="444">
        <f t="shared" ca="1" si="147"/>
        <v>-560847230.96796095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-560847230.96796095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-2336863.4623665041</v>
      </c>
      <c r="L2485" s="444">
        <f t="shared" ca="1" si="147"/>
        <v>-563184094.43032742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-563184094.43032742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-2346600.3934596977</v>
      </c>
      <c r="L2486" s="444">
        <f t="shared" ca="1" si="147"/>
        <v>-565530694.82378709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-565530694.82378709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-2356377.8950991128</v>
      </c>
      <c r="L2487" s="444">
        <f t="shared" ca="1" si="147"/>
        <v>-567887072.71888626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-567887072.71888626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-2366196.1363286925</v>
      </c>
      <c r="L2488" s="444">
        <f t="shared" ca="1" si="147"/>
        <v>-570253268.85521495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-570253268.85521495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-2376055.2868967289</v>
      </c>
      <c r="L2489" s="444">
        <f t="shared" ca="1" si="147"/>
        <v>-572629324.14211166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-572629324.14211166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-2385955.5172587987</v>
      </c>
      <c r="L2490" s="444">
        <f t="shared" ca="1" si="147"/>
        <v>-575015279.65937042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-575015279.65937042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-2395896.99858071</v>
      </c>
      <c r="L2491" s="444">
        <f t="shared" ca="1" si="147"/>
        <v>-577411176.65795112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-577411176.65795112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-2405879.9027414629</v>
      </c>
      <c r="L2492" s="444">
        <f t="shared" ca="1" si="147"/>
        <v>-579817056.56069255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-579817056.56069255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-2415904.4023362189</v>
      </c>
      <c r="L2493" s="444">
        <f t="shared" ca="1" si="147"/>
        <v>-582232960.96302879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-582232960.96302879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-2425970.6706792866</v>
      </c>
      <c r="L2494" s="444">
        <f t="shared" ca="1" si="147"/>
        <v>-584658931.63370812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-584658931.63370812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-2436078.8818071173</v>
      </c>
      <c r="L2495" s="444">
        <f t="shared" ca="1" si="147"/>
        <v>-587095010.51551521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-587095010.51551521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-2446229.2104813135</v>
      </c>
      <c r="L2496" s="444">
        <f t="shared" ca="1" si="147"/>
        <v>-589541239.72599649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-589541239.72599649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-2456421.8321916522</v>
      </c>
      <c r="L2497" s="444">
        <f t="shared" ca="1" si="147"/>
        <v>-591997661.5581882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-591997661.5581882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-2466656.9231591173</v>
      </c>
      <c r="L2498" s="444">
        <f t="shared" ca="1" si="147"/>
        <v>-594464318.48134732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-594464318.48134732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-2476934.6603389471</v>
      </c>
      <c r="L2499" s="444">
        <f t="shared" ca="1" si="147"/>
        <v>-596941253.14168632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-596941253.14168632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-2487255.221423693</v>
      </c>
      <c r="L2500" s="444">
        <f t="shared" ca="1" si="147"/>
        <v>-599428508.36311007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-599428508.36311007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-2497618.7848462919</v>
      </c>
      <c r="L2501" s="444">
        <f t="shared" ca="1" si="147"/>
        <v>-601926127.14795637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-601926127.14795637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-2508025.5297831516</v>
      </c>
      <c r="L2502" s="444">
        <f t="shared" ca="1" si="147"/>
        <v>-604434152.6777395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-604434152.6777395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-2518475.6361572477</v>
      </c>
      <c r="L2503" s="444">
        <f t="shared" ca="1" si="147"/>
        <v>-606952628.31389678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-606952628.31389678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-2528969.2846412365</v>
      </c>
      <c r="L2504" s="444">
        <f t="shared" ca="1" si="147"/>
        <v>-609481597.59853804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-609481597.59853804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-2539506.656660575</v>
      </c>
      <c r="L2505" s="444">
        <f t="shared" ca="1" si="147"/>
        <v>-612021104.2551986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-612021104.2551986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-2550087.9343966609</v>
      </c>
      <c r="L2506" s="444">
        <f t="shared" ca="1" si="147"/>
        <v>-614571192.18959522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-614571192.18959522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-2560713.3007899802</v>
      </c>
      <c r="L2507" s="444">
        <f t="shared" ca="1" si="147"/>
        <v>-617131905.49038517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-617131905.49038517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-2571382.9395432714</v>
      </c>
      <c r="L2508" s="444">
        <f t="shared" ca="1" si="147"/>
        <v>-619703288.42992842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-619703288.42992842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-2582097.0351247019</v>
      </c>
      <c r="L2509" s="444">
        <f t="shared" ca="1" si="147"/>
        <v>-622285385.46505308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-622285385.46505308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-2592855.7727710544</v>
      </c>
      <c r="L2510" s="444">
        <f t="shared" ca="1" si="147"/>
        <v>-624878241.23782408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-624878241.23782408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-2603659.3384909336</v>
      </c>
      <c r="L2511" s="444">
        <f t="shared" ca="1" si="147"/>
        <v>-627481900.57631505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-627481900.57631505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-2614507.9190679793</v>
      </c>
      <c r="L2512" s="444">
        <f t="shared" ca="1" si="147"/>
        <v>-630096408.49538302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-630096408.49538302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-2625401.702064096</v>
      </c>
      <c r="L2513" s="444">
        <f t="shared" ca="1" si="147"/>
        <v>-632721810.19744706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-632721810.19744706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-2636340.8758226959</v>
      </c>
      <c r="L2514" s="444">
        <f t="shared" ca="1" si="147"/>
        <v>-635358151.07326972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-635358151.07326972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-2647325.6294719572</v>
      </c>
      <c r="L2515" s="444">
        <f t="shared" ca="1" si="147"/>
        <v>-638005476.70274162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-638005476.70274162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-2658356.1529280902</v>
      </c>
      <c r="L2516" s="444">
        <f t="shared" ca="1" si="147"/>
        <v>-640663832.85566974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-640663832.85566974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-2669432.6368986238</v>
      </c>
      <c r="L2517" s="444">
        <f t="shared" ca="1" si="147"/>
        <v>-643333265.49256837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-643333265.49256837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-2680555.2728857016</v>
      </c>
      <c r="L2518" s="444">
        <f t="shared" ca="1" si="147"/>
        <v>-646013820.76545405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-646013820.76545405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-2691724.2531893919</v>
      </c>
      <c r="L2519" s="444">
        <f t="shared" ca="1" si="147"/>
        <v>-648705545.0186435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-648705545.0186435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-2702939.7709110146</v>
      </c>
      <c r="L2520" s="444">
        <f t="shared" ca="1" si="147"/>
        <v>-651408484.78955448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-651408484.78955448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-2714202.019956477</v>
      </c>
      <c r="L2521" s="444">
        <f t="shared" ca="1" si="147"/>
        <v>-654122686.80951095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-654122686.80951095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-2725511.195039629</v>
      </c>
      <c r="L2522" s="444">
        <f t="shared" ca="1" si="147"/>
        <v>-656848198.00455058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-656848198.00455058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-2736867.4916856275</v>
      </c>
      <c r="L2523" s="444">
        <f t="shared" ca="1" si="147"/>
        <v>-659585065.49623621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-659585065.49623621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-2748271.1062343176</v>
      </c>
      <c r="L2524" s="444">
        <f t="shared" ca="1" si="147"/>
        <v>-662333336.60247052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-662333336.60247052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-2759722.2358436272</v>
      </c>
      <c r="L2525" s="444">
        <f t="shared" ca="1" si="147"/>
        <v>-665093058.83831418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-665093058.83831418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-2771221.0784929758</v>
      </c>
      <c r="L2526" s="444">
        <f t="shared" ca="1" si="147"/>
        <v>-667864279.91680717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-667864279.91680717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-2782767.8329866966</v>
      </c>
      <c r="L2527" s="444">
        <f t="shared" ca="1" si="147"/>
        <v>-670647047.74979389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-670647047.74979389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-2794362.6989574744</v>
      </c>
      <c r="L2528" s="444">
        <f t="shared" ca="1" si="147"/>
        <v>-673441410.44875133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-673441410.44875133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-2806005.8768697972</v>
      </c>
      <c r="L2529" s="444">
        <f t="shared" ca="1" si="147"/>
        <v>-676247416.32562113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-676247416.32562113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-2817697.5680234213</v>
      </c>
      <c r="L2530" s="444">
        <f t="shared" ca="1" si="147"/>
        <v>-679065113.89364457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-679065113.89364457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-2829437.9745568521</v>
      </c>
      <c r="L2531" s="444">
        <f t="shared" ca="1" si="147"/>
        <v>-681894551.86820138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-681894551.86820138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-2841227.2994508389</v>
      </c>
      <c r="L2532" s="444">
        <f t="shared" ca="1" si="147"/>
        <v>-684735779.16765225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-684735779.16765225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-2853065.7465318842</v>
      </c>
      <c r="L2533" s="444">
        <f t="shared" ca="1" si="147"/>
        <v>-687588844.91418409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-687588844.91418409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-2864953.5204757671</v>
      </c>
      <c r="L2534" s="444">
        <f t="shared" ca="1" si="147"/>
        <v>-690453798.43465984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-690453798.43465984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-2876890.8268110827</v>
      </c>
      <c r="L2535" s="444">
        <f t="shared" ca="1" si="147"/>
        <v>-693330689.26147091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-693330689.26147091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-2888877.8719227957</v>
      </c>
      <c r="L2536" s="444">
        <f t="shared" ca="1" si="147"/>
        <v>-696219567.13339376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-696219567.13339376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-2900914.8630558075</v>
      </c>
      <c r="L2537" s="444">
        <f t="shared" ca="1" si="147"/>
        <v>-699120481.99644959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-699120481.99644959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-2913002.0083185397</v>
      </c>
      <c r="L2538" s="444">
        <f t="shared" ca="1" si="147"/>
        <v>-702033484.00476813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-702033484.00476813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-2925139.516686534</v>
      </c>
      <c r="L2539" s="444">
        <f t="shared" ca="1" si="147"/>
        <v>-704958623.52145469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-704958623.52145469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-2937327.5980060613</v>
      </c>
      <c r="L2540" s="444">
        <f t="shared" ca="1" si="147"/>
        <v>-707895951.1194607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-707895951.1194607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-2949566.4629977527</v>
      </c>
      <c r="L2541" s="444">
        <f t="shared" ca="1" si="147"/>
        <v>-710845517.5824585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-710845517.5824585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-2961856.3232602435</v>
      </c>
      <c r="L2542" s="444">
        <f t="shared" ca="1" si="147"/>
        <v>-713807373.90571868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-713807373.90571868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-2974197.3912738278</v>
      </c>
      <c r="L2543" s="444">
        <f t="shared" ca="1" si="147"/>
        <v>-716781571.29699254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-716781571.29699254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-2986589.8804041357</v>
      </c>
      <c r="L2544" s="444">
        <f t="shared" ca="1" si="147"/>
        <v>-719768161.17739666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-719768161.17739666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-2999034.0049058194</v>
      </c>
      <c r="L2545" s="444">
        <f t="shared" ca="1" si="147"/>
        <v>-722767195.18230247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-722767195.18230247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-3011529.9799262602</v>
      </c>
      <c r="L2546" s="444">
        <f t="shared" ca="1" si="147"/>
        <v>-725778725.1622287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-725778725.1622287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-3024078.021509286</v>
      </c>
      <c r="L2547" s="444">
        <f t="shared" ca="1" si="147"/>
        <v>-728802803.18373799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-728802803.18373799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-3036678.3465989083</v>
      </c>
      <c r="L2548" s="444">
        <f t="shared" ca="1" si="147"/>
        <v>-731839481.53033686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-731839481.53033686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-3049331.1730430704</v>
      </c>
      <c r="L2549" s="444">
        <f t="shared" ca="1" si="147"/>
        <v>-734888812.70337987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-734888812.70337987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-3062036.719597416</v>
      </c>
      <c r="L2550" s="444">
        <f t="shared" ca="1" si="147"/>
        <v>-737950849.42297733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-737950849.42297733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-3074795.2059290721</v>
      </c>
      <c r="L2551" s="444">
        <f t="shared" ca="1" si="147"/>
        <v>-741025644.62890637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-741025644.62890637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-3087606.8526204433</v>
      </c>
      <c r="L2552" s="444">
        <f t="shared" ca="1" si="147"/>
        <v>-744113251.48152685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-744113251.48152685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-3100471.8811730286</v>
      </c>
      <c r="L2553" s="444">
        <f t="shared" ca="1" si="147"/>
        <v>-747213723.36269987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-747213723.36269987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-3113390.5140112494</v>
      </c>
      <c r="L2554" s="444">
        <f t="shared" ca="1" si="147"/>
        <v>-750327113.87671113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-750327113.87671113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-3126362.9744862965</v>
      </c>
      <c r="L2555" s="444">
        <f t="shared" ca="1" si="147"/>
        <v>-753453476.85119748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-753453476.85119748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-3139389.4868799895</v>
      </c>
      <c r="L2556" s="444">
        <f t="shared" ca="1" si="147"/>
        <v>-756592866.33807743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-756592866.33807743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-3152470.276408656</v>
      </c>
      <c r="L2557" s="444">
        <f t="shared" ca="1" si="147"/>
        <v>-759745336.6144861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-759745336.6144861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-3165605.5692270254</v>
      </c>
      <c r="L2558" s="444">
        <f t="shared" ref="L2558:L2812" ca="1" si="152">I2558-J2558+K2558</f>
        <v>-762910942.18371308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-762910942.18371308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-3178795.5924321376</v>
      </c>
      <c r="L2559" s="444">
        <f t="shared" ca="1" si="152"/>
        <v>-766089737.77614522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-766089737.77614522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-3192040.5740672718</v>
      </c>
      <c r="L2560" s="444">
        <f t="shared" ca="1" si="152"/>
        <v>-769281778.35021245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-769281778.35021245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-3205340.7431258853</v>
      </c>
      <c r="L2561" s="444">
        <f t="shared" ca="1" si="152"/>
        <v>-772487119.09333837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-772487119.09333837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-3218696.3295555767</v>
      </c>
      <c r="L2562" s="444">
        <f t="shared" ca="1" si="152"/>
        <v>-775705815.422894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-775705815.422894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-3232107.5642620581</v>
      </c>
      <c r="L2563" s="444">
        <f t="shared" ca="1" si="152"/>
        <v>-778937922.98715603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-778937922.98715603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-3245574.6791131501</v>
      </c>
      <c r="L2564" s="444">
        <f t="shared" ca="1" si="152"/>
        <v>-782183497.66626918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-782183497.66626918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-3259097.906942788</v>
      </c>
      <c r="L2565" s="444">
        <f t="shared" ca="1" si="152"/>
        <v>-785442595.57321203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-785442595.57321203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-3272677.4815550502</v>
      </c>
      <c r="L2566" s="444">
        <f t="shared" ca="1" si="152"/>
        <v>-788715273.05476713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-788715273.05476713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-3286313.6377281966</v>
      </c>
      <c r="L2567" s="444">
        <f t="shared" ca="1" si="152"/>
        <v>-792001586.69249535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-792001586.69249535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-3300006.6112187305</v>
      </c>
      <c r="L2568" s="444">
        <f t="shared" ca="1" si="152"/>
        <v>-795301593.30371404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-795301593.30371404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-3313756.6387654752</v>
      </c>
      <c r="L2569" s="444">
        <f t="shared" ca="1" si="152"/>
        <v>-798615349.94247949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-798615349.94247949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-3327563.9580936646</v>
      </c>
      <c r="L2570" s="444">
        <f t="shared" ca="1" si="152"/>
        <v>-801942913.90057313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-801942913.90057313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-3341428.8079190548</v>
      </c>
      <c r="L2571" s="444">
        <f t="shared" ca="1" si="152"/>
        <v>-805284342.70849216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-805284342.70849216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-3355351.4279520507</v>
      </c>
      <c r="L2572" s="444">
        <f t="shared" ca="1" si="152"/>
        <v>-808639694.13644421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-808639694.13644421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-3369332.0589018506</v>
      </c>
      <c r="L2573" s="444">
        <f t="shared" ca="1" si="152"/>
        <v>-812009026.19534612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-812009026.19534612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-3383370.9424806088</v>
      </c>
      <c r="L2574" s="444">
        <f t="shared" ca="1" si="152"/>
        <v>-815392397.13782668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-815392397.13782668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-3397468.321407611</v>
      </c>
      <c r="L2575" s="444">
        <f t="shared" ca="1" si="152"/>
        <v>-818789865.45923424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-818789865.45923424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-3411624.4394134758</v>
      </c>
      <c r="L2576" s="444">
        <f t="shared" ca="1" si="152"/>
        <v>-822201489.89864767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-822201489.89864767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-3425839.5412443653</v>
      </c>
      <c r="L2577" s="444">
        <f t="shared" ca="1" si="152"/>
        <v>-825627329.43989205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-825627329.43989205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-3440113.8726662169</v>
      </c>
      <c r="L2578" s="444">
        <f t="shared" ca="1" si="152"/>
        <v>-829067443.31255829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-829067443.31255829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-3454447.6804689928</v>
      </c>
      <c r="L2579" s="444">
        <f t="shared" ca="1" si="152"/>
        <v>-832521890.99302733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-832521890.99302733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-3468841.2124709473</v>
      </c>
      <c r="L2580" s="444">
        <f t="shared" ca="1" si="152"/>
        <v>-835990732.20549822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-835990732.20549822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-3483294.7175229094</v>
      </c>
      <c r="L2581" s="444">
        <f t="shared" ca="1" si="152"/>
        <v>-839474026.92302108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-839474026.92302108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-3497808.4455125877</v>
      </c>
      <c r="L2582" s="444">
        <f t="shared" ca="1" si="152"/>
        <v>-842971835.36853361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-842971835.36853361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-3512382.6473688898</v>
      </c>
      <c r="L2583" s="444">
        <f t="shared" ca="1" si="152"/>
        <v>-846484218.01590252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-846484218.01590252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-3527017.5750662601</v>
      </c>
      <c r="L2584" s="444">
        <f t="shared" ca="1" si="152"/>
        <v>-850011235.59096873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-850011235.59096873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-3541713.4816290368</v>
      </c>
      <c r="L2585" s="444">
        <f t="shared" ca="1" si="152"/>
        <v>-853552949.07259774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-853552949.07259774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-3556470.6211358239</v>
      </c>
      <c r="L2586" s="444">
        <f t="shared" ca="1" si="152"/>
        <v>-857109419.69373357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-857109419.69373357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-3571289.2487238897</v>
      </c>
      <c r="L2587" s="444">
        <f t="shared" ca="1" si="152"/>
        <v>-860680708.94245744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-860680708.94245744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-3586169.620593573</v>
      </c>
      <c r="L2588" s="444">
        <f t="shared" ca="1" si="152"/>
        <v>-864266878.56305099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-864266878.56305099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-3601111.9940127125</v>
      </c>
      <c r="L2589" s="444">
        <f t="shared" ca="1" si="152"/>
        <v>-867867990.5570637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-867867990.5570637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-3616116.6273210985</v>
      </c>
      <c r="L2590" s="444">
        <f t="shared" ca="1" si="152"/>
        <v>-871484107.18438482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-871484107.18438482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-3631183.7799349367</v>
      </c>
      <c r="L2591" s="444">
        <f t="shared" ca="1" si="152"/>
        <v>-875115290.96431971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-875115290.96431971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-3646313.712351332</v>
      </c>
      <c r="L2592" s="444">
        <f t="shared" ca="1" si="152"/>
        <v>-878761604.67667103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-878761604.67667103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-3661506.6861527958</v>
      </c>
      <c r="L2593" s="444">
        <f t="shared" ca="1" si="152"/>
        <v>-882423111.36282384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-882423111.36282384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-3676762.9640117656</v>
      </c>
      <c r="L2594" s="444">
        <f t="shared" ca="1" si="152"/>
        <v>-886099874.32683563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-886099874.32683563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-3692082.8096951484</v>
      </c>
      <c r="L2595" s="444">
        <f t="shared" ca="1" si="152"/>
        <v>-889791957.13653076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-889791957.13653076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-3707466.4880688777</v>
      </c>
      <c r="L2596" s="444">
        <f t="shared" ca="1" si="152"/>
        <v>-893499423.62459958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-893499423.62459958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-3722914.2651024982</v>
      </c>
      <c r="L2597" s="444">
        <f t="shared" ca="1" si="152"/>
        <v>-897222337.88970208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-897222337.88970208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-3738426.4078737586</v>
      </c>
      <c r="L2598" s="444">
        <f t="shared" ca="1" si="152"/>
        <v>-900960764.29757583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-900960764.29757583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-3754003.1845732327</v>
      </c>
      <c r="L2599" s="444">
        <f t="shared" ca="1" si="152"/>
        <v>-904714767.482149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-904714767.482149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-3769644.8645089543</v>
      </c>
      <c r="L2600" s="444">
        <f t="shared" ca="1" si="152"/>
        <v>-908484412.34665799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-908484412.34665799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-3785351.718111075</v>
      </c>
      <c r="L2601" s="444">
        <f t="shared" ca="1" si="152"/>
        <v>-912269764.06476903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-912269764.06476903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-3801124.0169365373</v>
      </c>
      <c r="L2602" s="444">
        <f t="shared" ca="1" si="152"/>
        <v>-916070888.08170557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-916070888.08170557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-3816962.0336737735</v>
      </c>
      <c r="L2603" s="444">
        <f t="shared" ca="1" si="152"/>
        <v>-919887850.11537933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-919887850.11537933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-3832866.0421474134</v>
      </c>
      <c r="L2604" s="444">
        <f t="shared" ca="1" si="152"/>
        <v>-923720716.15752673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-923720716.15752673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-3848836.3173230281</v>
      </c>
      <c r="L2605" s="444">
        <f t="shared" ca="1" si="152"/>
        <v>-927569552.4748497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-927569552.4748497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-3864873.1353118732</v>
      </c>
      <c r="L2606" s="444">
        <f t="shared" ca="1" si="152"/>
        <v>-931434425.61016154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-931434425.61016154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-3880976.7733756737</v>
      </c>
      <c r="L2607" s="444">
        <f t="shared" ca="1" si="152"/>
        <v>-935315402.38353717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-935315402.38353717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-3897147.5099314046</v>
      </c>
      <c r="L2608" s="444">
        <f t="shared" ca="1" si="152"/>
        <v>-939212549.89346862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-939212549.89346862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-3913385.6245561196</v>
      </c>
      <c r="L2609" s="444">
        <f t="shared" ca="1" si="152"/>
        <v>-943125935.51802468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-943125935.51802468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-3929691.3979917695</v>
      </c>
      <c r="L2610" s="444">
        <f t="shared" ca="1" si="152"/>
        <v>-947055626.91601646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-947055626.91601646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-3946065.1121500684</v>
      </c>
      <c r="L2611" s="444">
        <f t="shared" ca="1" si="152"/>
        <v>-951001692.02816653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-951001692.02816653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-3962507.0501173604</v>
      </c>
      <c r="L2612" s="444">
        <f t="shared" ca="1" si="152"/>
        <v>-954964199.07828391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-954964199.07828391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-3979017.4961595167</v>
      </c>
      <c r="L2613" s="444">
        <f t="shared" ca="1" si="152"/>
        <v>-958943216.57444346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-958943216.57444346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-3995596.7357268478</v>
      </c>
      <c r="L2614" s="444">
        <f t="shared" ca="1" si="152"/>
        <v>-962938813.31017029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-962938813.31017029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-4012245.0554590425</v>
      </c>
      <c r="L2615" s="444">
        <f t="shared" ca="1" si="152"/>
        <v>-966951058.36562932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-966951058.36562932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-4028962.7431901223</v>
      </c>
      <c r="L2616" s="444">
        <f t="shared" ca="1" si="152"/>
        <v>-970980021.10881948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-970980021.10881948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-4045750.0879534143</v>
      </c>
      <c r="L2617" s="444">
        <f t="shared" ca="1" si="152"/>
        <v>-975025771.19677293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-975025771.19677293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-4062607.3799865535</v>
      </c>
      <c r="L2618" s="444">
        <f t="shared" ca="1" si="152"/>
        <v>-979088378.57675946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-979088378.57675946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-4079534.9107364975</v>
      </c>
      <c r="L2619" s="444">
        <f t="shared" ca="1" si="152"/>
        <v>-983167913.4874959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-983167913.4874959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-4096532.9728645664</v>
      </c>
      <c r="L2620" s="444">
        <f t="shared" ca="1" si="152"/>
        <v>-987264446.46036041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-987264446.46036041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-4113601.8602515017</v>
      </c>
      <c r="L2621" s="444">
        <f t="shared" ca="1" si="152"/>
        <v>-991378048.32061195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-991378048.32061195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-4130741.8680025502</v>
      </c>
      <c r="L2622" s="444">
        <f t="shared" ca="1" si="152"/>
        <v>-995508790.18861449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-995508790.18861449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-4147953.2924525603</v>
      </c>
      <c r="L2623" s="444">
        <f t="shared" ca="1" si="152"/>
        <v>-999656743.48106706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-999656743.48106706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-4165236.4311711127</v>
      </c>
      <c r="L2624" s="444">
        <f t="shared" ca="1" si="152"/>
        <v>-1003821979.9122381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-1003821979.9122381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-4182591.582967659</v>
      </c>
      <c r="L2625" s="444">
        <f t="shared" ca="1" si="152"/>
        <v>-1008004571.4952058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-1008004571.4952058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-4200019.0478966907</v>
      </c>
      <c r="L2626" s="444">
        <f t="shared" ca="1" si="152"/>
        <v>-1012204590.5431025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-1012204590.5431025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-4217519.1272629267</v>
      </c>
      <c r="L2627" s="444">
        <f t="shared" ca="1" si="152"/>
        <v>-1016422109.6703655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-1016422109.6703655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-4235092.1236265218</v>
      </c>
      <c r="L2628" s="444">
        <f t="shared" ca="1" si="152"/>
        <v>-1020657201.7939919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-1020657201.7939919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-4252738.3408082994</v>
      </c>
      <c r="L2629" s="444">
        <f t="shared" ca="1" si="152"/>
        <v>-1024909940.1348002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-1024909940.1348002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-4270458.0838950016</v>
      </c>
      <c r="L2630" s="444">
        <f t="shared" ca="1" si="152"/>
        <v>-1029180398.2186952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-1029180398.2186952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-4288251.6592445634</v>
      </c>
      <c r="L2631" s="444">
        <f t="shared" ca="1" si="152"/>
        <v>-1033468649.8779397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-1033468649.8779397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-4306119.374491415</v>
      </c>
      <c r="L2632" s="444">
        <f t="shared" ca="1" si="152"/>
        <v>-1037774769.2524312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-1037774769.2524312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-4324061.5385517962</v>
      </c>
      <c r="L2633" s="444">
        <f t="shared" ca="1" si="152"/>
        <v>-1042098830.790983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-1042098830.790983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-4342078.4616290964</v>
      </c>
      <c r="L2634" s="444">
        <f t="shared" ca="1" si="152"/>
        <v>-1046440909.2526121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-1046440909.2526121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-4360170.4552192166</v>
      </c>
      <c r="L2635" s="444">
        <f t="shared" ca="1" si="152"/>
        <v>-1050801079.7078314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-1050801079.7078314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-4378337.832115964</v>
      </c>
      <c r="L2636" s="444">
        <f t="shared" ca="1" si="152"/>
        <v>-1055179417.5399474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-1055179417.5399474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-4396580.9064164478</v>
      </c>
      <c r="L2637" s="444">
        <f t="shared" ca="1" si="152"/>
        <v>-1059575998.4463638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-1059575998.4463638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-4414899.9935265156</v>
      </c>
      <c r="L2638" s="444">
        <f t="shared" ca="1" si="152"/>
        <v>-1063990898.4398903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-1063990898.4398903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-4433295.4101662096</v>
      </c>
      <c r="L2639" s="444">
        <f t="shared" ca="1" si="152"/>
        <v>-1068424193.8500565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-1068424193.8500565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-4451767.4743752358</v>
      </c>
      <c r="L2640" s="444">
        <f t="shared" ca="1" si="152"/>
        <v>-1072875961.3244318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-1072875961.3244318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-4470316.5055184653</v>
      </c>
      <c r="L2641" s="444">
        <f t="shared" ca="1" si="152"/>
        <v>-1077346277.8299503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-1077346277.8299503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-4488942.8242914593</v>
      </c>
      <c r="L2642" s="444">
        <f t="shared" ca="1" si="152"/>
        <v>-1081835220.6542418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-1081835220.6542418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-4507646.7527260073</v>
      </c>
      <c r="L2643" s="444">
        <f t="shared" ca="1" si="152"/>
        <v>-1086342867.4069679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-1086342867.4069679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-4526428.6141956998</v>
      </c>
      <c r="L2644" s="444">
        <f t="shared" ca="1" si="152"/>
        <v>-1090869296.0211635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-1090869296.0211635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-4545288.7334215147</v>
      </c>
      <c r="L2645" s="444">
        <f t="shared" ca="1" si="152"/>
        <v>-1095414584.754585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-1095414584.754585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-4564227.4364774376</v>
      </c>
      <c r="L2646" s="444">
        <f t="shared" ca="1" si="152"/>
        <v>-1099978812.1910625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-1099978812.1910625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-4583245.0507960934</v>
      </c>
      <c r="L2647" s="444">
        <f t="shared" ca="1" si="152"/>
        <v>-1104562057.2418585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-1104562057.2418585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-4602341.90517441</v>
      </c>
      <c r="L2648" s="444">
        <f t="shared" ca="1" si="152"/>
        <v>-1109164399.147033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-1109164399.147033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-4621518.3297793036</v>
      </c>
      <c r="L2649" s="444">
        <f t="shared" ca="1" si="152"/>
        <v>-1113785917.4768124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-1113785917.4768124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-4640774.6561533846</v>
      </c>
      <c r="L2650" s="444">
        <f t="shared" ca="1" si="152"/>
        <v>-1118426692.1329658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-1118426692.1329658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-4660111.217220691</v>
      </c>
      <c r="L2651" s="444">
        <f t="shared" ca="1" si="152"/>
        <v>-1123086803.3501866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-1123086803.3501866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-4679528.3472924437</v>
      </c>
      <c r="L2652" s="444">
        <f t="shared" ca="1" si="152"/>
        <v>-1127766331.697479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-1127766331.697479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-4699026.3820728287</v>
      </c>
      <c r="L2653" s="444">
        <f t="shared" ca="1" si="152"/>
        <v>-1132465358.0795519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-1132465358.0795519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-4718605.6586647993</v>
      </c>
      <c r="L2654" s="444">
        <f t="shared" ca="1" si="152"/>
        <v>-1137183963.7382166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-1137183963.7382166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-4738266.5155759025</v>
      </c>
      <c r="L2655" s="444">
        <f t="shared" ca="1" si="152"/>
        <v>-1141922230.2537925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-1141922230.2537925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-4758009.2927241353</v>
      </c>
      <c r="L2656" s="444">
        <f t="shared" ca="1" si="152"/>
        <v>-1146680239.5465167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-1146680239.5465167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-4777834.3314438192</v>
      </c>
      <c r="L2657" s="444">
        <f t="shared" ca="1" si="152"/>
        <v>-1151458073.8779604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-1151458073.8779604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-4797741.9744915022</v>
      </c>
      <c r="L2658" s="444">
        <f t="shared" ca="1" si="152"/>
        <v>-1156255815.852452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-1156255815.852452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-4817732.5660518836</v>
      </c>
      <c r="L2659" s="444">
        <f t="shared" ca="1" si="152"/>
        <v>-1161073548.418504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-1161073548.418504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-4837806.4517437667</v>
      </c>
      <c r="L2660" s="444">
        <f t="shared" ca="1" si="152"/>
        <v>-1165911354.8702478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-1165911354.8702478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-4857963.9786260324</v>
      </c>
      <c r="L2661" s="444">
        <f t="shared" ca="1" si="152"/>
        <v>-1170769318.8488739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-1170769318.8488739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-4878205.4952036412</v>
      </c>
      <c r="L2662" s="444">
        <f t="shared" ca="1" si="152"/>
        <v>-1175647524.3440776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-1175647524.3440776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-4898531.3514336562</v>
      </c>
      <c r="L2663" s="444">
        <f t="shared" ca="1" si="152"/>
        <v>-1180546055.6955113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-1180546055.6955113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-4918941.8987312969</v>
      </c>
      <c r="L2664" s="444">
        <f t="shared" ca="1" si="152"/>
        <v>-1185464997.5942426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-1185464997.5942426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-4939437.4899760103</v>
      </c>
      <c r="L2665" s="444">
        <f t="shared" ca="1" si="152"/>
        <v>-1190404435.0842185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-1190404435.0842185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-4960018.4795175772</v>
      </c>
      <c r="L2666" s="444">
        <f t="shared" ca="1" si="152"/>
        <v>-1195364453.563736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-1195364453.563736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-4980685.2231822331</v>
      </c>
      <c r="L2667" s="444">
        <f t="shared" ca="1" si="152"/>
        <v>-1200345138.7869182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-1200345138.7869182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-5001438.0782788256</v>
      </c>
      <c r="L2668" s="444">
        <f t="shared" ca="1" si="152"/>
        <v>-1205346576.8651969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-1205346576.8651969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-5022277.4036049871</v>
      </c>
      <c r="L2669" s="444">
        <f t="shared" ca="1" si="152"/>
        <v>-1210368854.2688019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-1210368854.2688019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-5043203.5594533412</v>
      </c>
      <c r="L2670" s="444">
        <f t="shared" ca="1" si="152"/>
        <v>-1215412057.8282552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-1215412057.8282552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-5064216.9076177301</v>
      </c>
      <c r="L2671" s="444">
        <f t="shared" ca="1" si="152"/>
        <v>-1220476274.735873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-1220476274.735873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-5085317.811399471</v>
      </c>
      <c r="L2672" s="444">
        <f t="shared" ca="1" si="152"/>
        <v>-1225561592.5472724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-1225561592.5472724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-5106506.6356136352</v>
      </c>
      <c r="L2673" s="444">
        <f t="shared" ca="1" si="152"/>
        <v>-1230668099.1828861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-1230668099.1828861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-5127783.7465953585</v>
      </c>
      <c r="L2674" s="444">
        <f t="shared" ca="1" si="152"/>
        <v>-1235795882.9294815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-1235795882.9294815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-5149149.5122061726</v>
      </c>
      <c r="L2675" s="444">
        <f t="shared" ca="1" si="152"/>
        <v>-1240945032.4416876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-1240945032.4416876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-5170604.3018403649</v>
      </c>
      <c r="L2676" s="444">
        <f t="shared" ca="1" si="152"/>
        <v>-1246115636.7435279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-1246115636.7435279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-5192148.4864313658</v>
      </c>
      <c r="L2677" s="444">
        <f t="shared" ca="1" si="152"/>
        <v>-1251307785.2299592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-1251307785.2299592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-5213782.4384581633</v>
      </c>
      <c r="L2678" s="444">
        <f t="shared" ca="1" si="152"/>
        <v>-1256521567.6684175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-1256521567.6684175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-5235506.5319517395</v>
      </c>
      <c r="L2679" s="444">
        <f t="shared" ca="1" si="152"/>
        <v>-1261757074.2003691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-1261757074.2003691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-5257321.1425015377</v>
      </c>
      <c r="L2680" s="444">
        <f t="shared" ca="1" si="152"/>
        <v>-1267014395.3428707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-1267014395.3428707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-5279226.6472619614</v>
      </c>
      <c r="L2681" s="444">
        <f t="shared" ca="1" si="152"/>
        <v>-1272293621.9901326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-1272293621.9901326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-5301223.4249588856</v>
      </c>
      <c r="L2682" s="444">
        <f t="shared" ca="1" si="152"/>
        <v>-1277594845.4150915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-1277594845.4150915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-5323311.855896215</v>
      </c>
      <c r="L2683" s="444">
        <f t="shared" ca="1" si="152"/>
        <v>-1282918157.2709877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-1282918157.2709877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-5345492.3219624488</v>
      </c>
      <c r="L2684" s="444">
        <f t="shared" ca="1" si="152"/>
        <v>-1288263649.5929501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-1288263649.5929501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-5367765.2066372922</v>
      </c>
      <c r="L2685" s="444">
        <f t="shared" ca="1" si="152"/>
        <v>-1293631414.7995875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-1293631414.7995875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-5390130.8949982813</v>
      </c>
      <c r="L2686" s="444">
        <f t="shared" ca="1" si="152"/>
        <v>-1299021545.6945858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-1299021545.6945858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-5412589.7737274412</v>
      </c>
      <c r="L2687" s="444">
        <f t="shared" ca="1" si="152"/>
        <v>-1304434135.4683132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-1304434135.4683132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-5435142.2311179712</v>
      </c>
      <c r="L2688" s="444">
        <f t="shared" ca="1" si="152"/>
        <v>-1309869277.6994312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-1309869277.6994312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-5457788.6570809633</v>
      </c>
      <c r="L2689" s="444">
        <f t="shared" ca="1" si="152"/>
        <v>-1315327066.3565121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-1315327066.3565121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-5480529.4431521334</v>
      </c>
      <c r="L2690" s="444">
        <f t="shared" ca="1" si="152"/>
        <v>-1320807595.7996643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-1320807595.7996643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-5503364.9824986011</v>
      </c>
      <c r="L2691" s="444">
        <f t="shared" ca="1" si="152"/>
        <v>-1326310960.7821629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-1326310960.7821629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-5526295.6699256785</v>
      </c>
      <c r="L2692" s="444">
        <f t="shared" ca="1" si="152"/>
        <v>-1331837256.4520886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-1331837256.4520886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-5549321.9018837027</v>
      </c>
      <c r="L2693" s="444">
        <f t="shared" ca="1" si="152"/>
        <v>-1337386578.3539722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-1337386578.3539722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-5572444.0764748845</v>
      </c>
      <c r="L2694" s="444">
        <f t="shared" ca="1" si="152"/>
        <v>-1342959022.4304471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-1342959022.4304471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-5595662.5934601966</v>
      </c>
      <c r="L2695" s="444">
        <f t="shared" ca="1" si="152"/>
        <v>-1348554685.0239072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-1348554685.0239072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-5618977.8542662803</v>
      </c>
      <c r="L2696" s="444">
        <f t="shared" ca="1" si="152"/>
        <v>-1354173662.8781734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-1354173662.8781734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-5642390.2619923893</v>
      </c>
      <c r="L2697" s="444">
        <f t="shared" ca="1" si="152"/>
        <v>-1359816053.1401658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-1359816053.1401658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-5665900.2214173572</v>
      </c>
      <c r="L2698" s="444">
        <f t="shared" ca="1" si="152"/>
        <v>-1365481953.3615832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-1365481953.3615832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-5689508.139006597</v>
      </c>
      <c r="L2699" s="444">
        <f t="shared" ca="1" si="152"/>
        <v>-1371171461.5005898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-1371171461.5005898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-5713214.4229191244</v>
      </c>
      <c r="L2700" s="444">
        <f t="shared" ca="1" si="152"/>
        <v>-1376884675.9235089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-1376884675.9235089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-5737019.4830146199</v>
      </c>
      <c r="L2701" s="444">
        <f t="shared" ca="1" si="152"/>
        <v>-1382621695.4065235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-1382621695.4065235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-5760923.7308605146</v>
      </c>
      <c r="L2702" s="444">
        <f t="shared" ca="1" si="152"/>
        <v>-1388382619.1373839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-1388382619.1373839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-5784927.5797390994</v>
      </c>
      <c r="L2703" s="444">
        <f t="shared" ca="1" si="152"/>
        <v>-1394167546.717123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-1394167546.717123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-5809031.4446546789</v>
      </c>
      <c r="L2704" s="444">
        <f t="shared" ca="1" si="152"/>
        <v>-1399976578.1617777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-1399976578.1617777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-5833235.7423407407</v>
      </c>
      <c r="L2705" s="444">
        <f t="shared" ca="1" si="152"/>
        <v>-1405809813.9041185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-1405809813.9041185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-5857540.8912671609</v>
      </c>
      <c r="L2706" s="444">
        <f t="shared" ca="1" si="152"/>
        <v>-1411667354.7953856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-1411667354.7953856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-5881947.3116474403</v>
      </c>
      <c r="L2707" s="444">
        <f t="shared" ca="1" si="152"/>
        <v>-1417549302.107033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-1417549302.107033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-5906455.4254459711</v>
      </c>
      <c r="L2708" s="444">
        <f t="shared" ca="1" si="152"/>
        <v>-1423455757.532479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-1423455757.532479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-5931065.6563853296</v>
      </c>
      <c r="L2709" s="444">
        <f t="shared" ca="1" si="152"/>
        <v>-1429386823.1888645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-1429386823.1888645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-5955778.4299536021</v>
      </c>
      <c r="L2710" s="444">
        <f t="shared" ca="1" si="152"/>
        <v>-1435342601.618818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-1435342601.618818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-5980594.1734117419</v>
      </c>
      <c r="L2711" s="444">
        <f t="shared" ca="1" si="152"/>
        <v>-1441323195.7922299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-1441323195.7922299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-6005513.3158009574</v>
      </c>
      <c r="L2712" s="444">
        <f t="shared" ca="1" si="152"/>
        <v>-1447328709.1080308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-1447328709.1080308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-6030536.2879501283</v>
      </c>
      <c r="L2713" s="444">
        <f t="shared" ca="1" si="152"/>
        <v>-1453359245.3959808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-1453359245.3959808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-6055663.5224832539</v>
      </c>
      <c r="L2714" s="444">
        <f t="shared" ca="1" si="152"/>
        <v>-1459414908.9184642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-1459414908.9184642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-6080895.4538269341</v>
      </c>
      <c r="L2715" s="444">
        <f t="shared" ca="1" si="152"/>
        <v>-1465495804.3722911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-1465495804.3722911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-6106232.5182178793</v>
      </c>
      <c r="L2716" s="444">
        <f t="shared" ca="1" si="152"/>
        <v>-1471602036.8905089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-1471602036.8905089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-6131675.1537104538</v>
      </c>
      <c r="L2717" s="444">
        <f t="shared" ca="1" si="152"/>
        <v>-1477733712.0442193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-1477733712.0442193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-6157223.8001842471</v>
      </c>
      <c r="L2718" s="444">
        <f t="shared" ca="1" si="152"/>
        <v>-1483890935.8444035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-1483890935.8444035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-6182878.8993516816</v>
      </c>
      <c r="L2719" s="444">
        <f t="shared" ca="1" si="152"/>
        <v>-1490073814.7437551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-1490073814.7437551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-6208640.8947656462</v>
      </c>
      <c r="L2720" s="444">
        <f t="shared" ca="1" si="152"/>
        <v>-1496282455.6385207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-1496282455.6385207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-6234510.2318271697</v>
      </c>
      <c r="L2721" s="444">
        <f t="shared" ca="1" si="152"/>
        <v>-1502516965.870348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-1502516965.870348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-6260487.3577931169</v>
      </c>
      <c r="L2722" s="444">
        <f t="shared" ca="1" si="152"/>
        <v>-1508777453.2281411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-1508777453.2281411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-6286572.7217839211</v>
      </c>
      <c r="L2723" s="444">
        <f t="shared" ca="1" si="152"/>
        <v>-1515064025.9499249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-1515064025.9499249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-6312766.7747913543</v>
      </c>
      <c r="L2724" s="444">
        <f t="shared" ca="1" si="152"/>
        <v>-1521376792.7247162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-1521376792.7247162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-6339069.9696863173</v>
      </c>
      <c r="L2725" s="444">
        <f t="shared" ca="1" si="152"/>
        <v>-1527715862.6944025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-1527715862.6944025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-6365482.7612266764</v>
      </c>
      <c r="L2726" s="444">
        <f t="shared" ca="1" si="152"/>
        <v>-1534081345.4556291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-1534081345.4556291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-6392005.6060651215</v>
      </c>
      <c r="L2727" s="444">
        <f t="shared" ca="1" si="152"/>
        <v>-1540473351.0616941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-1540473351.0616941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-6418638.9627570584</v>
      </c>
      <c r="L2728" s="444">
        <f t="shared" ca="1" si="152"/>
        <v>-1546891990.0244513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-1546891990.0244513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-6445383.2917685471</v>
      </c>
      <c r="L2729" s="444">
        <f t="shared" ca="1" si="152"/>
        <v>-1553337373.3162198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-1553337373.3162198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-6472239.0554842493</v>
      </c>
      <c r="L2730" s="444">
        <f t="shared" ca="1" si="152"/>
        <v>-1559809612.3717041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-1559809612.3717041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-6499206.7182154339</v>
      </c>
      <c r="L2731" s="444">
        <f t="shared" ca="1" si="152"/>
        <v>-1566308819.0899196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-1566308819.0899196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-6526286.7462079981</v>
      </c>
      <c r="L2732" s="444">
        <f t="shared" ca="1" si="152"/>
        <v>-1572835105.8361275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-1572835105.8361275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-6553479.6076505315</v>
      </c>
      <c r="L2733" s="444">
        <f t="shared" ca="1" si="152"/>
        <v>-1579388585.443778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-1579388585.443778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-6580785.7726824088</v>
      </c>
      <c r="L2734" s="444">
        <f t="shared" ca="1" si="152"/>
        <v>-1585969371.2164605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-1585969371.2164605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-6608205.7134019183</v>
      </c>
      <c r="L2735" s="444">
        <f t="shared" ca="1" si="152"/>
        <v>-1592577576.9298625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-1592577576.9298625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-6635739.9038744271</v>
      </c>
      <c r="L2736" s="444">
        <f t="shared" ca="1" si="152"/>
        <v>-1599213316.8337369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-1599213316.8337369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-6663388.8201405704</v>
      </c>
      <c r="L2737" s="444">
        <f t="shared" ca="1" si="152"/>
        <v>-1605876705.6538775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-1605876705.6538775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-6691152.9402244892</v>
      </c>
      <c r="L2738" s="444">
        <f t="shared" ca="1" si="152"/>
        <v>-1612567858.5941019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-1612567858.5941019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-6719032.7441420909</v>
      </c>
      <c r="L2739" s="444">
        <f t="shared" ca="1" si="152"/>
        <v>-1619286891.338244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-1619286891.338244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-6747028.7139093494</v>
      </c>
      <c r="L2740" s="444">
        <f t="shared" ca="1" si="152"/>
        <v>-1626033920.0521533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-1626033920.0521533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-6775141.3335506385</v>
      </c>
      <c r="L2741" s="444">
        <f t="shared" ca="1" si="152"/>
        <v>-1632809061.385704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-1632809061.385704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-6803371.0891070999</v>
      </c>
      <c r="L2742" s="444">
        <f t="shared" ca="1" si="152"/>
        <v>-1639612432.4748111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-1639612432.4748111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-6831718.4686450465</v>
      </c>
      <c r="L2743" s="444">
        <f t="shared" ca="1" si="152"/>
        <v>-1646444150.9434562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-1646444150.9434562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-6860183.9622644009</v>
      </c>
      <c r="L2744" s="444">
        <f t="shared" ca="1" si="152"/>
        <v>-1653304334.9057205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-1653304334.9057205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-6888768.0621071681</v>
      </c>
      <c r="L2745" s="444">
        <f t="shared" ca="1" si="152"/>
        <v>-1660193102.9678276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-1660193102.9678276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-6917471.2623659484</v>
      </c>
      <c r="L2746" s="444">
        <f t="shared" ca="1" si="152"/>
        <v>-1667110574.2301936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-1667110574.2301936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-6946294.0592924729</v>
      </c>
      <c r="L2747" s="444">
        <f t="shared" ca="1" si="152"/>
        <v>-1674056868.2894862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-1674056868.2894862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-6975236.9512061924</v>
      </c>
      <c r="L2748" s="444">
        <f t="shared" ca="1" si="152"/>
        <v>-1681032105.2406924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-1681032105.2406924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-7004300.4385028845</v>
      </c>
      <c r="L2749" s="444">
        <f t="shared" ca="1" si="152"/>
        <v>-1688036405.6791952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-1688036405.6791952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-7033485.0236633131</v>
      </c>
      <c r="L2750" s="444">
        <f t="shared" ca="1" si="152"/>
        <v>-1695069890.7028584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-1695069890.7028584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-7062791.2112619113</v>
      </c>
      <c r="L2751" s="444">
        <f t="shared" ca="1" si="152"/>
        <v>-1702132681.9141204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-1702132681.9141204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-7092219.5079755019</v>
      </c>
      <c r="L2752" s="444">
        <f t="shared" ca="1" si="152"/>
        <v>-1709224901.422096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-1709224901.422096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-7121770.4225920662</v>
      </c>
      <c r="L2753" s="444">
        <f t="shared" ca="1" si="152"/>
        <v>-1716346671.8446882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-1716346671.8446882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-7151444.4660195336</v>
      </c>
      <c r="L2754" s="444">
        <f t="shared" ca="1" si="152"/>
        <v>-1723498116.3107078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-1723498116.3107078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-7181242.1512946161</v>
      </c>
      <c r="L2755" s="444">
        <f t="shared" ca="1" si="152"/>
        <v>-1730679358.4620025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-1730679358.4620025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-7211163.9935916765</v>
      </c>
      <c r="L2756" s="444">
        <f t="shared" ca="1" si="152"/>
        <v>-1737890522.4555943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-1737890522.4555943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-7241210.510231643</v>
      </c>
      <c r="L2757" s="444">
        <f t="shared" ca="1" si="152"/>
        <v>-1745131732.965826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-1745131732.965826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-7271382.2206909424</v>
      </c>
      <c r="L2758" s="444">
        <f t="shared" ca="1" si="152"/>
        <v>-1752403115.186517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-1752403115.186517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-7301679.6466104873</v>
      </c>
      <c r="L2759" s="444">
        <f t="shared" ca="1" si="152"/>
        <v>-1759704794.8331275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-1759704794.8331275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-7332103.3118046969</v>
      </c>
      <c r="L2760" s="444">
        <f t="shared" ca="1" si="152"/>
        <v>-1767036898.1449323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-1767036898.1449323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-7362653.7422705507</v>
      </c>
      <c r="L2761" s="444">
        <f t="shared" ca="1" si="152"/>
        <v>-1774399551.8872027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-1774399551.8872027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-7393331.4661966776</v>
      </c>
      <c r="L2762" s="444">
        <f t="shared" ca="1" si="152"/>
        <v>-1781792883.3533995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-1781792883.3533995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-7424137.0139724966</v>
      </c>
      <c r="L2763" s="444">
        <f t="shared" ca="1" si="152"/>
        <v>-1789217020.367372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-1789217020.367372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-7455070.9181973832</v>
      </c>
      <c r="L2764" s="444">
        <f t="shared" ca="1" si="152"/>
        <v>-1796672091.2855694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-1796672091.2855694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-7486133.7136898721</v>
      </c>
      <c r="L2765" s="444">
        <f t="shared" ca="1" si="152"/>
        <v>-1804158224.9992592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-1804158224.9992592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-7517325.9374969136</v>
      </c>
      <c r="L2766" s="444">
        <f t="shared" ca="1" si="152"/>
        <v>-1811675550.9367561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-1811675550.9367561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-7548648.1289031506</v>
      </c>
      <c r="L2767" s="444">
        <f t="shared" ca="1" si="152"/>
        <v>-1819224199.0656593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-1819224199.0656593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-7580100.8294402463</v>
      </c>
      <c r="L2768" s="444">
        <f t="shared" ca="1" si="152"/>
        <v>-1826804299.8950996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-1826804299.8950996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-7611684.5828962475</v>
      </c>
      <c r="L2769" s="444">
        <f t="shared" ca="1" si="152"/>
        <v>-1834415984.4779959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-1834415984.4779959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-7643399.9353249827</v>
      </c>
      <c r="L2770" s="444">
        <f t="shared" ca="1" si="152"/>
        <v>-1842059384.4133208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-1842059384.4133208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-7675247.4350555027</v>
      </c>
      <c r="L2771" s="444">
        <f t="shared" ca="1" si="152"/>
        <v>-1849734631.8483763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-1849734631.8483763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-7707227.6327015674</v>
      </c>
      <c r="L2772" s="444">
        <f t="shared" ca="1" si="152"/>
        <v>-1857441859.4810779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-1857441859.4810779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-7739341.0811711578</v>
      </c>
      <c r="L2773" s="444">
        <f t="shared" ca="1" si="152"/>
        <v>-1865181200.5622492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-1865181200.5622492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-7771588.3356760377</v>
      </c>
      <c r="L2774" s="444">
        <f t="shared" ca="1" si="152"/>
        <v>-1872952788.8979251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-1872952788.8979251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-7803969.9537413539</v>
      </c>
      <c r="L2775" s="444">
        <f t="shared" ca="1" si="152"/>
        <v>-1880756758.8516665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-1880756758.8516665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-7836486.4952152772</v>
      </c>
      <c r="L2776" s="444">
        <f t="shared" ca="1" si="152"/>
        <v>-1888593245.3468816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-1888593245.3468816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-7869138.522278673</v>
      </c>
      <c r="L2777" s="444">
        <f t="shared" ca="1" si="152"/>
        <v>-1896462383.8691604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-1896462383.8691604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-7901926.5994548351</v>
      </c>
      <c r="L2778" s="444">
        <f t="shared" ca="1" si="152"/>
        <v>-1904364310.4686153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-1904364310.4686153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-7934851.2936192304</v>
      </c>
      <c r="L2779" s="444">
        <f t="shared" ca="1" si="152"/>
        <v>-1912299161.7622344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-1912299161.7622344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-7967913.1740093101</v>
      </c>
      <c r="L2780" s="444">
        <f t="shared" ca="1" si="152"/>
        <v>-1920267074.9362438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-1920267074.9362438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-8001112.8122343495</v>
      </c>
      <c r="L2781" s="444">
        <f t="shared" ca="1" si="152"/>
        <v>-1928268187.7484782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-1928268187.7484782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-8034450.7822853262</v>
      </c>
      <c r="L2782" s="444">
        <f t="shared" ca="1" si="152"/>
        <v>-1936302638.5307634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-1936302638.5307634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-8067927.6605448471</v>
      </c>
      <c r="L2783" s="444">
        <f t="shared" ca="1" si="152"/>
        <v>-1944370566.1913083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-1944370566.1913083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-8101544.0257971175</v>
      </c>
      <c r="L2784" s="444">
        <f t="shared" ca="1" si="152"/>
        <v>-1952472110.2171054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-1952472110.2171054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-8135300.4592379397</v>
      </c>
      <c r="L2785" s="444">
        <f t="shared" ca="1" si="152"/>
        <v>-1960607410.6763434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-1960607410.6763434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-8169197.5444847634</v>
      </c>
      <c r="L2786" s="444">
        <f t="shared" ca="1" si="152"/>
        <v>-1968776608.2208283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-1968776608.2208283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-8203235.8675867841</v>
      </c>
      <c r="L2787" s="444">
        <f t="shared" ca="1" si="152"/>
        <v>-1976979844.0884151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-1976979844.0884151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-8237416.0170350634</v>
      </c>
      <c r="L2788" s="444">
        <f t="shared" ca="1" si="152"/>
        <v>-1985217260.1054502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-1985217260.1054502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-8271738.5837727077</v>
      </c>
      <c r="L2789" s="444">
        <f t="shared" ca="1" si="152"/>
        <v>-1993488998.6892228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-1993488998.6892228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-8306204.1612050952</v>
      </c>
      <c r="L2790" s="444">
        <f t="shared" ca="1" si="152"/>
        <v>-2001795202.8504279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-2001795202.8504279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-8340813.3452101154</v>
      </c>
      <c r="L2791" s="444">
        <f t="shared" ca="1" si="152"/>
        <v>-2010136016.1956379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-2010136016.1956379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-8375566.7341484912</v>
      </c>
      <c r="L2792" s="444">
        <f t="shared" ca="1" si="152"/>
        <v>-2018511582.9297864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-2018511582.9297864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-8410464.9288741108</v>
      </c>
      <c r="L2793" s="444">
        <f t="shared" ca="1" si="152"/>
        <v>-2026922047.8586605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-2026922047.8586605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-8445508.5327444188</v>
      </c>
      <c r="L2794" s="444">
        <f t="shared" ca="1" si="152"/>
        <v>-2035367556.3914049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-2035367556.3914049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-8480698.1516308524</v>
      </c>
      <c r="L2795" s="444">
        <f t="shared" ca="1" si="152"/>
        <v>-2043848254.5430357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-2043848254.5430357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-8516034.3939293157</v>
      </c>
      <c r="L2796" s="444">
        <f t="shared" ca="1" si="152"/>
        <v>-2052364288.936965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-2052364288.936965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-8551517.8705706857</v>
      </c>
      <c r="L2797" s="444">
        <f t="shared" ca="1" si="152"/>
        <v>-2060915806.8075356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-2060915806.8075356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-8587149.1950313989</v>
      </c>
      <c r="L2798" s="444">
        <f t="shared" ca="1" si="152"/>
        <v>-2069502956.0025671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-2069502956.0025671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-8622928.9833440296</v>
      </c>
      <c r="L2799" s="444">
        <f t="shared" ca="1" si="152"/>
        <v>-2078125884.9859111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-2078125884.9859111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-8658857.8541079629</v>
      </c>
      <c r="L2800" s="444">
        <f t="shared" ca="1" si="152"/>
        <v>-2086784742.840019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-2086784742.840019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-8694936.4285000786</v>
      </c>
      <c r="L2801" s="444">
        <f t="shared" ca="1" si="152"/>
        <v>-2095479679.2685192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-2095479679.2685192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-8731165.330285497</v>
      </c>
      <c r="L2802" s="444">
        <f t="shared" ca="1" si="152"/>
        <v>-2104210844.5988047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-2104210844.5988047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-8767545.1858283542</v>
      </c>
      <c r="L2803" s="444">
        <f t="shared" ca="1" si="152"/>
        <v>-2112978389.7846332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-2112978389.7846332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-8804076.624102639</v>
      </c>
      <c r="L2804" s="444">
        <f t="shared" ca="1" si="152"/>
        <v>-2121782466.4087358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-2121782466.4087358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-8840760.2767030671</v>
      </c>
      <c r="L2805" s="444">
        <f t="shared" ca="1" si="152"/>
        <v>-2130623226.6854389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-2130623226.6854389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-8877596.777855996</v>
      </c>
      <c r="L2806" s="444">
        <f t="shared" ca="1" si="152"/>
        <v>-2139500823.463295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-2139500823.463295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-8914586.7644303963</v>
      </c>
      <c r="L2807" s="444">
        <f t="shared" ca="1" si="152"/>
        <v>-2148415410.2277255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-2148415410.2277255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-8951730.8759488557</v>
      </c>
      <c r="L2808" s="444">
        <f t="shared" ca="1" si="152"/>
        <v>-2157367141.1036744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-2157367141.1036744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-8989029.7545986436</v>
      </c>
      <c r="L2809" s="444">
        <f t="shared" ca="1" si="152"/>
        <v>-2166356170.858273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-2166356170.858273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-9026484.045242805</v>
      </c>
      <c r="L2810" s="444">
        <f t="shared" ca="1" si="152"/>
        <v>-2175382654.9035158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-2175382654.9035158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-9064094.3954313155</v>
      </c>
      <c r="L2811" s="444">
        <f t="shared" ca="1" si="152"/>
        <v>-2184446749.2989473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-2184446749.2989473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-9101861.4554122798</v>
      </c>
      <c r="L2812" s="444">
        <f t="shared" ca="1" si="152"/>
        <v>-2193548610.7543597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-2193548610.7543597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-9139785.8781431653</v>
      </c>
      <c r="L2813" s="444">
        <f t="shared" ref="L2813:L3067" ca="1" si="157">I2813-J2813+K2813</f>
        <v>-2202688396.632503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-2202688396.632503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-9177868.3193020951</v>
      </c>
      <c r="L2814" s="444">
        <f t="shared" ca="1" si="157"/>
        <v>-2211866264.9518051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-2211866264.9518051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-9216109.4372991882</v>
      </c>
      <c r="L2815" s="444">
        <f t="shared" ca="1" si="157"/>
        <v>-2221082374.3891044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-2221082374.3891044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-9254509.8932879344</v>
      </c>
      <c r="L2816" s="444">
        <f t="shared" ca="1" si="157"/>
        <v>-2230336884.2823925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-2230336884.2823925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-9293070.3511766344</v>
      </c>
      <c r="L2817" s="444">
        <f t="shared" ca="1" si="157"/>
        <v>-2239629954.6335692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-2239629954.6335692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-9331791.4776398726</v>
      </c>
      <c r="L2818" s="444">
        <f t="shared" ca="1" si="157"/>
        <v>-2248961746.1112089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-2248961746.1112089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-9370673.9421300367</v>
      </c>
      <c r="L2819" s="444">
        <f t="shared" ca="1" si="157"/>
        <v>-2258332420.053339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-2258332420.053339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-9409718.4168889131</v>
      </c>
      <c r="L2820" s="444">
        <f t="shared" ca="1" si="157"/>
        <v>-2267742138.4702277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-2267742138.4702277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-9448925.5769592822</v>
      </c>
      <c r="L2821" s="444">
        <f t="shared" ca="1" si="157"/>
        <v>-2277191064.0471869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-2277191064.0471869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-9488296.1001966111</v>
      </c>
      <c r="L2822" s="444">
        <f t="shared" ca="1" si="157"/>
        <v>-2286679360.1473837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-2286679360.1473837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-9527830.6672807653</v>
      </c>
      <c r="L2823" s="444">
        <f t="shared" ca="1" si="157"/>
        <v>-2296207190.8146644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-2296207190.8146644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-9567529.9617277682</v>
      </c>
      <c r="L2824" s="444">
        <f t="shared" ca="1" si="157"/>
        <v>-2305774720.776392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-2305774720.776392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-9607394.6699016336</v>
      </c>
      <c r="L2825" s="444">
        <f t="shared" ca="1" si="157"/>
        <v>-2315382115.4462938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-2315382115.4462938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-9647425.4810262248</v>
      </c>
      <c r="L2826" s="444">
        <f t="shared" ca="1" si="157"/>
        <v>-2325029540.92732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-2325029540.92732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-9687623.0871971659</v>
      </c>
      <c r="L2827" s="444">
        <f t="shared" ca="1" si="157"/>
        <v>-2334717164.0145173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-2334717164.0145173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-9727988.1833938211</v>
      </c>
      <c r="L2828" s="444">
        <f t="shared" ca="1" si="157"/>
        <v>-2344445152.1979113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-2344445152.1979113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-9768521.4674912971</v>
      </c>
      <c r="L2829" s="444">
        <f t="shared" ca="1" si="157"/>
        <v>-2354213673.6654024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-2354213673.6654024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-9809223.6402725093</v>
      </c>
      <c r="L2830" s="444">
        <f t="shared" ca="1" si="157"/>
        <v>-2364022897.305675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-2364022897.305675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-9850095.4054403119</v>
      </c>
      <c r="L2831" s="444">
        <f t="shared" ca="1" si="157"/>
        <v>-2373872992.7111154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-2373872992.7111154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-9891137.4696296472</v>
      </c>
      <c r="L2832" s="444">
        <f t="shared" ca="1" si="157"/>
        <v>-2383764130.1807451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-2383764130.1807451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-9932350.5424197707</v>
      </c>
      <c r="L2833" s="444">
        <f t="shared" ca="1" si="157"/>
        <v>-2393696480.723165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-2393696480.723165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-9973735.3363465201</v>
      </c>
      <c r="L2834" s="444">
        <f t="shared" ca="1" si="157"/>
        <v>-2403670216.0595117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-2403670216.0595117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-10015292.566914631</v>
      </c>
      <c r="L2835" s="444">
        <f t="shared" ca="1" si="157"/>
        <v>-2413685508.6264262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-2413685508.6264262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-10057022.952610109</v>
      </c>
      <c r="L2836" s="444">
        <f t="shared" ca="1" si="157"/>
        <v>-2423742531.5790362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-2423742531.5790362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-10098927.214912651</v>
      </c>
      <c r="L2837" s="444">
        <f t="shared" ca="1" si="157"/>
        <v>-2433841458.7939487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-2433841458.7939487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-10141006.078308119</v>
      </c>
      <c r="L2838" s="444">
        <f t="shared" ca="1" si="157"/>
        <v>-2443982464.8722568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-2443982464.8722568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-10183260.27030107</v>
      </c>
      <c r="L2839" s="444">
        <f t="shared" ca="1" si="157"/>
        <v>-2454165725.1425576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-2454165725.1425576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-10225690.521427324</v>
      </c>
      <c r="L2840" s="444">
        <f t="shared" ca="1" si="157"/>
        <v>-2464391415.6639848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-2464391415.6639848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-10268297.565266604</v>
      </c>
      <c r="L2841" s="444">
        <f t="shared" ca="1" si="157"/>
        <v>-2474659713.2292514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-2474659713.2292514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-10311082.138455214</v>
      </c>
      <c r="L2842" s="444">
        <f t="shared" ca="1" si="157"/>
        <v>-2484970795.3677068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-2484970795.3677068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-10354044.980698777</v>
      </c>
      <c r="L2843" s="444">
        <f t="shared" ca="1" si="157"/>
        <v>-2495324840.3484054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-2495324840.3484054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-10397186.834785022</v>
      </c>
      <c r="L2844" s="444">
        <f t="shared" ca="1" si="157"/>
        <v>-2505722027.1831903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-2505722027.1831903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-10440508.446596626</v>
      </c>
      <c r="L2845" s="444">
        <f t="shared" ca="1" si="157"/>
        <v>-2516162535.629787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-2516162535.629787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-10484010.565124113</v>
      </c>
      <c r="L2846" s="444">
        <f t="shared" ca="1" si="157"/>
        <v>-2526646546.194911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-2526646546.194911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-10527693.942478796</v>
      </c>
      <c r="L2847" s="444">
        <f t="shared" ca="1" si="157"/>
        <v>-2537174240.1373897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-2537174240.1373897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-10571559.33390579</v>
      </c>
      <c r="L2848" s="444">
        <f t="shared" ca="1" si="157"/>
        <v>-2547745799.4712954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-2547745799.4712954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-10615607.497797064</v>
      </c>
      <c r="L2849" s="444">
        <f t="shared" ca="1" si="157"/>
        <v>-2558361406.9690924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-2558361406.9690924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-10659839.195704551</v>
      </c>
      <c r="L2850" s="444">
        <f t="shared" ca="1" si="157"/>
        <v>-2569021246.1647968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-2569021246.1647968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-10704255.192353319</v>
      </c>
      <c r="L2851" s="444">
        <f t="shared" ca="1" si="157"/>
        <v>-2579725501.3571501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-2579725501.3571501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-10748856.255654791</v>
      </c>
      <c r="L2852" s="444">
        <f t="shared" ca="1" si="157"/>
        <v>-2590474357.6128049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-2590474357.6128049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-10793643.15672002</v>
      </c>
      <c r="L2853" s="444">
        <f t="shared" ca="1" si="157"/>
        <v>-2601268000.7695251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-2601268000.7695251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-10838616.669873022</v>
      </c>
      <c r="L2854" s="444">
        <f t="shared" ca="1" si="157"/>
        <v>-2612106617.4393983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-2612106617.4393983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-10883777.57266416</v>
      </c>
      <c r="L2855" s="444">
        <f t="shared" ca="1" si="157"/>
        <v>-2622990395.0120625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-2622990395.0120625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-10929126.645883594</v>
      </c>
      <c r="L2856" s="444">
        <f t="shared" ca="1" si="157"/>
        <v>-2633919521.6579461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-2633919521.6579461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-10974664.673574775</v>
      </c>
      <c r="L2857" s="444">
        <f t="shared" ca="1" si="157"/>
        <v>-2644894186.331521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-2644894186.331521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-11020392.443048004</v>
      </c>
      <c r="L2858" s="444">
        <f t="shared" ca="1" si="157"/>
        <v>-2655914578.774569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-2655914578.774569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-11066310.744894037</v>
      </c>
      <c r="L2859" s="444">
        <f t="shared" ca="1" si="157"/>
        <v>-2666980889.5194631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-2666980889.5194631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-11112420.372997763</v>
      </c>
      <c r="L2860" s="444">
        <f t="shared" ca="1" si="157"/>
        <v>-2678093309.8924608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-2678093309.8924608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-11158722.12455192</v>
      </c>
      <c r="L2861" s="444">
        <f t="shared" ca="1" si="157"/>
        <v>-2689252032.0170126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-2689252032.0170126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-11205216.800070886</v>
      </c>
      <c r="L2862" s="444">
        <f t="shared" ca="1" si="157"/>
        <v>-2700457248.8170834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-2700457248.8170834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-11251905.203404514</v>
      </c>
      <c r="L2863" s="444">
        <f t="shared" ca="1" si="157"/>
        <v>-2711709154.0204878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-2711709154.0204878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-11298788.141752033</v>
      </c>
      <c r="L2864" s="444">
        <f t="shared" ca="1" si="157"/>
        <v>-2723007942.16224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-2723007942.16224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-11345866.425675999</v>
      </c>
      <c r="L2865" s="444">
        <f t="shared" ca="1" si="157"/>
        <v>-2734353808.5879159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-2734353808.5879159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-11393140.869116316</v>
      </c>
      <c r="L2866" s="444">
        <f t="shared" ca="1" si="157"/>
        <v>-2745746949.4570322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-2745746949.4570322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-11440612.289404301</v>
      </c>
      <c r="L2867" s="444">
        <f t="shared" ca="1" si="157"/>
        <v>-2757187561.7464366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-2757187561.7464366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-11488281.507276818</v>
      </c>
      <c r="L2868" s="444">
        <f t="shared" ca="1" si="157"/>
        <v>-2768675843.2537136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-2768675843.2537136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-11536149.346890474</v>
      </c>
      <c r="L2869" s="444">
        <f t="shared" ca="1" si="157"/>
        <v>-2780211992.6006041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-2780211992.6006041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-11584216.635835851</v>
      </c>
      <c r="L2870" s="444">
        <f t="shared" ca="1" si="157"/>
        <v>-2791796209.2364397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-2791796209.2364397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-11632484.205151832</v>
      </c>
      <c r="L2871" s="444">
        <f t="shared" ca="1" si="157"/>
        <v>-2803428693.4415917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-2803428693.4415917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-11680952.889339965</v>
      </c>
      <c r="L2872" s="444">
        <f t="shared" ca="1" si="157"/>
        <v>-2815109646.3309317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-2815109646.3309317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-11729623.526378881</v>
      </c>
      <c r="L2873" s="444">
        <f t="shared" ca="1" si="157"/>
        <v>-2826839269.8573108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-2826839269.8573108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-11778496.957738794</v>
      </c>
      <c r="L2874" s="444">
        <f t="shared" ca="1" si="157"/>
        <v>-2838617766.8150496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-2838617766.8150496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-11827574.02839604</v>
      </c>
      <c r="L2875" s="444">
        <f t="shared" ca="1" si="157"/>
        <v>-2850445340.8434458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-2850445340.8434458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-11876855.586847691</v>
      </c>
      <c r="L2876" s="444">
        <f t="shared" ca="1" si="157"/>
        <v>-2862322196.4302936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-2862322196.4302936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-11926342.485126223</v>
      </c>
      <c r="L2877" s="444">
        <f t="shared" ca="1" si="157"/>
        <v>-2874248538.9154196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-2874248538.9154196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-11976035.578814248</v>
      </c>
      <c r="L2878" s="444">
        <f t="shared" ca="1" si="157"/>
        <v>-2886224574.4942336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-2886224574.4942336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-12025935.727059307</v>
      </c>
      <c r="L2879" s="444">
        <f t="shared" ca="1" si="157"/>
        <v>-2898250510.221293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-2898250510.221293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-12076043.79258872</v>
      </c>
      <c r="L2880" s="444">
        <f t="shared" ca="1" si="157"/>
        <v>-2910326554.0138817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-2910326554.0138817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-12126360.641724506</v>
      </c>
      <c r="L2881" s="444">
        <f t="shared" ca="1" si="157"/>
        <v>-2922452914.6556063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-2922452914.6556063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-12176887.14439836</v>
      </c>
      <c r="L2882" s="444">
        <f t="shared" ca="1" si="157"/>
        <v>-2934629801.8000045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-2934629801.8000045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-12227624.174166685</v>
      </c>
      <c r="L2883" s="444">
        <f t="shared" ca="1" si="157"/>
        <v>-2946857425.9741712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-2946857425.9741712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-12278572.608225713</v>
      </c>
      <c r="L2884" s="444">
        <f t="shared" ca="1" si="157"/>
        <v>-2959135998.582397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-2959135998.582397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-12329733.327426653</v>
      </c>
      <c r="L2885" s="444">
        <f t="shared" ca="1" si="157"/>
        <v>-2971465731.9098234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-2971465731.9098234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-12381107.21629093</v>
      </c>
      <c r="L2886" s="444">
        <f t="shared" ca="1" si="157"/>
        <v>-2983846839.1261144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-2983846839.1261144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-12432695.163025476</v>
      </c>
      <c r="L2887" s="444">
        <f t="shared" ca="1" si="157"/>
        <v>-2996279534.2891397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-2996279534.2891397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-12484498.059538081</v>
      </c>
      <c r="L2888" s="444">
        <f t="shared" ca="1" si="157"/>
        <v>-3008764032.3486776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-3008764032.3486776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-12536516.801452823</v>
      </c>
      <c r="L2889" s="444">
        <f t="shared" ca="1" si="157"/>
        <v>-3021300549.1501303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-3021300549.1501303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-12588752.288125543</v>
      </c>
      <c r="L2890" s="444">
        <f t="shared" ca="1" si="157"/>
        <v>-3033889301.4382558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-3033889301.4382558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-12641205.422659399</v>
      </c>
      <c r="L2891" s="444">
        <f t="shared" ca="1" si="157"/>
        <v>-3046530506.8609152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-3046530506.8609152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-12693877.11192048</v>
      </c>
      <c r="L2892" s="444">
        <f t="shared" ca="1" si="157"/>
        <v>-3059224383.9728355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-3059224383.9728355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-12746768.266553482</v>
      </c>
      <c r="L2893" s="444">
        <f t="shared" ca="1" si="157"/>
        <v>-3071971152.2393889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-3071971152.2393889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-12799879.800997455</v>
      </c>
      <c r="L2894" s="444">
        <f t="shared" ca="1" si="157"/>
        <v>-3084771032.0403862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-3084771032.0403862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-12853212.63350161</v>
      </c>
      <c r="L2895" s="444">
        <f t="shared" ca="1" si="157"/>
        <v>-3097624244.6738877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-3097624244.6738877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-12906767.686141199</v>
      </c>
      <c r="L2896" s="444">
        <f t="shared" ca="1" si="157"/>
        <v>-3110531012.3600287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-3110531012.3600287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-12960545.884833453</v>
      </c>
      <c r="L2897" s="444">
        <f t="shared" ca="1" si="157"/>
        <v>-3123491558.2448621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-3123491558.2448621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-13014548.159353592</v>
      </c>
      <c r="L2898" s="444">
        <f t="shared" ca="1" si="157"/>
        <v>-3136506106.4042158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-3136506106.4042158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-13068775.4433509</v>
      </c>
      <c r="L2899" s="444">
        <f t="shared" ca="1" si="157"/>
        <v>-3149574881.8475666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-3149574881.8475666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-13123228.674364861</v>
      </c>
      <c r="L2900" s="444">
        <f t="shared" ca="1" si="157"/>
        <v>-3162698110.5219316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-3162698110.5219316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-13177908.793841382</v>
      </c>
      <c r="L2901" s="444">
        <f t="shared" ca="1" si="157"/>
        <v>-3175876019.315773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-3175876019.315773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-13232816.747149054</v>
      </c>
      <c r="L2902" s="444">
        <f t="shared" ca="1" si="157"/>
        <v>-3189108836.062922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-3189108836.062922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-13287953.483595509</v>
      </c>
      <c r="L2903" s="444">
        <f t="shared" ca="1" si="157"/>
        <v>-3202396789.5465174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-3202396789.5465174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-13343319.956443822</v>
      </c>
      <c r="L2904" s="444">
        <f t="shared" ca="1" si="157"/>
        <v>-3215740109.5029612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-3215740109.5029612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-13398917.122929005</v>
      </c>
      <c r="L2905" s="444">
        <f t="shared" ca="1" si="157"/>
        <v>-3229139026.6258903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-3229139026.6258903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-13454745.944274543</v>
      </c>
      <c r="L2906" s="444">
        <f t="shared" ca="1" si="157"/>
        <v>-3242593772.5701647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-3242593772.5701647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-13510807.385709019</v>
      </c>
      <c r="L2907" s="444">
        <f t="shared" ca="1" si="157"/>
        <v>-3256104579.9558735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-3256104579.9558735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-13567102.416482806</v>
      </c>
      <c r="L2908" s="444">
        <f t="shared" ca="1" si="157"/>
        <v>-3269671682.3723564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-3269671682.3723564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-13623632.009884818</v>
      </c>
      <c r="L2909" s="444">
        <f t="shared" ca="1" si="157"/>
        <v>-3283295314.3822412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-3283295314.3822412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-13680397.143259339</v>
      </c>
      <c r="L2910" s="444">
        <f t="shared" ca="1" si="157"/>
        <v>-3296975711.5255008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-3296975711.5255008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-13737398.79802292</v>
      </c>
      <c r="L2911" s="444">
        <f t="shared" ca="1" si="157"/>
        <v>-3310713110.3235235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-3310713110.3235235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-13794637.959681347</v>
      </c>
      <c r="L2912" s="444">
        <f t="shared" ca="1" si="157"/>
        <v>-3324507748.283205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-3324507748.283205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-13852115.617846688</v>
      </c>
      <c r="L2913" s="444">
        <f t="shared" ca="1" si="157"/>
        <v>-3338359863.9010515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-3338359863.9010515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-13909832.76625438</v>
      </c>
      <c r="L2914" s="444">
        <f t="shared" ca="1" si="157"/>
        <v>-3352269696.6673059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-3352269696.6673059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-13967790.402780442</v>
      </c>
      <c r="L2915" s="444">
        <f t="shared" ca="1" si="157"/>
        <v>-3366237487.0700865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-3366237487.0700865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-14025989.529458694</v>
      </c>
      <c r="L2916" s="444">
        <f t="shared" ca="1" si="157"/>
        <v>-3380263476.599545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-3380263476.599545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-14084431.152498104</v>
      </c>
      <c r="L2917" s="444">
        <f t="shared" ca="1" si="157"/>
        <v>-3394347907.7520432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-3394347907.7520432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-14143116.28230018</v>
      </c>
      <c r="L2918" s="444">
        <f t="shared" ca="1" si="157"/>
        <v>-3408491024.0343432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-3408491024.0343432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-14202045.933476431</v>
      </c>
      <c r="L2919" s="444">
        <f t="shared" ca="1" si="157"/>
        <v>-3422693069.9678197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-3422693069.9678197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-14261221.124865917</v>
      </c>
      <c r="L2920" s="444">
        <f t="shared" ca="1" si="157"/>
        <v>-3436954291.0926857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-3436954291.0926857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-14320642.879552858</v>
      </c>
      <c r="L2921" s="444">
        <f t="shared" ca="1" si="157"/>
        <v>-3451274933.9722385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-3451274933.9722385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-14380312.224884328</v>
      </c>
      <c r="L2922" s="444">
        <f t="shared" ca="1" si="157"/>
        <v>-3465655246.1971231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-3465655246.1971231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-14440230.192488013</v>
      </c>
      <c r="L2923" s="444">
        <f t="shared" ca="1" si="157"/>
        <v>-3480095476.3896112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-3480095476.3896112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-14500397.818290047</v>
      </c>
      <c r="L2924" s="444">
        <f t="shared" ca="1" si="157"/>
        <v>-3494595874.2079015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-3494595874.2079015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-14560816.142532924</v>
      </c>
      <c r="L2925" s="444">
        <f t="shared" ca="1" si="157"/>
        <v>-3509156690.3504343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-3509156690.3504343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-14621486.209793476</v>
      </c>
      <c r="L2926" s="444">
        <f t="shared" ca="1" si="157"/>
        <v>-3523778176.5602279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-3523778176.5602279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-14682409.06900095</v>
      </c>
      <c r="L2927" s="444">
        <f t="shared" ca="1" si="157"/>
        <v>-3538460585.6292286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-3538460585.6292286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-14743585.773455121</v>
      </c>
      <c r="L2928" s="444">
        <f t="shared" ca="1" si="157"/>
        <v>-3553204171.4026837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-3553204171.4026837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-14805017.380844517</v>
      </c>
      <c r="L2929" s="444">
        <f t="shared" ca="1" si="157"/>
        <v>-3568009188.7835283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-3568009188.7835283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-14866704.9532647</v>
      </c>
      <c r="L2930" s="444">
        <f t="shared" ca="1" si="157"/>
        <v>-3582875893.736793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-3582875893.736793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-14928649.557236638</v>
      </c>
      <c r="L2931" s="444">
        <f t="shared" ca="1" si="157"/>
        <v>-3597804543.2940297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-3597804543.2940297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-14990852.263725124</v>
      </c>
      <c r="L2932" s="444">
        <f t="shared" ca="1" si="157"/>
        <v>-3612795395.557755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-3612795395.557755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-15053314.14815731</v>
      </c>
      <c r="L2933" s="444">
        <f t="shared" ca="1" si="157"/>
        <v>-3627848709.7059121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-3627848709.7059121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-15116036.290441301</v>
      </c>
      <c r="L2934" s="444">
        <f t="shared" ca="1" si="157"/>
        <v>-3642964745.9963536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-3642964745.9963536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-15179019.774984809</v>
      </c>
      <c r="L2935" s="444">
        <f t="shared" ca="1" si="157"/>
        <v>-3658143765.7713385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-3658143765.7713385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-15242265.690713912</v>
      </c>
      <c r="L2936" s="444">
        <f t="shared" ca="1" si="157"/>
        <v>-3673386031.4620523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-3673386031.4620523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-15305775.131091885</v>
      </c>
      <c r="L2937" s="444">
        <f t="shared" ca="1" si="157"/>
        <v>-3688691806.5931444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-3688691806.5931444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-15369549.194138104</v>
      </c>
      <c r="L2938" s="444">
        <f t="shared" ca="1" si="157"/>
        <v>-3704061355.7872825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-3704061355.7872825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-15433588.982447011</v>
      </c>
      <c r="L2939" s="444">
        <f t="shared" ca="1" si="157"/>
        <v>-3719494944.7697296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-3719494944.7697296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-15497895.603207204</v>
      </c>
      <c r="L2940" s="444">
        <f t="shared" ca="1" si="157"/>
        <v>-3734992840.3729367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-3734992840.3729367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-15562470.16822057</v>
      </c>
      <c r="L2941" s="444">
        <f t="shared" ca="1" si="157"/>
        <v>-3750555310.5411572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-3750555310.5411572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-15627313.793921487</v>
      </c>
      <c r="L2942" s="444">
        <f t="shared" ca="1" si="157"/>
        <v>-3766182624.3350787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-3766182624.3350787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-15692427.60139616</v>
      </c>
      <c r="L2943" s="444">
        <f t="shared" ca="1" si="157"/>
        <v>-3781875051.9364748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-3781875051.9364748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-15757812.716401977</v>
      </c>
      <c r="L2944" s="444">
        <f t="shared" ca="1" si="157"/>
        <v>-3797632864.6528769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-3797632864.6528769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-15823470.269386988</v>
      </c>
      <c r="L2945" s="444">
        <f t="shared" ca="1" si="157"/>
        <v>-3813456334.9222636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-3813456334.9222636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-15889401.395509433</v>
      </c>
      <c r="L2946" s="444">
        <f t="shared" ca="1" si="157"/>
        <v>-3829345736.3177729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-3829345736.3177729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-15955607.234657386</v>
      </c>
      <c r="L2947" s="444">
        <f t="shared" ca="1" si="157"/>
        <v>-3845301343.5524302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-3845301343.5524302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-16022088.931468459</v>
      </c>
      <c r="L2948" s="444">
        <f t="shared" ca="1" si="157"/>
        <v>-3861323432.4838986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-3861323432.4838986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-16088847.635349577</v>
      </c>
      <c r="L2949" s="444">
        <f t="shared" ca="1" si="157"/>
        <v>-3877412280.1192484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-3877412280.1192484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-16155884.500496868</v>
      </c>
      <c r="L2950" s="444">
        <f t="shared" ca="1" si="157"/>
        <v>-3893568164.6197453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-3893568164.6197453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-16223200.685915604</v>
      </c>
      <c r="L2951" s="444">
        <f t="shared" ca="1" si="157"/>
        <v>-3909791365.3056607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-3909791365.3056607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-16290797.355440252</v>
      </c>
      <c r="L2952" s="444">
        <f t="shared" ca="1" si="157"/>
        <v>-3926082162.6611009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-3926082162.6611009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-16358675.677754587</v>
      </c>
      <c r="L2953" s="444">
        <f t="shared" ca="1" si="157"/>
        <v>-3942440838.3388553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-3942440838.3388553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-16426836.826411897</v>
      </c>
      <c r="L2954" s="444">
        <f t="shared" ca="1" si="157"/>
        <v>-3958867675.165267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-3958867675.165267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-16495281.979855279</v>
      </c>
      <c r="L2955" s="444">
        <f t="shared" ca="1" si="157"/>
        <v>-3975362957.1451221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-3975362957.1451221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-16564012.321438007</v>
      </c>
      <c r="L2956" s="444">
        <f t="shared" ca="1" si="157"/>
        <v>-3991926969.4665599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-3991926969.4665599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-16633029.039443998</v>
      </c>
      <c r="L2957" s="444">
        <f t="shared" ca="1" si="157"/>
        <v>-4008559998.5060039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-4008559998.5060039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-16702333.32710835</v>
      </c>
      <c r="L2958" s="444">
        <f t="shared" ca="1" si="157"/>
        <v>-4025262331.8331122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-4025262331.8331122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-16771926.38263797</v>
      </c>
      <c r="L2959" s="444">
        <f t="shared" ca="1" si="157"/>
        <v>-4042034258.2157502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-4042034258.2157502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-16841809.409232296</v>
      </c>
      <c r="L2960" s="444">
        <f t="shared" ca="1" si="157"/>
        <v>-4058876067.6249824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-4058876067.6249824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-16911983.615104094</v>
      </c>
      <c r="L2961" s="444">
        <f t="shared" ca="1" si="157"/>
        <v>-4075788051.2400866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-4075788051.2400866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-16982450.213500362</v>
      </c>
      <c r="L2962" s="444">
        <f t="shared" ca="1" si="157"/>
        <v>-4092770501.4535871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-4092770501.4535871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-17053210.422723278</v>
      </c>
      <c r="L2963" s="444">
        <f t="shared" ca="1" si="157"/>
        <v>-4109823711.8763103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-4109823711.8763103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-17124265.46615129</v>
      </c>
      <c r="L2964" s="444">
        <f t="shared" ca="1" si="157"/>
        <v>-4126947977.3424616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-4126947977.3424616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-17195616.572260257</v>
      </c>
      <c r="L2965" s="444">
        <f t="shared" ca="1" si="157"/>
        <v>-4144143593.914722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-4144143593.914722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-17267264.974644676</v>
      </c>
      <c r="L2966" s="444">
        <f t="shared" ca="1" si="157"/>
        <v>-4161410858.8893666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-4161410858.8893666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-17339211.912039027</v>
      </c>
      <c r="L2967" s="444">
        <f t="shared" ca="1" si="157"/>
        <v>-4178750070.8014054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-4178750070.8014054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-17411458.62833919</v>
      </c>
      <c r="L2968" s="444">
        <f t="shared" ca="1" si="157"/>
        <v>-4196161529.4297447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-4196161529.4297447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-17484006.372623935</v>
      </c>
      <c r="L2969" s="444">
        <f t="shared" ca="1" si="157"/>
        <v>-4213645535.8023686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-4213645535.8023686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-17556856.399176534</v>
      </c>
      <c r="L2970" s="444">
        <f t="shared" ca="1" si="157"/>
        <v>-4231202392.2015452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-4231202392.2015452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-17630009.967506438</v>
      </c>
      <c r="L2971" s="444">
        <f t="shared" ca="1" si="157"/>
        <v>-4248832402.1690516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-4248832402.1690516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-17703468.342371047</v>
      </c>
      <c r="L2972" s="444">
        <f t="shared" ca="1" si="157"/>
        <v>-4266535870.5114226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-4266535870.5114226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-17777232.793797597</v>
      </c>
      <c r="L2973" s="444">
        <f t="shared" ca="1" si="157"/>
        <v>-4284313103.3052201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-4284313103.3052201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-17851304.597105082</v>
      </c>
      <c r="L2974" s="444">
        <f t="shared" ca="1" si="157"/>
        <v>-4302164407.9023256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-4302164407.9023256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-17925685.032926358</v>
      </c>
      <c r="L2975" s="444">
        <f t="shared" ca="1" si="157"/>
        <v>-4320090092.9352522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-4320090092.9352522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-18000375.387230217</v>
      </c>
      <c r="L2976" s="444">
        <f t="shared" ca="1" si="157"/>
        <v>-4338090468.3224821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-4338090468.3224821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-18075376.951343674</v>
      </c>
      <c r="L2977" s="444">
        <f t="shared" ca="1" si="157"/>
        <v>-4356165845.2738256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-4356165845.2738256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-18150691.021974273</v>
      </c>
      <c r="L2978" s="444">
        <f t="shared" ca="1" si="157"/>
        <v>-4374316536.2958002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-4374316536.2958002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-18226318.9012325</v>
      </c>
      <c r="L2979" s="444">
        <f t="shared" ca="1" si="157"/>
        <v>-4392542855.1970329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-4392542855.1970329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-18302261.896654304</v>
      </c>
      <c r="L2980" s="444">
        <f t="shared" ca="1" si="157"/>
        <v>-4410845117.0936871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-4410845117.0936871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-18378521.321223695</v>
      </c>
      <c r="L2981" s="444">
        <f t="shared" ca="1" si="157"/>
        <v>-4429223638.4149103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-4429223638.4149103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-18455098.493395459</v>
      </c>
      <c r="L2982" s="444">
        <f t="shared" ca="1" si="157"/>
        <v>-4447678736.9083061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-4447678736.9083061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-18531994.737117942</v>
      </c>
      <c r="L2983" s="444">
        <f t="shared" ca="1" si="157"/>
        <v>-4466210731.6454239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-4466210731.6454239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-18609211.381855931</v>
      </c>
      <c r="L2984" s="444">
        <f t="shared" ca="1" si="157"/>
        <v>-4484819943.0272799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-4484819943.0272799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-18686749.762613665</v>
      </c>
      <c r="L2985" s="444">
        <f t="shared" ca="1" si="157"/>
        <v>-4503506692.7898932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-4503506692.7898932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-18764611.219957888</v>
      </c>
      <c r="L2986" s="444">
        <f t="shared" ca="1" si="157"/>
        <v>-4522271304.0098515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-4522271304.0098515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-18842797.100041047</v>
      </c>
      <c r="L2987" s="444">
        <f t="shared" ca="1" si="157"/>
        <v>-4541114101.1098928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-4541114101.1098928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-18921308.754624553</v>
      </c>
      <c r="L2988" s="444">
        <f t="shared" ca="1" si="157"/>
        <v>-4560035409.8645172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-4560035409.8645172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-19000147.541102156</v>
      </c>
      <c r="L2989" s="444">
        <f t="shared" ca="1" si="157"/>
        <v>-4579035557.4056196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-4579035557.4056196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-19079314.822523415</v>
      </c>
      <c r="L2990" s="444">
        <f t="shared" ca="1" si="157"/>
        <v>-4598114872.2281427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-4598114872.2281427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-19158811.967617262</v>
      </c>
      <c r="L2991" s="444">
        <f t="shared" ca="1" si="157"/>
        <v>-4617273684.1957598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-4617273684.1957598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-19238640.350815665</v>
      </c>
      <c r="L2992" s="444">
        <f t="shared" ca="1" si="157"/>
        <v>-4636512324.5465755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-4636512324.5465755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-19318801.352277398</v>
      </c>
      <c r="L2993" s="444">
        <f t="shared" ca="1" si="157"/>
        <v>-4655831125.8988533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-4655831125.8988533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-19399296.357911889</v>
      </c>
      <c r="L2994" s="444">
        <f t="shared" ca="1" si="157"/>
        <v>-4675230422.2567654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-4675230422.2567654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-19480126.759403188</v>
      </c>
      <c r="L2995" s="444">
        <f t="shared" ca="1" si="157"/>
        <v>-4694710549.0161686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-4694710549.0161686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-19561293.954234034</v>
      </c>
      <c r="L2996" s="444">
        <f t="shared" ca="1" si="157"/>
        <v>-4714271842.9704027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-4714271842.9704027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-19642799.345710009</v>
      </c>
      <c r="L2997" s="444">
        <f t="shared" ca="1" si="157"/>
        <v>-4733914642.3161125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-4733914642.3161125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-19724644.342983801</v>
      </c>
      <c r="L2998" s="444">
        <f t="shared" ca="1" si="157"/>
        <v>-4753639286.6590967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-4753639286.6590967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-19806830.36107957</v>
      </c>
      <c r="L2999" s="444">
        <f t="shared" ca="1" si="157"/>
        <v>-4773446117.0201759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-4773446117.0201759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-19889358.820917398</v>
      </c>
      <c r="L3000" s="444">
        <f t="shared" ca="1" si="157"/>
        <v>-4793335475.8410931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-4793335475.8410931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-19972231.149337888</v>
      </c>
      <c r="L3001" s="444">
        <f t="shared" ca="1" si="157"/>
        <v>-4813307706.9904308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-4813307706.9904308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-20055448.779126793</v>
      </c>
      <c r="L3002" s="444">
        <f t="shared" ca="1" si="157"/>
        <v>-4833363155.769558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-4833363155.769558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-20139013.149039824</v>
      </c>
      <c r="L3003" s="444">
        <f t="shared" ca="1" si="157"/>
        <v>-4853502168.9185982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-4853502168.9185982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-20222925.703827493</v>
      </c>
      <c r="L3004" s="444">
        <f t="shared" ca="1" si="157"/>
        <v>-4873725094.622426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-4873725094.622426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-20307187.894260108</v>
      </c>
      <c r="L3005" s="444">
        <f t="shared" ca="1" si="157"/>
        <v>-4894032282.5166864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-4894032282.5166864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-20391801.177152861</v>
      </c>
      <c r="L3006" s="444">
        <f t="shared" ca="1" si="157"/>
        <v>-4914424083.6938391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-4914424083.6938391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-20476767.015390996</v>
      </c>
      <c r="L3007" s="444">
        <f t="shared" ca="1" si="157"/>
        <v>-4934900850.7092304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-4934900850.7092304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-20562086.877955128</v>
      </c>
      <c r="L3008" s="444">
        <f t="shared" ca="1" si="157"/>
        <v>-4955462937.5871859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-4955462937.5871859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-20647762.239946608</v>
      </c>
      <c r="L3009" s="444">
        <f t="shared" ca="1" si="157"/>
        <v>-4976110699.8271322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-4976110699.8271322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-20733794.582613051</v>
      </c>
      <c r="L3010" s="444">
        <f t="shared" ca="1" si="157"/>
        <v>-4996844494.4097452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-4996844494.4097452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-20820185.393373936</v>
      </c>
      <c r="L3011" s="444">
        <f t="shared" ca="1" si="157"/>
        <v>-5017664679.8031187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-5017664679.8031187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-20906936.165846329</v>
      </c>
      <c r="L3012" s="444">
        <f t="shared" ca="1" si="157"/>
        <v>-5038571615.9689646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-5038571615.9689646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-20994048.399870686</v>
      </c>
      <c r="L3013" s="444">
        <f t="shared" ca="1" si="157"/>
        <v>-5059565664.3688354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-5059565664.3688354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-21081523.601536814</v>
      </c>
      <c r="L3014" s="444">
        <f t="shared" ca="1" si="157"/>
        <v>-5080647187.9703722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-5080647187.9703722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-21169363.283209883</v>
      </c>
      <c r="L3015" s="444">
        <f t="shared" ca="1" si="157"/>
        <v>-5101816551.253582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-5101816551.253582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-21257568.963556591</v>
      </c>
      <c r="L3016" s="444">
        <f t="shared" ca="1" si="157"/>
        <v>-5123074120.2171383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-5123074120.2171383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-21346142.167571411</v>
      </c>
      <c r="L3017" s="444">
        <f t="shared" ca="1" si="157"/>
        <v>-5144420262.3847094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-5144420262.3847094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-21435084.426602956</v>
      </c>
      <c r="L3018" s="444">
        <f t="shared" ca="1" si="157"/>
        <v>-5165855346.8113127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-5165855346.8113127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-21524397.278380468</v>
      </c>
      <c r="L3019" s="444">
        <f t="shared" ca="1" si="157"/>
        <v>-5187379744.0896931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-5187379744.0896931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-21614082.267040387</v>
      </c>
      <c r="L3020" s="444">
        <f t="shared" ca="1" si="157"/>
        <v>-5208993826.3567333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-5208993826.3567333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-21704140.943153054</v>
      </c>
      <c r="L3021" s="444">
        <f t="shared" ca="1" si="157"/>
        <v>-5230697967.2998867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-5230697967.2998867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-21794574.863749526</v>
      </c>
      <c r="L3022" s="444">
        <f t="shared" ca="1" si="157"/>
        <v>-5252492542.1636362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-5252492542.1636362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-21885385.592348482</v>
      </c>
      <c r="L3023" s="444">
        <f t="shared" ca="1" si="157"/>
        <v>-5274377927.7559843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-5274377927.7559843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-21976574.698983267</v>
      </c>
      <c r="L3024" s="444">
        <f t="shared" ca="1" si="157"/>
        <v>-5296354502.4549675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-5296354502.4549675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-22068143.760229032</v>
      </c>
      <c r="L3025" s="444">
        <f t="shared" ca="1" si="157"/>
        <v>-5318422646.2151966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-5318422646.2151966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-22160094.359229986</v>
      </c>
      <c r="L3026" s="444">
        <f t="shared" ca="1" si="157"/>
        <v>-5340582740.5744267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-5340582740.5744267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-22252428.085726779</v>
      </c>
      <c r="L3027" s="444">
        <f t="shared" ca="1" si="157"/>
        <v>-5362835168.6601534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-5362835168.6601534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-22345146.536083974</v>
      </c>
      <c r="L3028" s="444">
        <f t="shared" ca="1" si="157"/>
        <v>-5385180315.1962376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-5385180315.1962376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-22438251.313317657</v>
      </c>
      <c r="L3029" s="444">
        <f t="shared" ca="1" si="157"/>
        <v>-5407618566.5095549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-5407618566.5095549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-22531744.027123146</v>
      </c>
      <c r="L3030" s="444">
        <f t="shared" ca="1" si="157"/>
        <v>-5430150310.5366783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-5430150310.5366783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-22625626.293902826</v>
      </c>
      <c r="L3031" s="444">
        <f t="shared" ca="1" si="157"/>
        <v>-5452775936.8305807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-5452775936.8305807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-22719899.736794084</v>
      </c>
      <c r="L3032" s="444">
        <f t="shared" ca="1" si="157"/>
        <v>-5475495836.5673752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-5475495836.5673752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-22814565.985697396</v>
      </c>
      <c r="L3033" s="444">
        <f t="shared" ca="1" si="157"/>
        <v>-5498310402.5530729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-5498310402.5530729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-22909626.677304469</v>
      </c>
      <c r="L3034" s="444">
        <f t="shared" ca="1" si="157"/>
        <v>-5521220029.2303772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-5521220029.2303772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-23005083.455126572</v>
      </c>
      <c r="L3035" s="444">
        <f t="shared" ca="1" si="157"/>
        <v>-5544225112.685504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-5544225112.685504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-23100937.969522934</v>
      </c>
      <c r="L3036" s="444">
        <f t="shared" ca="1" si="157"/>
        <v>-5567326050.6550264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-5567326050.6550264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-23197191.877729278</v>
      </c>
      <c r="L3037" s="444">
        <f t="shared" ca="1" si="157"/>
        <v>-5590523242.5327559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-5590523242.5327559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-23293846.843886483</v>
      </c>
      <c r="L3038" s="444">
        <f t="shared" ca="1" si="157"/>
        <v>-5613817089.3766422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-5613817089.3766422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-23390904.539069343</v>
      </c>
      <c r="L3039" s="444">
        <f t="shared" ca="1" si="157"/>
        <v>-5637207993.9157114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-5637207993.9157114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-23488366.641315464</v>
      </c>
      <c r="L3040" s="444">
        <f t="shared" ca="1" si="157"/>
        <v>-5660696360.5570269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-5660696360.5570269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-23586234.835654277</v>
      </c>
      <c r="L3041" s="444">
        <f t="shared" ca="1" si="157"/>
        <v>-5684282595.3926811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-5684282595.3926811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-23684510.81413617</v>
      </c>
      <c r="L3042" s="444">
        <f t="shared" ca="1" si="157"/>
        <v>-5707967106.2068176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-5707967106.2068176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-23783196.27586174</v>
      </c>
      <c r="L3043" s="444">
        <f t="shared" ca="1" si="157"/>
        <v>-5731750302.4826794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-5731750302.4826794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-23882292.927011162</v>
      </c>
      <c r="L3044" s="444">
        <f t="shared" ca="1" si="157"/>
        <v>-5755632595.4096909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-5755632595.4096909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-23981802.480873711</v>
      </c>
      <c r="L3045" s="444">
        <f t="shared" ca="1" si="157"/>
        <v>-5779614397.8905649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-5779614397.8905649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-24081726.657877352</v>
      </c>
      <c r="L3046" s="444">
        <f t="shared" ca="1" si="157"/>
        <v>-5803696124.5484419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-5803696124.5484419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-24182067.185618509</v>
      </c>
      <c r="L3047" s="444">
        <f t="shared" ca="1" si="157"/>
        <v>-5827878191.7340603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-5827878191.7340603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-24282825.798891917</v>
      </c>
      <c r="L3048" s="444">
        <f t="shared" ca="1" si="157"/>
        <v>-5852161017.5329523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-5852161017.5329523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-24384004.239720635</v>
      </c>
      <c r="L3049" s="444">
        <f t="shared" ca="1" si="157"/>
        <v>-5876545021.7726727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-5876545021.7726727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-24485604.257386137</v>
      </c>
      <c r="L3050" s="444">
        <f t="shared" ca="1" si="157"/>
        <v>-5901030626.0300589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-5901030626.0300589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-24587627.608458579</v>
      </c>
      <c r="L3051" s="444">
        <f t="shared" ca="1" si="157"/>
        <v>-5925618253.6385174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-5925618253.6385174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-24690076.056827154</v>
      </c>
      <c r="L3052" s="444">
        <f t="shared" ca="1" si="157"/>
        <v>-5950308329.6953449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-5950308329.6953449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-24792951.373730604</v>
      </c>
      <c r="L3053" s="444">
        <f t="shared" ca="1" si="157"/>
        <v>-5975101281.0690756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-5975101281.0690756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-24896255.337787814</v>
      </c>
      <c r="L3054" s="444">
        <f t="shared" ca="1" si="157"/>
        <v>-5999997536.4068632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-5999997536.4068632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-24999989.735028595</v>
      </c>
      <c r="L3055" s="444">
        <f t="shared" ca="1" si="157"/>
        <v>-6024997526.1418915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-6024997526.1418915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-25104156.358924549</v>
      </c>
      <c r="L3056" s="444">
        <f t="shared" ca="1" si="157"/>
        <v>-6050101682.5008163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-6050101682.5008163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-25208757.010420069</v>
      </c>
      <c r="L3057" s="444">
        <f t="shared" ca="1" si="157"/>
        <v>-6075310439.5112362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-6075310439.5112362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-25313793.497963484</v>
      </c>
      <c r="L3058" s="444">
        <f t="shared" ca="1" si="157"/>
        <v>-6100624233.0092001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-6100624233.0092001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-25419267.637538332</v>
      </c>
      <c r="L3059" s="444">
        <f t="shared" ca="1" si="157"/>
        <v>-6126043500.6467381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-6126043500.6467381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-25525181.252694741</v>
      </c>
      <c r="L3060" s="444">
        <f t="shared" ca="1" si="157"/>
        <v>-6151568681.8994331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-6151568681.8994331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-25631536.174580973</v>
      </c>
      <c r="L3061" s="444">
        <f t="shared" ca="1" si="157"/>
        <v>-6177200218.0740137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-6177200218.0740137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-25738334.241975058</v>
      </c>
      <c r="L3062" s="444">
        <f t="shared" ca="1" si="157"/>
        <v>-6202938552.3159885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-6202938552.3159885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-25845577.301316619</v>
      </c>
      <c r="L3063" s="444">
        <f t="shared" ca="1" si="157"/>
        <v>-6228784129.6173048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-6228784129.6173048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-25953267.20673877</v>
      </c>
      <c r="L3064" s="444">
        <f t="shared" ca="1" si="157"/>
        <v>-6254737396.8240433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-6254737396.8240433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-26061405.820100181</v>
      </c>
      <c r="L3065" s="444">
        <f t="shared" ca="1" si="157"/>
        <v>-6280798802.6441431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-6280798802.6441431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-26169995.011017263</v>
      </c>
      <c r="L3066" s="444">
        <f t="shared" ca="1" si="157"/>
        <v>-6306968797.65516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-6306968797.65516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-26279036.656896498</v>
      </c>
      <c r="L3067" s="444">
        <f t="shared" ca="1" si="157"/>
        <v>-6333247834.3120565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-6333247834.3120565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-26388532.642966904</v>
      </c>
      <c r="L3068" s="444">
        <f t="shared" ref="L3068:L3322" ca="1" si="162">I3068-J3068+K3068</f>
        <v>-6359636366.9550238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-6359636366.9550238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-26498484.8623126</v>
      </c>
      <c r="L3069" s="444">
        <f t="shared" ca="1" si="162"/>
        <v>-6386134851.8173361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-6386134851.8173361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-26608895.215905566</v>
      </c>
      <c r="L3070" s="444">
        <f t="shared" ca="1" si="162"/>
        <v>-6412743747.0332413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-6412743747.0332413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-26719765.612638503</v>
      </c>
      <c r="L3071" s="444">
        <f t="shared" ca="1" si="162"/>
        <v>-6439463512.6458797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-6439463512.6458797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-26831097.969357833</v>
      </c>
      <c r="L3072" s="444">
        <f t="shared" ca="1" si="162"/>
        <v>-6466294610.6152372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-6466294610.6152372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-26942894.21089682</v>
      </c>
      <c r="L3073" s="444">
        <f t="shared" ca="1" si="162"/>
        <v>-6493237504.8261337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-6493237504.8261337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-27055156.27010889</v>
      </c>
      <c r="L3074" s="444">
        <f t="shared" ca="1" si="162"/>
        <v>-6520292661.0962429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-6520292661.0962429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-27167886.087901011</v>
      </c>
      <c r="L3075" s="444">
        <f t="shared" ca="1" si="162"/>
        <v>-6547460547.184144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-6547460547.184144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-27281085.613267265</v>
      </c>
      <c r="L3076" s="444">
        <f t="shared" ca="1" si="162"/>
        <v>-6574741632.797411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-6574741632.797411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-27394756.803322546</v>
      </c>
      <c r="L3077" s="444">
        <f t="shared" ca="1" si="162"/>
        <v>-6602136389.6007338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-6602136389.6007338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-27508901.62333639</v>
      </c>
      <c r="L3078" s="444">
        <f t="shared" ca="1" si="162"/>
        <v>-6629645291.2240705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-6629645291.2240705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-27623522.046766959</v>
      </c>
      <c r="L3079" s="444">
        <f t="shared" ca="1" si="162"/>
        <v>-6657268813.2708378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-6657268813.2708378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-27738620.055295158</v>
      </c>
      <c r="L3080" s="444">
        <f t="shared" ca="1" si="162"/>
        <v>-6685007433.3261328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-6685007433.3261328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-27854197.638858885</v>
      </c>
      <c r="L3081" s="444">
        <f t="shared" ca="1" si="162"/>
        <v>-6712861630.9649916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-6712861630.9649916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-27970256.795687459</v>
      </c>
      <c r="L3082" s="444">
        <f t="shared" ca="1" si="162"/>
        <v>-6740831887.7606792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-6740831887.7606792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-28086799.532336164</v>
      </c>
      <c r="L3083" s="444">
        <f t="shared" ca="1" si="162"/>
        <v>-6768918687.2930155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-6768918687.2930155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-28203827.863720898</v>
      </c>
      <c r="L3084" s="444">
        <f t="shared" ca="1" si="162"/>
        <v>-6797122515.1567364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-6797122515.1567364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-28321343.813153069</v>
      </c>
      <c r="L3085" s="444">
        <f t="shared" ca="1" si="162"/>
        <v>-6825443858.9698896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-6825443858.9698896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-28439349.412374541</v>
      </c>
      <c r="L3086" s="444">
        <f t="shared" ca="1" si="162"/>
        <v>-6853883208.3822641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-6853883208.3822641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-28557846.701592762</v>
      </c>
      <c r="L3087" s="444">
        <f t="shared" ca="1" si="162"/>
        <v>-6882441055.0838566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-6882441055.0838566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-28676837.72951607</v>
      </c>
      <c r="L3088" s="444">
        <f t="shared" ca="1" si="162"/>
        <v>-6911117892.8133726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-6911117892.8133726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-28796324.553389054</v>
      </c>
      <c r="L3089" s="444">
        <f t="shared" ca="1" si="162"/>
        <v>-6939914217.3667612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-6939914217.3667612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-28916309.239028174</v>
      </c>
      <c r="L3090" s="444">
        <f t="shared" ca="1" si="162"/>
        <v>-6968830526.6057892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-6968830526.6057892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-29036793.860857457</v>
      </c>
      <c r="L3091" s="444">
        <f t="shared" ca="1" si="162"/>
        <v>-6997867320.4666462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-6997867320.4666462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-29157780.501944363</v>
      </c>
      <c r="L3092" s="444">
        <f t="shared" ca="1" si="162"/>
        <v>-7027025100.9685907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-7027025100.9685907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-29279271.254035793</v>
      </c>
      <c r="L3093" s="444">
        <f t="shared" ca="1" si="162"/>
        <v>-7056304372.2226267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-7056304372.2226267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-29401268.217594277</v>
      </c>
      <c r="L3094" s="444">
        <f t="shared" ca="1" si="162"/>
        <v>-7085705640.4402208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-7085705640.4402208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-29523773.501834258</v>
      </c>
      <c r="L3095" s="444">
        <f t="shared" ca="1" si="162"/>
        <v>-7115229413.9420547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-7115229413.9420547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-29646789.224758565</v>
      </c>
      <c r="L3096" s="444">
        <f t="shared" ca="1" si="162"/>
        <v>-7144876203.1668129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-7144876203.1668129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-29770317.513195053</v>
      </c>
      <c r="L3097" s="444">
        <f t="shared" ca="1" si="162"/>
        <v>-7174646520.6800079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-7174646520.6800079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-29894360.502833366</v>
      </c>
      <c r="L3098" s="444">
        <f t="shared" ca="1" si="162"/>
        <v>-7204540881.1828413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-7204540881.1828413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-30018920.338261835</v>
      </c>
      <c r="L3099" s="444">
        <f t="shared" ca="1" si="162"/>
        <v>-7234559801.5211029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-7234559801.5211029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-30143999.173004597</v>
      </c>
      <c r="L3100" s="444">
        <f t="shared" ca="1" si="162"/>
        <v>-7264703800.6941071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-7264703800.6941071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-30269599.169558778</v>
      </c>
      <c r="L3101" s="444">
        <f t="shared" ca="1" si="162"/>
        <v>-7294973399.8636656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-7294973399.8636656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-30395722.499431938</v>
      </c>
      <c r="L3102" s="444">
        <f t="shared" ca="1" si="162"/>
        <v>-7325369122.3630972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-7325369122.3630972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-30522371.343179572</v>
      </c>
      <c r="L3103" s="444">
        <f t="shared" ca="1" si="162"/>
        <v>-7355891493.7062769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-7355891493.7062769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-30649547.890442818</v>
      </c>
      <c r="L3104" s="444">
        <f t="shared" ca="1" si="162"/>
        <v>-7386541041.5967197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-7386541041.5967197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-30777254.339986332</v>
      </c>
      <c r="L3105" s="444">
        <f t="shared" ca="1" si="162"/>
        <v>-7417318295.9367065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-7417318295.9367065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-30905492.899736278</v>
      </c>
      <c r="L3106" s="444">
        <f t="shared" ca="1" si="162"/>
        <v>-7448223788.8364429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-7448223788.8364429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-31034265.786818512</v>
      </c>
      <c r="L3107" s="444">
        <f t="shared" ca="1" si="162"/>
        <v>-7479258054.6232615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-7479258054.6232615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-31163575.227596924</v>
      </c>
      <c r="L3108" s="444">
        <f t="shared" ca="1" si="162"/>
        <v>-7510421629.8508587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-7510421629.8508587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-31293423.457711916</v>
      </c>
      <c r="L3109" s="444">
        <f t="shared" ca="1" si="162"/>
        <v>-7541715053.3085709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-7541715053.3085709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-31423812.722119045</v>
      </c>
      <c r="L3110" s="444">
        <f t="shared" ca="1" si="162"/>
        <v>-7573138866.0306902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-7573138866.0306902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-31554745.275127873</v>
      </c>
      <c r="L3111" s="444">
        <f t="shared" ca="1" si="162"/>
        <v>-7604693611.3058176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-7604693611.3058176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-31686223.380440909</v>
      </c>
      <c r="L3112" s="444">
        <f t="shared" ca="1" si="162"/>
        <v>-7636379834.6862583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-7636379834.6862583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-31818249.311192747</v>
      </c>
      <c r="L3113" s="444">
        <f t="shared" ca="1" si="162"/>
        <v>-7668198083.9974508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-7668198083.9974508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-31950825.349989381</v>
      </c>
      <c r="L3114" s="444">
        <f t="shared" ca="1" si="162"/>
        <v>-7700148909.3474398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-7700148909.3474398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-32083953.788947664</v>
      </c>
      <c r="L3115" s="444">
        <f t="shared" ca="1" si="162"/>
        <v>-7732232863.1363878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-7732232863.1363878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-32217636.929734945</v>
      </c>
      <c r="L3116" s="444">
        <f t="shared" ca="1" si="162"/>
        <v>-7764450500.066123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-7764450500.066123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-32351877.083608851</v>
      </c>
      <c r="L3117" s="444">
        <f t="shared" ca="1" si="162"/>
        <v>-7796802377.1497316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-7796802377.1497316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-32486676.571457218</v>
      </c>
      <c r="L3118" s="444">
        <f t="shared" ca="1" si="162"/>
        <v>-7829289053.7211885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-7829289053.7211885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-32622037.723838285</v>
      </c>
      <c r="L3119" s="444">
        <f t="shared" ca="1" si="162"/>
        <v>-7861911091.4450264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-7861911091.4450264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-32757962.881020945</v>
      </c>
      <c r="L3120" s="444">
        <f t="shared" ca="1" si="162"/>
        <v>-7894669054.3260469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-7894669054.3260469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-32894454.393025201</v>
      </c>
      <c r="L3121" s="444">
        <f t="shared" ca="1" si="162"/>
        <v>-7927563508.7190723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-7927563508.7190723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-33031514.619662803</v>
      </c>
      <c r="L3122" s="444">
        <f t="shared" ca="1" si="162"/>
        <v>-7960595023.3387356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-7960595023.3387356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-33169145.930578064</v>
      </c>
      <c r="L3123" s="444">
        <f t="shared" ca="1" si="162"/>
        <v>-7993764169.2693138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-7993764169.2693138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-33307350.705288809</v>
      </c>
      <c r="L3124" s="444">
        <f t="shared" ca="1" si="162"/>
        <v>-8027071519.9746027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-8027071519.9746027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-33446131.333227511</v>
      </c>
      <c r="L3125" s="444">
        <f t="shared" ca="1" si="162"/>
        <v>-8060517651.3078299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-8060517651.3078299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-33585490.213782623</v>
      </c>
      <c r="L3126" s="444">
        <f t="shared" ca="1" si="162"/>
        <v>-8094103141.5216122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-8094103141.5216122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-33725429.756340049</v>
      </c>
      <c r="L3127" s="444">
        <f t="shared" ca="1" si="162"/>
        <v>-8127828571.2779522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-8127828571.2779522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-33865952.380324803</v>
      </c>
      <c r="L3128" s="444">
        <f t="shared" ca="1" si="162"/>
        <v>-8161694523.6582766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-8161694523.6582766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-34007060.515242815</v>
      </c>
      <c r="L3129" s="444">
        <f t="shared" ca="1" si="162"/>
        <v>-8195701584.1735191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-8195701584.1735191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-34148756.600722991</v>
      </c>
      <c r="L3130" s="444">
        <f t="shared" ca="1" si="162"/>
        <v>-8229850340.7742424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-8229850340.7742424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-34291043.08655934</v>
      </c>
      <c r="L3131" s="444">
        <f t="shared" ca="1" si="162"/>
        <v>-8264141383.8608017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-8264141383.8608017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-34433922.432753347</v>
      </c>
      <c r="L3132" s="444">
        <f t="shared" ca="1" si="162"/>
        <v>-8298575306.2935553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-8298575306.2935553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-34577397.109556481</v>
      </c>
      <c r="L3133" s="444">
        <f t="shared" ca="1" si="162"/>
        <v>-8333152703.4031115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-8333152703.4031115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-34721469.59751296</v>
      </c>
      <c r="L3134" s="444">
        <f t="shared" ca="1" si="162"/>
        <v>-8367874173.0006247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-8367874173.0006247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-34866142.387502603</v>
      </c>
      <c r="L3135" s="444">
        <f t="shared" ca="1" si="162"/>
        <v>-8402740315.3881273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-8402740315.3881273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-35011417.980783865</v>
      </c>
      <c r="L3136" s="444">
        <f t="shared" ca="1" si="162"/>
        <v>-8437751733.3689108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-8437751733.3689108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-35157298.889037125</v>
      </c>
      <c r="L3137" s="444">
        <f t="shared" ca="1" si="162"/>
        <v>-8472909032.2579479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-8472909032.2579479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-35303787.634408116</v>
      </c>
      <c r="L3138" s="444">
        <f t="shared" ca="1" si="162"/>
        <v>-8508212819.8923559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-8508212819.8923559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-35450886.749551475</v>
      </c>
      <c r="L3139" s="444">
        <f t="shared" ca="1" si="162"/>
        <v>-8543663706.6419077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-8543663706.6419077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-35598598.777674615</v>
      </c>
      <c r="L3140" s="444">
        <f t="shared" ca="1" si="162"/>
        <v>-8579262305.4195824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-8579262305.4195824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-35746926.272581592</v>
      </c>
      <c r="L3141" s="444">
        <f t="shared" ca="1" si="162"/>
        <v>-8615009231.6921635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-8615009231.6921635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-35895871.79871735</v>
      </c>
      <c r="L3142" s="444">
        <f t="shared" ca="1" si="162"/>
        <v>-8650905103.490881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-8650905103.490881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-36045437.931212001</v>
      </c>
      <c r="L3143" s="444">
        <f t="shared" ca="1" si="162"/>
        <v>-8686950541.4220924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-8686950541.4220924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-36195627.255925387</v>
      </c>
      <c r="L3144" s="444">
        <f t="shared" ca="1" si="162"/>
        <v>-8723146168.6780186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-8723146168.6780186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-36346442.369491741</v>
      </c>
      <c r="L3145" s="444">
        <f t="shared" ca="1" si="162"/>
        <v>-8759492611.0475101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-8759492611.0475101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-36497885.879364625</v>
      </c>
      <c r="L3146" s="444">
        <f t="shared" ca="1" si="162"/>
        <v>-8795990496.9268742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-8795990496.9268742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-36649960.403861977</v>
      </c>
      <c r="L3147" s="444">
        <f t="shared" ca="1" si="162"/>
        <v>-8832640457.3307362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-8832640457.3307362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-36802668.5722114</v>
      </c>
      <c r="L3148" s="444">
        <f t="shared" ca="1" si="162"/>
        <v>-8869443125.9029484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-8869443125.9029484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-36956013.024595618</v>
      </c>
      <c r="L3149" s="444">
        <f t="shared" ca="1" si="162"/>
        <v>-8906399138.9275436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-8906399138.9275436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-37109996.412198097</v>
      </c>
      <c r="L3150" s="444">
        <f t="shared" ca="1" si="162"/>
        <v>-8943509135.3397427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-8943509135.3397427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-37264621.397248924</v>
      </c>
      <c r="L3151" s="444">
        <f t="shared" ca="1" si="162"/>
        <v>-8980773756.7369919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-8980773756.7369919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-37419890.6530708</v>
      </c>
      <c r="L3152" s="444">
        <f t="shared" ca="1" si="162"/>
        <v>-9018193647.3900623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-9018193647.3900623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-37575806.864125259</v>
      </c>
      <c r="L3153" s="444">
        <f t="shared" ca="1" si="162"/>
        <v>-9055769454.2541885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-9055769454.2541885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-37732372.726059116</v>
      </c>
      <c r="L3154" s="444">
        <f t="shared" ca="1" si="162"/>
        <v>-9093501826.9802475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-9093501826.9802475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-37889590.945751034</v>
      </c>
      <c r="L3155" s="444">
        <f t="shared" ca="1" si="162"/>
        <v>-9131391417.9259987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-9131391417.9259987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-38047464.241358325</v>
      </c>
      <c r="L3156" s="444">
        <f t="shared" ca="1" si="162"/>
        <v>-9169438882.1673565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-9169438882.1673565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-38205995.342363983</v>
      </c>
      <c r="L3157" s="444">
        <f t="shared" ca="1" si="162"/>
        <v>-9207644877.5097198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-9207644877.5097198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-38365186.98962383</v>
      </c>
      <c r="L3158" s="444">
        <f t="shared" ca="1" si="162"/>
        <v>-9246010064.4993439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-9246010064.4993439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-38525041.935413934</v>
      </c>
      <c r="L3159" s="444">
        <f t="shared" ca="1" si="162"/>
        <v>-9284535106.4347572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-9284535106.4347572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-38685562.943478152</v>
      </c>
      <c r="L3160" s="444">
        <f t="shared" ca="1" si="162"/>
        <v>-9323220669.3782349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-9323220669.3782349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-38846752.789075978</v>
      </c>
      <c r="L3161" s="444">
        <f t="shared" ca="1" si="162"/>
        <v>-9362067422.1673107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-9362067422.1673107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-39008614.259030461</v>
      </c>
      <c r="L3162" s="444">
        <f t="shared" ca="1" si="162"/>
        <v>-9401076036.426342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-9401076036.426342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-39171150.151776426</v>
      </c>
      <c r="L3163" s="444">
        <f t="shared" ca="1" si="162"/>
        <v>-9440247186.5781193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-9440247186.5781193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-39334363.277408831</v>
      </c>
      <c r="L3164" s="444">
        <f t="shared" ca="1" si="162"/>
        <v>-9479581549.8555279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-9479581549.8555279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-39498256.457731366</v>
      </c>
      <c r="L3165" s="444">
        <f t="shared" ca="1" si="162"/>
        <v>-9519079806.3132591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-9519079806.3132591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-39662832.526305243</v>
      </c>
      <c r="L3166" s="444">
        <f t="shared" ca="1" si="162"/>
        <v>-9558742638.8395653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-9558742638.8395653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-39828094.328498185</v>
      </c>
      <c r="L3167" s="444">
        <f t="shared" ca="1" si="162"/>
        <v>-9598570733.1680641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-9598570733.1680641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-39994044.721533597</v>
      </c>
      <c r="L3168" s="444">
        <f t="shared" ca="1" si="162"/>
        <v>-9638564777.8895969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-9638564777.8895969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-40160686.574539989</v>
      </c>
      <c r="L3169" s="444">
        <f t="shared" ca="1" si="162"/>
        <v>-9678725464.4641361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-9678725464.4641361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-40328022.768600568</v>
      </c>
      <c r="L3170" s="444">
        <f t="shared" ca="1" si="162"/>
        <v>-9719053487.2327366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-9719053487.2327366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-40496056.196803071</v>
      </c>
      <c r="L3171" s="444">
        <f t="shared" ca="1" si="162"/>
        <v>-9759549543.4295387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-9759549543.4295387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-40664789.764289744</v>
      </c>
      <c r="L3172" s="444">
        <f t="shared" ca="1" si="162"/>
        <v>-9800214333.1938286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-9800214333.1938286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-40834226.388307616</v>
      </c>
      <c r="L3173" s="444">
        <f t="shared" ca="1" si="162"/>
        <v>-9841048559.5821362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-9841048559.5821362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-41004368.998258904</v>
      </c>
      <c r="L3174" s="444">
        <f t="shared" ca="1" si="162"/>
        <v>-9882052928.5803947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-9882052928.5803947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-41175220.535751641</v>
      </c>
      <c r="L3175" s="444">
        <f t="shared" ca="1" si="162"/>
        <v>-9923228149.1161461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-9923228149.1161461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-41346783.954650611</v>
      </c>
      <c r="L3176" s="444">
        <f t="shared" ca="1" si="162"/>
        <v>-9964574933.070797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-9964574933.070797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-41519062.221128322</v>
      </c>
      <c r="L3177" s="444">
        <f t="shared" ca="1" si="162"/>
        <v>-10006093995.291925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-10006093995.291925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-41692058.313716352</v>
      </c>
      <c r="L3178" s="444">
        <f t="shared" ca="1" si="162"/>
        <v>-10047786053.605642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-10047786053.605642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-41865775.223356843</v>
      </c>
      <c r="L3179" s="444">
        <f t="shared" ca="1" si="162"/>
        <v>-10089651828.828999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-10089651828.828999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-42040215.953454159</v>
      </c>
      <c r="L3180" s="444">
        <f t="shared" ca="1" si="162"/>
        <v>-10131692044.782454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-10131692044.782454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-42215383.519926891</v>
      </c>
      <c r="L3181" s="444">
        <f t="shared" ca="1" si="162"/>
        <v>-10173907428.30238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-10173907428.30238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-42391280.951259911</v>
      </c>
      <c r="L3182" s="444">
        <f t="shared" ca="1" si="162"/>
        <v>-10216298709.253639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-10216298709.253639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-42567911.288556829</v>
      </c>
      <c r="L3183" s="444">
        <f t="shared" ca="1" si="162"/>
        <v>-10258866620.542196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-10258866620.542196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-42745277.585592486</v>
      </c>
      <c r="L3184" s="444">
        <f t="shared" ca="1" si="162"/>
        <v>-10301611898.127789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-10301611898.127789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-42923382.908865787</v>
      </c>
      <c r="L3185" s="444">
        <f t="shared" ca="1" si="162"/>
        <v>-10344535281.036654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-10344535281.036654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-43102230.337652721</v>
      </c>
      <c r="L3186" s="444">
        <f t="shared" ca="1" si="162"/>
        <v>-10387637511.374306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-10387637511.374306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-43281822.964059606</v>
      </c>
      <c r="L3187" s="444">
        <f t="shared" ca="1" si="162"/>
        <v>-10430919334.338366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-10430919334.338366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-43462163.893076524</v>
      </c>
      <c r="L3188" s="444">
        <f t="shared" ca="1" si="162"/>
        <v>-10474381498.231441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-10474381498.231441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-43643256.242631003</v>
      </c>
      <c r="L3189" s="444">
        <f t="shared" ca="1" si="162"/>
        <v>-10518024754.474073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-10518024754.474073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-43825103.143641971</v>
      </c>
      <c r="L3190" s="444">
        <f t="shared" ca="1" si="162"/>
        <v>-10561849857.617716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-10561849857.617716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-44007707.740073815</v>
      </c>
      <c r="L3191" s="444">
        <f t="shared" ca="1" si="162"/>
        <v>-10605857565.35779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-10605857565.35779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-44191073.188990794</v>
      </c>
      <c r="L3192" s="444">
        <f t="shared" ca="1" si="162"/>
        <v>-10650048638.546782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-10650048638.546782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-44375202.660611592</v>
      </c>
      <c r="L3193" s="444">
        <f t="shared" ca="1" si="162"/>
        <v>-10694423841.207394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-10694423841.207394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-44560099.338364139</v>
      </c>
      <c r="L3194" s="444">
        <f t="shared" ca="1" si="162"/>
        <v>-10738983940.545757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-10738983940.545757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-44745766.418940656</v>
      </c>
      <c r="L3195" s="444">
        <f t="shared" ca="1" si="162"/>
        <v>-10783729706.964699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-10783729706.964699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-44932207.112352908</v>
      </c>
      <c r="L3196" s="444">
        <f t="shared" ca="1" si="162"/>
        <v>-10828661914.077051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-10828661914.077051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-45119424.641987711</v>
      </c>
      <c r="L3197" s="444">
        <f t="shared" ca="1" si="162"/>
        <v>-10873781338.719038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-10873781338.719038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-45307422.244662657</v>
      </c>
      <c r="L3198" s="444">
        <f t="shared" ca="1" si="162"/>
        <v>-10919088760.963701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-10919088760.963701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-45496203.170682088</v>
      </c>
      <c r="L3199" s="444">
        <f t="shared" ca="1" si="162"/>
        <v>-10964584964.134384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-10964584964.134384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-45685770.683893263</v>
      </c>
      <c r="L3200" s="444">
        <f t="shared" ca="1" si="162"/>
        <v>-11010270734.818277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-11010270734.818277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-45876128.06174282</v>
      </c>
      <c r="L3201" s="444">
        <f t="shared" ca="1" si="162"/>
        <v>-11056146862.88002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-11056146862.88002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-46067278.59533342</v>
      </c>
      <c r="L3202" s="444">
        <f t="shared" ca="1" si="162"/>
        <v>-11102214141.475353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-11102214141.475353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-46259225.589480639</v>
      </c>
      <c r="L3203" s="444">
        <f t="shared" ca="1" si="162"/>
        <v>-11148473367.064835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-11148473367.064835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-46451972.36277014</v>
      </c>
      <c r="L3204" s="444">
        <f t="shared" ca="1" si="162"/>
        <v>-11194925339.427605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-11194925339.427605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-46645522.247615017</v>
      </c>
      <c r="L3205" s="444">
        <f t="shared" ca="1" si="162"/>
        <v>-11241570861.67522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-11241570861.67522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-46839878.59031342</v>
      </c>
      <c r="L3206" s="444">
        <f t="shared" ca="1" si="162"/>
        <v>-11288410740.265533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-11288410740.265533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-47035044.751106389</v>
      </c>
      <c r="L3207" s="444">
        <f t="shared" ca="1" si="162"/>
        <v>-11335445785.01664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-11335445785.01664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-47231024.104235999</v>
      </c>
      <c r="L3208" s="444">
        <f t="shared" ca="1" si="162"/>
        <v>-11382676809.120876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-11382676809.120876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-47427820.038003653</v>
      </c>
      <c r="L3209" s="444">
        <f t="shared" ca="1" si="162"/>
        <v>-11430104629.15888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-11430104629.15888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-47625435.954828665</v>
      </c>
      <c r="L3210" s="444">
        <f t="shared" ca="1" si="162"/>
        <v>-11477730065.113708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-11477730065.113708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-47823875.271307118</v>
      </c>
      <c r="L3211" s="444">
        <f t="shared" ca="1" si="162"/>
        <v>-11525553940.385015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-11525553940.385015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-48023141.418270901</v>
      </c>
      <c r="L3212" s="444">
        <f t="shared" ca="1" si="162"/>
        <v>-11573577081.803286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-11573577081.803286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-48223237.840847023</v>
      </c>
      <c r="L3213" s="444">
        <f t="shared" ca="1" si="162"/>
        <v>-11621800319.644133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-11621800319.644133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-48424167.998517215</v>
      </c>
      <c r="L3214" s="444">
        <f t="shared" ca="1" si="162"/>
        <v>-11670224487.642651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-11670224487.642651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-48625935.365177713</v>
      </c>
      <c r="L3215" s="444">
        <f t="shared" ca="1" si="162"/>
        <v>-11718850423.007828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-11718850423.007828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-48828543.429199278</v>
      </c>
      <c r="L3216" s="444">
        <f t="shared" ca="1" si="162"/>
        <v>-11767678966.437027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-11767678966.437027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-49031995.693487614</v>
      </c>
      <c r="L3217" s="444">
        <f t="shared" ca="1" si="162"/>
        <v>-11816710962.130514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-11816710962.130514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-49236295.675543807</v>
      </c>
      <c r="L3218" s="444">
        <f t="shared" ca="1" si="162"/>
        <v>-11865947257.806059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-11865947257.806059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-49441446.907525241</v>
      </c>
      <c r="L3219" s="444">
        <f t="shared" ca="1" si="162"/>
        <v>-11915388704.713585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-11915388704.713585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-49647452.936306603</v>
      </c>
      <c r="L3220" s="444">
        <f t="shared" ca="1" si="162"/>
        <v>-11965036157.649891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-11965036157.649891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-49854317.323541209</v>
      </c>
      <c r="L3221" s="444">
        <f t="shared" ca="1" si="162"/>
        <v>-12014890474.973433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-12014890474.973433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-50062043.645722635</v>
      </c>
      <c r="L3222" s="444">
        <f t="shared" ca="1" si="162"/>
        <v>-12064952518.619156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-12064952518.619156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-50270635.494246483</v>
      </c>
      <c r="L3223" s="444">
        <f t="shared" ca="1" si="162"/>
        <v>-12115223154.113403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-12115223154.113403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-50480096.47547251</v>
      </c>
      <c r="L3224" s="444">
        <f t="shared" ca="1" si="162"/>
        <v>-12165703250.588877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-12165703250.588877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-50690430.210786983</v>
      </c>
      <c r="L3225" s="444">
        <f t="shared" ca="1" si="162"/>
        <v>-12216393680.799664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-12216393680.799664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-50901640.336665265</v>
      </c>
      <c r="L3226" s="444">
        <f t="shared" ca="1" si="162"/>
        <v>-12267295321.13633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-12267295321.13633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-51113730.50473471</v>
      </c>
      <c r="L3227" s="444">
        <f t="shared" ca="1" si="162"/>
        <v>-12318409051.641064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-12318409051.641064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-51326704.381837763</v>
      </c>
      <c r="L3228" s="444">
        <f t="shared" ca="1" si="162"/>
        <v>-12369735756.022902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-12369735756.022902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-51540565.650095426</v>
      </c>
      <c r="L3229" s="444">
        <f t="shared" ca="1" si="162"/>
        <v>-12421276321.672997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-12421276321.672997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-51755318.006970815</v>
      </c>
      <c r="L3230" s="444">
        <f t="shared" ca="1" si="162"/>
        <v>-12473031639.679968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-12473031639.679968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-51970965.165333197</v>
      </c>
      <c r="L3231" s="444">
        <f t="shared" ca="1" si="162"/>
        <v>-12525002604.845301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-12525002604.845301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-52187510.853522085</v>
      </c>
      <c r="L3232" s="444">
        <f t="shared" ca="1" si="162"/>
        <v>-12577190115.698822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-12577190115.698822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-52404958.815411761</v>
      </c>
      <c r="L3233" s="444">
        <f t="shared" ca="1" si="162"/>
        <v>-12629595074.514235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-12629595074.514235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-52623312.810475975</v>
      </c>
      <c r="L3234" s="444">
        <f t="shared" ca="1" si="162"/>
        <v>-12682218387.324711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-12682218387.324711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-52842576.613852963</v>
      </c>
      <c r="L3235" s="444">
        <f t="shared" ca="1" si="162"/>
        <v>-12735060963.938564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-12735060963.938564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-53062754.016410686</v>
      </c>
      <c r="L3236" s="444">
        <f t="shared" ca="1" si="162"/>
        <v>-12788123717.954975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-12788123717.954975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-53283848.824812397</v>
      </c>
      <c r="L3237" s="444">
        <f t="shared" ca="1" si="162"/>
        <v>-12841407566.779787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-12841407566.779787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-53505864.861582443</v>
      </c>
      <c r="L3238" s="444">
        <f t="shared" ca="1" si="162"/>
        <v>-12894913431.641369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-12894913431.641369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-53728805.965172373</v>
      </c>
      <c r="L3239" s="444">
        <f t="shared" ca="1" si="162"/>
        <v>-12948642237.606541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-12948642237.606541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-53952675.990027249</v>
      </c>
      <c r="L3240" s="444">
        <f t="shared" ca="1" si="162"/>
        <v>-13002594913.596567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-13002594913.596567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-54177478.80665236</v>
      </c>
      <c r="L3241" s="444">
        <f t="shared" ca="1" si="162"/>
        <v>-13056772392.403219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-13056772392.403219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-54403218.301680081</v>
      </c>
      <c r="L3242" s="444">
        <f t="shared" ca="1" si="162"/>
        <v>-13111175610.704899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-13111175610.704899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-54629898.377937078</v>
      </c>
      <c r="L3243" s="444">
        <f t="shared" ca="1" si="162"/>
        <v>-13165805509.082836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-13165805509.082836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-54857522.954511814</v>
      </c>
      <c r="L3244" s="444">
        <f t="shared" ca="1" si="162"/>
        <v>-13220663032.037348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-13220663032.037348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-55086095.966822281</v>
      </c>
      <c r="L3245" s="444">
        <f t="shared" ca="1" si="162"/>
        <v>-13275749128.004169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-13275749128.004169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-55315621.366684042</v>
      </c>
      <c r="L3246" s="444">
        <f t="shared" ca="1" si="162"/>
        <v>-13331064749.370853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-13331064749.370853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-55546103.122378558</v>
      </c>
      <c r="L3247" s="444">
        <f t="shared" ca="1" si="162"/>
        <v>-13386610852.493233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-13386610852.493233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-55777545.2187218</v>
      </c>
      <c r="L3248" s="444">
        <f t="shared" ca="1" si="162"/>
        <v>-13442388397.711954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-13442388397.711954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-56009951.65713314</v>
      </c>
      <c r="L3249" s="444">
        <f t="shared" ca="1" si="162"/>
        <v>-13498398349.369087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-13498398349.369087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-56243326.455704533</v>
      </c>
      <c r="L3250" s="444">
        <f t="shared" ca="1" si="162"/>
        <v>-13554641675.824791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-13554641675.824791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-56477673.649269953</v>
      </c>
      <c r="L3251" s="444">
        <f t="shared" ca="1" si="162"/>
        <v>-13611119349.47406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-13611119349.47406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-56712997.28947524</v>
      </c>
      <c r="L3252" s="444">
        <f t="shared" ca="1" si="162"/>
        <v>-13667832346.763535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-13667832346.763535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-56949301.444848061</v>
      </c>
      <c r="L3253" s="444">
        <f t="shared" ca="1" si="162"/>
        <v>-13724781648.208382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-13724781648.208382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-57186590.200868256</v>
      </c>
      <c r="L3254" s="444">
        <f t="shared" ca="1" si="162"/>
        <v>-13781968238.40925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-13781968238.40925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-57424867.660038538</v>
      </c>
      <c r="L3255" s="444">
        <f t="shared" ca="1" si="162"/>
        <v>-13839393106.069288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-13839393106.069288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-57664137.941955365</v>
      </c>
      <c r="L3256" s="444">
        <f t="shared" ca="1" si="162"/>
        <v>-13897057244.011244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-13897057244.011244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-57904405.183380179</v>
      </c>
      <c r="L3257" s="444">
        <f t="shared" ca="1" si="162"/>
        <v>-13954961649.194624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-13954961649.194624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-58145673.53831093</v>
      </c>
      <c r="L3258" s="444">
        <f t="shared" ca="1" si="162"/>
        <v>-14013107322.732935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-14013107322.732935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-58387947.178053893</v>
      </c>
      <c r="L3259" s="444">
        <f t="shared" ca="1" si="162"/>
        <v>-14071495269.91099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-14071495269.91099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-58631230.291295789</v>
      </c>
      <c r="L3260" s="444">
        <f t="shared" ca="1" si="162"/>
        <v>-14130126500.202286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-14130126500.202286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-58875527.08417619</v>
      </c>
      <c r="L3261" s="444">
        <f t="shared" ca="1" si="162"/>
        <v>-14189002027.286463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-14189002027.286463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-59120841.780360259</v>
      </c>
      <c r="L3262" s="444">
        <f t="shared" ca="1" si="162"/>
        <v>-14248122869.066824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-14248122869.066824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-59367178.621111758</v>
      </c>
      <c r="L3263" s="444">
        <f t="shared" ca="1" si="162"/>
        <v>-14307490047.687935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-14307490047.687935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-59614541.865366399</v>
      </c>
      <c r="L3264" s="444">
        <f t="shared" ca="1" si="162"/>
        <v>-14367104589.553301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-14367104589.553301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-59862935.789805427</v>
      </c>
      <c r="L3265" s="444">
        <f t="shared" ca="1" si="162"/>
        <v>-14426967525.343107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-14426967525.343107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-60112364.68892961</v>
      </c>
      <c r="L3266" s="444">
        <f t="shared" ca="1" si="162"/>
        <v>-14487079890.032038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-14487079890.032038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-60362832.875133492</v>
      </c>
      <c r="L3267" s="444">
        <f t="shared" ca="1" si="162"/>
        <v>-14547442722.907171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-14547442722.907171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-60614344.678779885</v>
      </c>
      <c r="L3268" s="444">
        <f t="shared" ca="1" si="162"/>
        <v>-14608057067.585951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-14608057067.585951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-60866904.448274799</v>
      </c>
      <c r="L3269" s="444">
        <f t="shared" ca="1" si="162"/>
        <v>-14668923972.034225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-14668923972.034225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-61120516.550142609</v>
      </c>
      <c r="L3270" s="444">
        <f t="shared" ca="1" si="162"/>
        <v>-14730044488.584368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-14730044488.584368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-61375185.369101532</v>
      </c>
      <c r="L3271" s="444">
        <f t="shared" ca="1" si="162"/>
        <v>-14791419673.95347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-14791419673.95347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-61630915.308139451</v>
      </c>
      <c r="L3272" s="444">
        <f t="shared" ca="1" si="162"/>
        <v>-14853050589.26161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-14853050589.26161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-61887710.788590044</v>
      </c>
      <c r="L3273" s="444">
        <f t="shared" ca="1" si="162"/>
        <v>-14914938300.0502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-14914938300.0502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-62145576.25020916</v>
      </c>
      <c r="L3274" s="444">
        <f t="shared" ca="1" si="162"/>
        <v>-14977083876.300409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-14977083876.300409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-62404516.151251711</v>
      </c>
      <c r="L3275" s="444">
        <f t="shared" ca="1" si="162"/>
        <v>-15039488392.45166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-15039488392.45166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-62664534.968548581</v>
      </c>
      <c r="L3276" s="444">
        <f t="shared" ca="1" si="162"/>
        <v>-15102152927.420208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-15102152927.420208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-62925637.197584197</v>
      </c>
      <c r="L3277" s="444">
        <f t="shared" ca="1" si="162"/>
        <v>-15165078564.617792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-15165078564.617792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-63187827.352574132</v>
      </c>
      <c r="L3278" s="444">
        <f t="shared" ca="1" si="162"/>
        <v>-15228266391.970366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-15228266391.970366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-63451109.96654319</v>
      </c>
      <c r="L3279" s="444">
        <f t="shared" ca="1" si="162"/>
        <v>-15291717501.936909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-15291717501.936909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-63715489.591403782</v>
      </c>
      <c r="L3280" s="444">
        <f t="shared" ca="1" si="162"/>
        <v>-15355432991.528313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-15355432991.528313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-63980970.798034638</v>
      </c>
      <c r="L3281" s="444">
        <f t="shared" ca="1" si="162"/>
        <v>-15419413962.326347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-15419413962.326347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-64247558.176359773</v>
      </c>
      <c r="L3282" s="444">
        <f t="shared" ca="1" si="162"/>
        <v>-15483661520.502707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-15483661520.502707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-64515256.33542794</v>
      </c>
      <c r="L3283" s="444">
        <f t="shared" ca="1" si="162"/>
        <v>-15548176776.838135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-15548176776.838135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-64784069.903492227</v>
      </c>
      <c r="L3284" s="444">
        <f t="shared" ca="1" si="162"/>
        <v>-15612960846.741627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-15612960846.741627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-65054003.528090112</v>
      </c>
      <c r="L3285" s="444">
        <f t="shared" ca="1" si="162"/>
        <v>-15678014850.269716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-15678014850.269716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-65325061.876123808</v>
      </c>
      <c r="L3286" s="444">
        <f t="shared" ca="1" si="162"/>
        <v>-15743339912.14584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-15743339912.14584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-65597249.633940995</v>
      </c>
      <c r="L3287" s="444">
        <f t="shared" ca="1" si="162"/>
        <v>-15808937161.779781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-15808937161.779781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-65870571.507415757</v>
      </c>
      <c r="L3288" s="444">
        <f t="shared" ca="1" si="162"/>
        <v>-15874807733.287197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-15874807733.287197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-66145032.222029984</v>
      </c>
      <c r="L3289" s="444">
        <f t="shared" ca="1" si="162"/>
        <v>-15940952765.509228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-15940952765.509228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-66420636.522955112</v>
      </c>
      <c r="L3290" s="444">
        <f t="shared" ca="1" si="162"/>
        <v>-16007373402.032183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-16007373402.032183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-66697389.175134093</v>
      </c>
      <c r="L3291" s="444">
        <f t="shared" ca="1" si="162"/>
        <v>-16074070791.207317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-16074070791.207317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-66975294.963363819</v>
      </c>
      <c r="L3292" s="444">
        <f t="shared" ca="1" si="162"/>
        <v>-16141046086.170681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-16141046086.170681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-67254358.69237785</v>
      </c>
      <c r="L3293" s="444">
        <f t="shared" ca="1" si="162"/>
        <v>-16208300444.863058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-16208300444.863058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-67534585.18692942</v>
      </c>
      <c r="L3294" s="444">
        <f t="shared" ca="1" si="162"/>
        <v>-16275835030.049988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-16275835030.049988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-67815979.291874945</v>
      </c>
      <c r="L3295" s="444">
        <f t="shared" ca="1" si="162"/>
        <v>-16343651009.341864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-16343651009.341864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-68098545.872257769</v>
      </c>
      <c r="L3296" s="444">
        <f t="shared" ca="1" si="162"/>
        <v>-16411749555.214121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-16411749555.214121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-68382289.813392162</v>
      </c>
      <c r="L3297" s="444">
        <f t="shared" ca="1" si="162"/>
        <v>-16480131845.027514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-16480131845.027514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-68667216.020947978</v>
      </c>
      <c r="L3298" s="444">
        <f t="shared" ca="1" si="162"/>
        <v>-16548799061.048462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-16548799061.048462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-68953329.42103526</v>
      </c>
      <c r="L3299" s="444">
        <f t="shared" ca="1" si="162"/>
        <v>-16617752390.469498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-16617752390.469498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-69240634.960289568</v>
      </c>
      <c r="L3300" s="444">
        <f t="shared" ca="1" si="162"/>
        <v>-16686993025.429787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-16686993025.429787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-69529137.605957448</v>
      </c>
      <c r="L3301" s="444">
        <f t="shared" ca="1" si="162"/>
        <v>-16756522163.035744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-16756522163.035744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-69818842.345982268</v>
      </c>
      <c r="L3302" s="444">
        <f t="shared" ca="1" si="162"/>
        <v>-16826341005.381725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-16826341005.381725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-70109754.18909052</v>
      </c>
      <c r="L3303" s="444">
        <f t="shared" ca="1" si="162"/>
        <v>-16896450759.570816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-16896450759.570816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-70401878.164878398</v>
      </c>
      <c r="L3304" s="444">
        <f t="shared" ca="1" si="162"/>
        <v>-16966852637.735695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-16966852637.735695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-70695219.323898718</v>
      </c>
      <c r="L3305" s="444">
        <f t="shared" ca="1" si="162"/>
        <v>-17037547857.059593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-17037547857.059593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-70989782.73774831</v>
      </c>
      <c r="L3306" s="444">
        <f t="shared" ca="1" si="162"/>
        <v>-17108537639.797342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-17108537639.797342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-71285573.499155581</v>
      </c>
      <c r="L3307" s="444">
        <f t="shared" ca="1" si="162"/>
        <v>-17179823213.296497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-17179823213.296497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-71582596.722068742</v>
      </c>
      <c r="L3308" s="444">
        <f t="shared" ca="1" si="162"/>
        <v>-17251405810.018566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-17251405810.018566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-71880857.541744024</v>
      </c>
      <c r="L3309" s="444">
        <f t="shared" ca="1" si="162"/>
        <v>-17323286667.56031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-17323286667.56031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-72180361.114834622</v>
      </c>
      <c r="L3310" s="444">
        <f t="shared" ca="1" si="162"/>
        <v>-17395467028.675144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-17395467028.675144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-72481112.619479761</v>
      </c>
      <c r="L3311" s="444">
        <f t="shared" ca="1" si="162"/>
        <v>-17467948141.294624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-17467948141.294624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-72783117.255394265</v>
      </c>
      <c r="L3312" s="444">
        <f t="shared" ca="1" si="162"/>
        <v>-17540731258.550018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-17540731258.550018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-73086380.243958414</v>
      </c>
      <c r="L3313" s="444">
        <f t="shared" ca="1" si="162"/>
        <v>-17613817638.793976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-17613817638.793976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-73390906.828308225</v>
      </c>
      <c r="L3314" s="444">
        <f t="shared" ca="1" si="162"/>
        <v>-17687208545.622284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-17687208545.622284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-73696702.273426175</v>
      </c>
      <c r="L3315" s="444">
        <f t="shared" ca="1" si="162"/>
        <v>-17760905247.89571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-17760905247.89571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-74003771.866232127</v>
      </c>
      <c r="L3316" s="444">
        <f t="shared" ca="1" si="162"/>
        <v>-17834909019.761944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-17834909019.761944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-74312120.915674761</v>
      </c>
      <c r="L3317" s="444">
        <f t="shared" ca="1" si="162"/>
        <v>-17909221140.67762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-17909221140.67762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-74621754.752823412</v>
      </c>
      <c r="L3318" s="444">
        <f t="shared" ca="1" si="162"/>
        <v>-17983842895.430443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-17983842895.430443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-74932678.730960175</v>
      </c>
      <c r="L3319" s="444">
        <f t="shared" ca="1" si="162"/>
        <v>-18058775574.161404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-18058775574.161404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-75244898.225672513</v>
      </c>
      <c r="L3320" s="444">
        <f t="shared" ca="1" si="162"/>
        <v>-18134020472.387077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-18134020472.387077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-75558418.634946153</v>
      </c>
      <c r="L3321" s="444">
        <f t="shared" ca="1" si="162"/>
        <v>-18209578891.022022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-18209578891.022022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-75873245.379258424</v>
      </c>
      <c r="L3322" s="444">
        <f t="shared" ca="1" si="162"/>
        <v>-18285452136.401279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-18285452136.401279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-76189383.901671991</v>
      </c>
      <c r="L3323" s="444">
        <f t="shared" ref="L3323:L3577" ca="1" si="167">I3323-J3323+K3323</f>
        <v>-18361641520.302952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-18361641520.302952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-76506839.667928964</v>
      </c>
      <c r="L3324" s="444">
        <f t="shared" ca="1" si="167"/>
        <v>-18438148359.970882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-18438148359.970882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-76825618.166545346</v>
      </c>
      <c r="L3325" s="444">
        <f t="shared" ca="1" si="167"/>
        <v>-18514973978.137428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-18514973978.137428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-77145724.908905953</v>
      </c>
      <c r="L3326" s="444">
        <f t="shared" ca="1" si="167"/>
        <v>-18592119703.046333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-18592119703.046333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-77467165.429359719</v>
      </c>
      <c r="L3327" s="444">
        <f t="shared" ca="1" si="167"/>
        <v>-18669586868.475693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-18669586868.475693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-77789945.28531538</v>
      </c>
      <c r="L3328" s="444">
        <f t="shared" ca="1" si="167"/>
        <v>-18747376813.761009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-18747376813.761009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-78114070.057337537</v>
      </c>
      <c r="L3329" s="444">
        <f t="shared" ca="1" si="167"/>
        <v>-18825490883.818348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-18825490883.818348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-78439545.349243119</v>
      </c>
      <c r="L3330" s="444">
        <f t="shared" ca="1" si="167"/>
        <v>-18903930429.167591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-18903930429.167591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-78766376.788198292</v>
      </c>
      <c r="L3331" s="444">
        <f t="shared" ca="1" si="167"/>
        <v>-18982696805.955788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-18982696805.955788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-79094570.024815783</v>
      </c>
      <c r="L3332" s="444">
        <f t="shared" ca="1" si="167"/>
        <v>-19061791375.980602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-19061791375.980602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-79424130.73325251</v>
      </c>
      <c r="L3333" s="444">
        <f t="shared" ca="1" si="167"/>
        <v>-19141215506.713856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-19141215506.713856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-79755064.611307725</v>
      </c>
      <c r="L3334" s="444">
        <f t="shared" ca="1" si="167"/>
        <v>-19220970571.325165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-19220970571.325165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-80087377.380521521</v>
      </c>
      <c r="L3335" s="444">
        <f t="shared" ca="1" si="167"/>
        <v>-19301057948.705685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-19301057948.705685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-80421074.786273688</v>
      </c>
      <c r="L3336" s="444">
        <f t="shared" ca="1" si="167"/>
        <v>-19381479023.491959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-19381479023.491959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-80756162.597883165</v>
      </c>
      <c r="L3337" s="444">
        <f t="shared" ca="1" si="167"/>
        <v>-19462235186.08984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-19462235186.08984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-81092646.608707666</v>
      </c>
      <c r="L3338" s="444">
        <f t="shared" ca="1" si="167"/>
        <v>-19543327832.698547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-19543327832.698547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-81430532.636243939</v>
      </c>
      <c r="L3339" s="444">
        <f t="shared" ca="1" si="167"/>
        <v>-19624758365.334793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-19624758365.334793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-81769826.522228301</v>
      </c>
      <c r="L3340" s="444">
        <f t="shared" ca="1" si="167"/>
        <v>-19706528191.857021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-19706528191.857021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-82110534.132737592</v>
      </c>
      <c r="L3341" s="444">
        <f t="shared" ca="1" si="167"/>
        <v>-19788638725.989758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-19788638725.989758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-82452661.358290657</v>
      </c>
      <c r="L3342" s="444">
        <f t="shared" ca="1" si="167"/>
        <v>-19871091387.348049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-19871091387.348049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-82796214.113950208</v>
      </c>
      <c r="L3343" s="444">
        <f t="shared" ca="1" si="167"/>
        <v>-19953887601.461998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-19953887601.461998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-83141198.339424998</v>
      </c>
      <c r="L3344" s="444">
        <f t="shared" ca="1" si="167"/>
        <v>-20037028799.801422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-20037028799.801422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-83487619.999172598</v>
      </c>
      <c r="L3345" s="444">
        <f t="shared" ca="1" si="167"/>
        <v>-20120516419.800594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-20120516419.800594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-83835485.082502469</v>
      </c>
      <c r="L3346" s="444">
        <f t="shared" ca="1" si="167"/>
        <v>-20204351904.883099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-20204351904.883099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-84184799.603679582</v>
      </c>
      <c r="L3347" s="444">
        <f t="shared" ca="1" si="167"/>
        <v>-20288536704.486778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-20288536704.486778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-84535569.602028236</v>
      </c>
      <c r="L3348" s="444">
        <f t="shared" ca="1" si="167"/>
        <v>-20373072274.088806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-20373072274.088806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-84887801.142036691</v>
      </c>
      <c r="L3349" s="444">
        <f t="shared" ca="1" si="167"/>
        <v>-20457960075.230843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-20457960075.230843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-85241500.31346184</v>
      </c>
      <c r="L3350" s="444">
        <f t="shared" ca="1" si="167"/>
        <v>-20543201575.544304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-20543201575.544304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-85596673.231434599</v>
      </c>
      <c r="L3351" s="444">
        <f t="shared" ca="1" si="167"/>
        <v>-20628798248.775738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-20628798248.775738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-85953326.036565572</v>
      </c>
      <c r="L3352" s="444">
        <f t="shared" ca="1" si="167"/>
        <v>-20714751574.812302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-20714751574.812302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-86311464.895051256</v>
      </c>
      <c r="L3353" s="444">
        <f t="shared" ca="1" si="167"/>
        <v>-20801063039.707352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-20801063039.707352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-86671095.998780638</v>
      </c>
      <c r="L3354" s="444">
        <f t="shared" ca="1" si="167"/>
        <v>-20887734135.706131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-20887734135.706131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-87032225.565442204</v>
      </c>
      <c r="L3355" s="444">
        <f t="shared" ca="1" si="167"/>
        <v>-20974766361.271572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-20974766361.271572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-87394859.838631555</v>
      </c>
      <c r="L3356" s="444">
        <f t="shared" ca="1" si="167"/>
        <v>-21062161221.110203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-21062161221.110203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-87759005.08795917</v>
      </c>
      <c r="L3357" s="444">
        <f t="shared" ca="1" si="167"/>
        <v>-21149920226.198162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-21149920226.198162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-88124667.609159008</v>
      </c>
      <c r="L3358" s="444">
        <f t="shared" ca="1" si="167"/>
        <v>-21238044893.80732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-21238044893.80732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-88491853.724197164</v>
      </c>
      <c r="L3359" s="444">
        <f t="shared" ca="1" si="167"/>
        <v>-21326536747.531517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-21326536747.531517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-88860569.781381324</v>
      </c>
      <c r="L3360" s="444">
        <f t="shared" ca="1" si="167"/>
        <v>-21415397317.312897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-21415397317.312897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-89230822.155470401</v>
      </c>
      <c r="L3361" s="444">
        <f t="shared" ca="1" si="167"/>
        <v>-21504628139.468369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-21504628139.468369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-89602617.247784868</v>
      </c>
      <c r="L3362" s="444">
        <f t="shared" ca="1" si="167"/>
        <v>-21594230756.716152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-21594230756.716152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-89975961.486317307</v>
      </c>
      <c r="L3363" s="444">
        <f t="shared" ca="1" si="167"/>
        <v>-21684206718.202469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-21684206718.202469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-90350861.325843617</v>
      </c>
      <c r="L3364" s="444">
        <f t="shared" ca="1" si="167"/>
        <v>-21774557579.528313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-21774557579.528313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-90727323.248034641</v>
      </c>
      <c r="L3365" s="444">
        <f t="shared" ca="1" si="167"/>
        <v>-21865284902.776348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-21865284902.776348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-91105353.761568114</v>
      </c>
      <c r="L3366" s="444">
        <f t="shared" ca="1" si="167"/>
        <v>-21956390256.537918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-21956390256.537918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-91484959.402241319</v>
      </c>
      <c r="L3367" s="444">
        <f t="shared" ca="1" si="167"/>
        <v>-22047875215.940159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-22047875215.940159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-91866146.733083993</v>
      </c>
      <c r="L3368" s="444">
        <f t="shared" ca="1" si="167"/>
        <v>-22139741362.673244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-22139741362.673244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-92248922.344471857</v>
      </c>
      <c r="L3369" s="444">
        <f t="shared" ca="1" si="167"/>
        <v>-22231990285.017715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-22231990285.017715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-92633292.854240477</v>
      </c>
      <c r="L3370" s="444">
        <f t="shared" ca="1" si="167"/>
        <v>-22324623577.871956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-22324623577.871956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-93019264.90779981</v>
      </c>
      <c r="L3371" s="444">
        <f t="shared" ca="1" si="167"/>
        <v>-22417642842.779755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-22417642842.779755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-93406845.178248972</v>
      </c>
      <c r="L3372" s="444">
        <f t="shared" ca="1" si="167"/>
        <v>-22511049687.958004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-22511049687.958004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-93796040.366491675</v>
      </c>
      <c r="L3373" s="444">
        <f t="shared" ca="1" si="167"/>
        <v>-22604845728.324497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-22604845728.324497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-94186857.201352075</v>
      </c>
      <c r="L3374" s="444">
        <f t="shared" ca="1" si="167"/>
        <v>-22699032585.525848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-22699032585.525848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-94579302.439691037</v>
      </c>
      <c r="L3375" s="444">
        <f t="shared" ca="1" si="167"/>
        <v>-22793611887.965538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-22793611887.965538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-94973382.866523072</v>
      </c>
      <c r="L3376" s="444">
        <f t="shared" ca="1" si="167"/>
        <v>-22888585270.832062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-22888585270.832062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-95369105.295133591</v>
      </c>
      <c r="L3377" s="444">
        <f t="shared" ca="1" si="167"/>
        <v>-22983954376.127197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-22983954376.127197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-95766476.567196652</v>
      </c>
      <c r="L3378" s="444">
        <f t="shared" ca="1" si="167"/>
        <v>-23079720852.694393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-23079720852.694393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-96165503.552893311</v>
      </c>
      <c r="L3379" s="444">
        <f t="shared" ca="1" si="167"/>
        <v>-23175886356.247288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-23175886356.247288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-96566193.151030362</v>
      </c>
      <c r="L3380" s="444">
        <f t="shared" ca="1" si="167"/>
        <v>-23272452549.398319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-23272452549.398319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-96968552.289159656</v>
      </c>
      <c r="L3381" s="444">
        <f t="shared" ca="1" si="167"/>
        <v>-23369421101.687477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-23369421101.687477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-97372587.923697814</v>
      </c>
      <c r="L3382" s="444">
        <f t="shared" ca="1" si="167"/>
        <v>-23466793689.611176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-23466793689.611176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-97778307.040046558</v>
      </c>
      <c r="L3383" s="444">
        <f t="shared" ca="1" si="167"/>
        <v>-23564571996.651222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-23564571996.651222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-98185716.652713418</v>
      </c>
      <c r="L3384" s="444">
        <f t="shared" ca="1" si="167"/>
        <v>-23662757713.303936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-23662757713.303936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-98594823.805433065</v>
      </c>
      <c r="L3385" s="444">
        <f t="shared" ca="1" si="167"/>
        <v>-23761352537.109367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-23761352537.109367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-99005635.571289033</v>
      </c>
      <c r="L3386" s="444">
        <f t="shared" ca="1" si="167"/>
        <v>-23860358172.680656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-23860358172.680656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-99418159.052836061</v>
      </c>
      <c r="L3387" s="444">
        <f t="shared" ca="1" si="167"/>
        <v>-23959776331.733494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-23959776331.733494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-99832401.382222891</v>
      </c>
      <c r="L3388" s="444">
        <f t="shared" ca="1" si="167"/>
        <v>-24059608733.115715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-24059608733.115715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-100248369.72131547</v>
      </c>
      <c r="L3389" s="444">
        <f t="shared" ca="1" si="167"/>
        <v>-24159857102.837032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-24159857102.837032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-100666071.26182097</v>
      </c>
      <c r="L3390" s="444">
        <f t="shared" ca="1" si="167"/>
        <v>-24260523174.098854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-24260523174.098854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-101085513.22541189</v>
      </c>
      <c r="L3391" s="444">
        <f t="shared" ca="1" si="167"/>
        <v>-24361608687.324265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-24361608687.324265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-101506702.8638511</v>
      </c>
      <c r="L3392" s="444">
        <f t="shared" ca="1" si="167"/>
        <v>-24463115390.188114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-24463115390.188114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-101929647.45911714</v>
      </c>
      <c r="L3393" s="444">
        <f t="shared" ca="1" si="167"/>
        <v>-24565045037.647232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-24565045037.647232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-102354354.32353014</v>
      </c>
      <c r="L3394" s="444">
        <f t="shared" ca="1" si="167"/>
        <v>-24667399391.97076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-24667399391.97076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-102780830.79987817</v>
      </c>
      <c r="L3395" s="444">
        <f t="shared" ca="1" si="167"/>
        <v>-24770180222.770638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-24770180222.770638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-103209084.26154432</v>
      </c>
      <c r="L3396" s="444">
        <f t="shared" ca="1" si="167"/>
        <v>-24873389307.032181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-24873389307.032181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-103639122.11263409</v>
      </c>
      <c r="L3397" s="444">
        <f t="shared" ca="1" si="167"/>
        <v>-24977028429.144814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-24977028429.144814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-104070951.78810339</v>
      </c>
      <c r="L3398" s="444">
        <f t="shared" ca="1" si="167"/>
        <v>-25081099380.932919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-25081099380.932919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-104504580.75388716</v>
      </c>
      <c r="L3399" s="444">
        <f t="shared" ca="1" si="167"/>
        <v>-25185603961.686806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-25185603961.686806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-104940016.50702836</v>
      </c>
      <c r="L3400" s="444">
        <f t="shared" ca="1" si="167"/>
        <v>-25290543978.193832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-25290543978.193832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-105377266.57580763</v>
      </c>
      <c r="L3401" s="444">
        <f t="shared" ca="1" si="167"/>
        <v>-25395921244.769642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-25395921244.769642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-105816338.5198735</v>
      </c>
      <c r="L3402" s="444">
        <f t="shared" ca="1" si="167"/>
        <v>-25501737583.289516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-25501737583.289516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-106257239.93037298</v>
      </c>
      <c r="L3403" s="444">
        <f t="shared" ca="1" si="167"/>
        <v>-25607994823.219891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-25607994823.219891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-106699978.43008287</v>
      </c>
      <c r="L3404" s="444">
        <f t="shared" ca="1" si="167"/>
        <v>-25714694801.649975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-25714694801.649975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-107144561.67354156</v>
      </c>
      <c r="L3405" s="444">
        <f t="shared" ca="1" si="167"/>
        <v>-25821839363.323517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-25821839363.323517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-107590997.34718132</v>
      </c>
      <c r="L3406" s="444">
        <f t="shared" ca="1" si="167"/>
        <v>-25929430360.6707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-25929430360.6707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-108039293.16946125</v>
      </c>
      <c r="L3407" s="444">
        <f t="shared" ca="1" si="167"/>
        <v>-26037469653.84016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-26037469653.84016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-108489456.89100067</v>
      </c>
      <c r="L3408" s="444">
        <f t="shared" ca="1" si="167"/>
        <v>-26145959110.731159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-26145959110.731159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-108941496.29471315</v>
      </c>
      <c r="L3409" s="444">
        <f t="shared" ca="1" si="167"/>
        <v>-26254900607.025871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-26254900607.025871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-109395419.19594114</v>
      </c>
      <c r="L3410" s="444">
        <f t="shared" ca="1" si="167"/>
        <v>-26364296026.221813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-26364296026.221813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-109851233.44259089</v>
      </c>
      <c r="L3411" s="444">
        <f t="shared" ca="1" si="167"/>
        <v>-26474147259.664406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-26474147259.664406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-110308946.91526836</v>
      </c>
      <c r="L3412" s="444">
        <f t="shared" ca="1" si="167"/>
        <v>-26584456206.579674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-26584456206.579674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-110768567.52741531</v>
      </c>
      <c r="L3413" s="444">
        <f t="shared" ca="1" si="167"/>
        <v>-26695224774.10709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-26695224774.10709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-111230103.22544621</v>
      </c>
      <c r="L3414" s="444">
        <f t="shared" ca="1" si="167"/>
        <v>-26806454877.332535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-26806454877.332535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-111693561.98888557</v>
      </c>
      <c r="L3415" s="444">
        <f t="shared" ca="1" si="167"/>
        <v>-26918148439.321419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-26918148439.321419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-112158951.83050592</v>
      </c>
      <c r="L3416" s="444">
        <f t="shared" ca="1" si="167"/>
        <v>-27030307391.151924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-27030307391.151924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-112626280.79646637</v>
      </c>
      <c r="L3417" s="444">
        <f t="shared" ca="1" si="167"/>
        <v>-27142933671.948391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-27142933671.948391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-113095556.96645162</v>
      </c>
      <c r="L3418" s="444">
        <f t="shared" ca="1" si="167"/>
        <v>-27256029228.914841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-27256029228.914841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-113566788.45381185</v>
      </c>
      <c r="L3419" s="444">
        <f t="shared" ca="1" si="167"/>
        <v>-27369596017.368652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-27369596017.368652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-114039983.40570271</v>
      </c>
      <c r="L3420" s="444">
        <f t="shared" ca="1" si="167"/>
        <v>-27483636000.774357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-27483636000.774357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-114515150.00322649</v>
      </c>
      <c r="L3421" s="444">
        <f t="shared" ca="1" si="167"/>
        <v>-27598151150.777584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-27598151150.777584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-114992296.46157324</v>
      </c>
      <c r="L3422" s="444">
        <f t="shared" ca="1" si="167"/>
        <v>-27713143447.239159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-27713143447.239159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-115471431.03016315</v>
      </c>
      <c r="L3423" s="444">
        <f t="shared" ca="1" si="167"/>
        <v>-27828614878.269321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-27828614878.269321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-115952561.99278884</v>
      </c>
      <c r="L3424" s="444">
        <f t="shared" ca="1" si="167"/>
        <v>-27944567440.262112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-27944567440.262112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-116435697.66775881</v>
      </c>
      <c r="L3425" s="444">
        <f t="shared" ca="1" si="167"/>
        <v>-28061003137.929871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-28061003137.929871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-116920846.40804112</v>
      </c>
      <c r="L3426" s="444">
        <f t="shared" ca="1" si="167"/>
        <v>-28177923984.337914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-28177923984.337914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-117408016.60140799</v>
      </c>
      <c r="L3427" s="444">
        <f t="shared" ca="1" si="167"/>
        <v>-28295332000.93932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-28295332000.93932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-117897216.67058049</v>
      </c>
      <c r="L3428" s="444">
        <f t="shared" ca="1" si="167"/>
        <v>-28413229217.609901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-28413229217.609901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-118388455.0733746</v>
      </c>
      <c r="L3429" s="444">
        <f t="shared" ca="1" si="167"/>
        <v>-28531617672.683277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-28531617672.683277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-118881740.30284698</v>
      </c>
      <c r="L3430" s="444">
        <f t="shared" ca="1" si="167"/>
        <v>-28650499412.986126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-28650499412.986126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-119377080.88744217</v>
      </c>
      <c r="L3431" s="444">
        <f t="shared" ca="1" si="167"/>
        <v>-28769876493.873569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-28769876493.873569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-119874485.39113986</v>
      </c>
      <c r="L3432" s="444">
        <f t="shared" ca="1" si="167"/>
        <v>-28889750979.264709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-28889750979.264709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-120373962.41360295</v>
      </c>
      <c r="L3433" s="444">
        <f t="shared" ca="1" si="167"/>
        <v>-29010124941.678314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-29010124941.678314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-120875520.59032631</v>
      </c>
      <c r="L3434" s="444">
        <f t="shared" ca="1" si="167"/>
        <v>-29131000462.268639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-29131000462.268639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-121379168.59278601</v>
      </c>
      <c r="L3435" s="444">
        <f t="shared" ca="1" si="167"/>
        <v>-29252379630.861423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-29252379630.861423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-121884915.12858927</v>
      </c>
      <c r="L3436" s="444">
        <f t="shared" ca="1" si="167"/>
        <v>-29374264545.990013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-29374264545.990013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-122392768.94162507</v>
      </c>
      <c r="L3437" s="444">
        <f t="shared" ca="1" si="167"/>
        <v>-29496657314.931637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-29496657314.931637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-122902738.81221515</v>
      </c>
      <c r="L3438" s="444">
        <f t="shared" ca="1" si="167"/>
        <v>-29619560053.743851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-29619560053.743851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-123414833.55726604</v>
      </c>
      <c r="L3439" s="444">
        <f t="shared" ca="1" si="167"/>
        <v>-29742974887.301117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-29742974887.301117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-123929062.03042132</v>
      </c>
      <c r="L3440" s="444">
        <f t="shared" ca="1" si="167"/>
        <v>-29866903949.331539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-29866903949.331539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-124445433.12221475</v>
      </c>
      <c r="L3441" s="444">
        <f t="shared" ca="1" si="167"/>
        <v>-29991349382.453754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-29991349382.453754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-124963955.76022397</v>
      </c>
      <c r="L3442" s="444">
        <f t="shared" ca="1" si="167"/>
        <v>-30116313338.213978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-30116313338.213978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-125484638.90922491</v>
      </c>
      <c r="L3443" s="444">
        <f t="shared" ca="1" si="167"/>
        <v>-30241797977.123203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-30241797977.123203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-126007491.57134669</v>
      </c>
      <c r="L3444" s="444">
        <f t="shared" ca="1" si="167"/>
        <v>-30367805468.69455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-30367805468.69455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-126532522.78622729</v>
      </c>
      <c r="L3445" s="444">
        <f t="shared" ca="1" si="167"/>
        <v>-30494337991.480778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-30494337991.480778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-127059741.6311699</v>
      </c>
      <c r="L3446" s="444">
        <f t="shared" ca="1" si="167"/>
        <v>-30621397733.111946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-30621397733.111946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-127589157.22129977</v>
      </c>
      <c r="L3447" s="444">
        <f t="shared" ca="1" si="167"/>
        <v>-30748986890.333244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-30748986890.333244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-128120778.70972185</v>
      </c>
      <c r="L3448" s="444">
        <f t="shared" ca="1" si="167"/>
        <v>-30877107669.042965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-30877107669.042965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-128654615.28767902</v>
      </c>
      <c r="L3449" s="444">
        <f t="shared" ca="1" si="167"/>
        <v>-31005762284.330643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-31005762284.330643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-129190676.18471102</v>
      </c>
      <c r="L3450" s="444">
        <f t="shared" ca="1" si="167"/>
        <v>-31134952960.515354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-31134952960.515354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-129728970.66881399</v>
      </c>
      <c r="L3451" s="444">
        <f t="shared" ca="1" si="167"/>
        <v>-31264681931.18417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-31264681931.18417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-130269508.0466007</v>
      </c>
      <c r="L3452" s="444">
        <f t="shared" ca="1" si="167"/>
        <v>-31394951439.23077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-31394951439.23077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-130812297.66346154</v>
      </c>
      <c r="L3453" s="444">
        <f t="shared" ca="1" si="167"/>
        <v>-31525763736.89423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-31525763736.89423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-131357348.90372595</v>
      </c>
      <c r="L3454" s="444">
        <f t="shared" ca="1" si="167"/>
        <v>-31657121085.797955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-31657121085.797955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-131904671.19082481</v>
      </c>
      <c r="L3455" s="444">
        <f t="shared" ca="1" si="167"/>
        <v>-31789025756.988781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-31789025756.988781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-132454273.98745325</v>
      </c>
      <c r="L3456" s="444">
        <f t="shared" ca="1" si="167"/>
        <v>-31921480030.976234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-31921480030.976234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-133006166.7957343</v>
      </c>
      <c r="L3457" s="444">
        <f t="shared" ca="1" si="167"/>
        <v>-32054486197.771969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-32054486197.771969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-133560359.1573832</v>
      </c>
      <c r="L3458" s="444">
        <f t="shared" ca="1" si="167"/>
        <v>-32188046556.929352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-32188046556.929352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-134116860.6538723</v>
      </c>
      <c r="L3459" s="444">
        <f t="shared" ca="1" si="167"/>
        <v>-32322163417.583225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-32322163417.583225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-134675680.90659678</v>
      </c>
      <c r="L3460" s="444">
        <f t="shared" ca="1" si="167"/>
        <v>-32456839098.489822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-32456839098.489822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-135236829.57704094</v>
      </c>
      <c r="L3461" s="444">
        <f t="shared" ca="1" si="167"/>
        <v>-32592075928.066864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-32592075928.066864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-135800316.36694527</v>
      </c>
      <c r="L3462" s="444">
        <f t="shared" ca="1" si="167"/>
        <v>-32727876244.433807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-32727876244.433807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-136366151.01847419</v>
      </c>
      <c r="L3463" s="444">
        <f t="shared" ca="1" si="167"/>
        <v>-32864242395.452282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-32864242395.452282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-136934343.31438452</v>
      </c>
      <c r="L3464" s="444">
        <f t="shared" ca="1" si="167"/>
        <v>-33001176738.766666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-33001176738.766666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-137504903.07819444</v>
      </c>
      <c r="L3465" s="444">
        <f t="shared" ca="1" si="167"/>
        <v>-33138681641.84486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-33138681641.84486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-138077840.17435357</v>
      </c>
      <c r="L3466" s="444">
        <f t="shared" ca="1" si="167"/>
        <v>-33276759482.019215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-33276759482.019215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-138653164.5084134</v>
      </c>
      <c r="L3467" s="444">
        <f t="shared" ca="1" si="167"/>
        <v>-33415412646.52763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-33415412646.52763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-139230886.02719846</v>
      </c>
      <c r="L3468" s="444">
        <f t="shared" ca="1" si="167"/>
        <v>-33554643532.554829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-33554643532.554829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-139811014.71897846</v>
      </c>
      <c r="L3469" s="444">
        <f t="shared" ca="1" si="167"/>
        <v>-33694454547.273808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-33694454547.273808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-140393560.61364087</v>
      </c>
      <c r="L3470" s="444">
        <f t="shared" ca="1" si="167"/>
        <v>-33834848107.887447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-33834848107.887447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-140978533.78286433</v>
      </c>
      <c r="L3471" s="444">
        <f t="shared" ca="1" si="167"/>
        <v>-33975826641.670311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-33975826641.670311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-141565944.34029296</v>
      </c>
      <c r="L3472" s="444">
        <f t="shared" ca="1" si="167"/>
        <v>-34117392586.010605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-34117392586.010605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-142155802.44171086</v>
      </c>
      <c r="L3473" s="444">
        <f t="shared" ca="1" si="167"/>
        <v>-34259548388.452316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-34259548388.452316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-142748118.28521797</v>
      </c>
      <c r="L3474" s="444">
        <f t="shared" ca="1" si="167"/>
        <v>-34402296506.737534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-34402296506.737534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-143342902.11140639</v>
      </c>
      <c r="L3475" s="444">
        <f t="shared" ca="1" si="167"/>
        <v>-34545639408.848938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-34545639408.848938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-143940164.20353723</v>
      </c>
      <c r="L3476" s="444">
        <f t="shared" ca="1" si="167"/>
        <v>-34689579573.052475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-34689579573.052475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-144539914.88771865</v>
      </c>
      <c r="L3477" s="444">
        <f t="shared" ca="1" si="167"/>
        <v>-34834119487.940193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-34834119487.940193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-145142164.53308412</v>
      </c>
      <c r="L3478" s="444">
        <f t="shared" ca="1" si="167"/>
        <v>-34979261652.473274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-34979261652.473274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-145746923.55197197</v>
      </c>
      <c r="L3479" s="444">
        <f t="shared" ca="1" si="167"/>
        <v>-35125008576.025246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-35125008576.025246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-146354202.40010518</v>
      </c>
      <c r="L3480" s="444">
        <f t="shared" ca="1" si="167"/>
        <v>-35271362778.425354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-35271362778.425354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-146964011.5767723</v>
      </c>
      <c r="L3481" s="444">
        <f t="shared" ca="1" si="167"/>
        <v>-35418326790.002129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-35418326790.002129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-147576361.62500888</v>
      </c>
      <c r="L3482" s="444">
        <f t="shared" ca="1" si="167"/>
        <v>-35565903151.627136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-35565903151.627136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-148191263.13177973</v>
      </c>
      <c r="L3483" s="444">
        <f t="shared" ca="1" si="167"/>
        <v>-35714094414.758919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-35714094414.758919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-148808726.72816217</v>
      </c>
      <c r="L3484" s="444">
        <f t="shared" ca="1" si="167"/>
        <v>-35862903141.487083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-35862903141.487083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-149428763.08952951</v>
      </c>
      <c r="L3485" s="444">
        <f t="shared" ca="1" si="167"/>
        <v>-36012331904.576614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-36012331904.576614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-150051382.93573588</v>
      </c>
      <c r="L3486" s="444">
        <f t="shared" ca="1" si="167"/>
        <v>-36162383287.512352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-36162383287.512352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-150676597.03130147</v>
      </c>
      <c r="L3487" s="444">
        <f t="shared" ca="1" si="167"/>
        <v>-36313059884.543655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-36313059884.543655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-151304416.18559855</v>
      </c>
      <c r="L3488" s="444">
        <f t="shared" ca="1" si="167"/>
        <v>-36464364300.729256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-36464364300.729256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-151934851.25303856</v>
      </c>
      <c r="L3489" s="444">
        <f t="shared" ca="1" si="167"/>
        <v>-36616299151.982292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-36616299151.982292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-152567913.13325953</v>
      </c>
      <c r="L3490" s="444">
        <f t="shared" ca="1" si="167"/>
        <v>-36768867065.115555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-36768867065.115555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-153203612.7713148</v>
      </c>
      <c r="L3491" s="444">
        <f t="shared" ca="1" si="167"/>
        <v>-36922070677.886871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-36922070677.886871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-153841961.15786195</v>
      </c>
      <c r="L3492" s="444">
        <f t="shared" ca="1" si="167"/>
        <v>-37075912639.044731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-37075912639.044731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-154482969.32935303</v>
      </c>
      <c r="L3493" s="444">
        <f t="shared" ca="1" si="167"/>
        <v>-37230395608.374084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-37230395608.374084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-155126648.36822534</v>
      </c>
      <c r="L3494" s="444">
        <f t="shared" ca="1" si="167"/>
        <v>-37385522256.74231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-37385522256.74231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-155773009.40309295</v>
      </c>
      <c r="L3495" s="444">
        <f t="shared" ca="1" si="167"/>
        <v>-37541295266.145401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-37541295266.145401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-156422063.60893917</v>
      </c>
      <c r="L3496" s="444">
        <f t="shared" ca="1" si="167"/>
        <v>-37697717329.754341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-37697717329.754341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-157073822.20730975</v>
      </c>
      <c r="L3497" s="444">
        <f t="shared" ca="1" si="167"/>
        <v>-37854791151.961655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-37854791151.961655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-157728296.4665069</v>
      </c>
      <c r="L3498" s="444">
        <f t="shared" ca="1" si="167"/>
        <v>-38012519448.428162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-38012519448.428162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-158385497.70178401</v>
      </c>
      <c r="L3499" s="444">
        <f t="shared" ca="1" si="167"/>
        <v>-38170904946.129944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-38170904946.129944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-159045437.27554142</v>
      </c>
      <c r="L3500" s="444">
        <f t="shared" ca="1" si="167"/>
        <v>-38329950383.405487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-38329950383.405487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-159708126.59752285</v>
      </c>
      <c r="L3501" s="444">
        <f t="shared" ca="1" si="167"/>
        <v>-38489658510.003014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-38489658510.003014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-160373577.12501255</v>
      </c>
      <c r="L3502" s="444">
        <f t="shared" ca="1" si="167"/>
        <v>-38650032087.128029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-38650032087.128029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-161041800.36303344</v>
      </c>
      <c r="L3503" s="444">
        <f t="shared" ca="1" si="167"/>
        <v>-38811073887.491066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-38811073887.491066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-161712807.86454612</v>
      </c>
      <c r="L3504" s="444">
        <f t="shared" ca="1" si="167"/>
        <v>-38972786695.355614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-38972786695.355614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-162386611.2306484</v>
      </c>
      <c r="L3505" s="444">
        <f t="shared" ca="1" si="167"/>
        <v>-39135173306.586266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-39135173306.586266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-163063222.1107761</v>
      </c>
      <c r="L3506" s="444">
        <f t="shared" ca="1" si="167"/>
        <v>-39298236528.697044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-39298236528.697044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-163742652.20290434</v>
      </c>
      <c r="L3507" s="444">
        <f t="shared" ca="1" si="167"/>
        <v>-39461979180.899948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-39461979180.899948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-164424913.25374979</v>
      </c>
      <c r="L3508" s="444">
        <f t="shared" ca="1" si="167"/>
        <v>-39626404094.153694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-39626404094.153694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-165110017.05897373</v>
      </c>
      <c r="L3509" s="444">
        <f t="shared" ca="1" si="167"/>
        <v>-39791514111.212669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-39791514111.212669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-165797975.46338612</v>
      </c>
      <c r="L3510" s="444">
        <f t="shared" ca="1" si="167"/>
        <v>-39957312086.676056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-39957312086.676056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-166488800.36115023</v>
      </c>
      <c r="L3511" s="444">
        <f t="shared" ca="1" si="167"/>
        <v>-40123800887.037209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-40123800887.037209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-167182503.69598836</v>
      </c>
      <c r="L3512" s="444">
        <f t="shared" ca="1" si="167"/>
        <v>-40290983390.7332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-40290983390.7332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-167879097.46138832</v>
      </c>
      <c r="L3513" s="444">
        <f t="shared" ca="1" si="167"/>
        <v>-40458862488.194588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-40458862488.194588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-168578593.70081079</v>
      </c>
      <c r="L3514" s="444">
        <f t="shared" ca="1" si="167"/>
        <v>-40627441081.895401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-40627441081.895401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-169281004.5078975</v>
      </c>
      <c r="L3515" s="444">
        <f t="shared" ca="1" si="167"/>
        <v>-40796722086.403297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-40796722086.403297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-169986342.02668041</v>
      </c>
      <c r="L3516" s="444">
        <f t="shared" ca="1" si="167"/>
        <v>-40966708428.429977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-40966708428.429977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-170694618.45179158</v>
      </c>
      <c r="L3517" s="444">
        <f t="shared" ca="1" si="167"/>
        <v>-41137403046.881767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-41137403046.881767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-171405846.02867404</v>
      </c>
      <c r="L3518" s="444">
        <f t="shared" ca="1" si="167"/>
        <v>-41308808892.910439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-41308808892.910439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-172120037.05379349</v>
      </c>
      <c r="L3519" s="444">
        <f t="shared" ca="1" si="167"/>
        <v>-41480928929.964233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-41480928929.964233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-172837203.87485096</v>
      </c>
      <c r="L3520" s="444">
        <f t="shared" ca="1" si="167"/>
        <v>-41653766133.839081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-41653766133.839081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-173557358.89099616</v>
      </c>
      <c r="L3521" s="444">
        <f t="shared" ca="1" si="167"/>
        <v>-41827323492.73008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-41827323492.73008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-174280514.55304199</v>
      </c>
      <c r="L3522" s="444">
        <f t="shared" ca="1" si="167"/>
        <v>-42001604007.283119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-42001604007.283119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-175006683.36367965</v>
      </c>
      <c r="L3523" s="444">
        <f t="shared" ca="1" si="167"/>
        <v>-42176610690.646797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-42176610690.646797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-175735877.87769499</v>
      </c>
      <c r="L3524" s="444">
        <f t="shared" ca="1" si="167"/>
        <v>-42352346568.52449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-42352346568.52449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-176468110.70218536</v>
      </c>
      <c r="L3525" s="444">
        <f t="shared" ca="1" si="167"/>
        <v>-42528814679.226677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-42528814679.226677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-177203394.49677783</v>
      </c>
      <c r="L3526" s="444">
        <f t="shared" ca="1" si="167"/>
        <v>-42706018073.723457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-42706018073.723457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-177941741.97384775</v>
      </c>
      <c r="L3527" s="444">
        <f t="shared" ca="1" si="167"/>
        <v>-42883959815.697304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-42883959815.697304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-178683165.89873877</v>
      </c>
      <c r="L3528" s="444">
        <f t="shared" ca="1" si="167"/>
        <v>-43062642981.596039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-43062642981.596039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-179427679.08998349</v>
      </c>
      <c r="L3529" s="444">
        <f t="shared" ca="1" si="167"/>
        <v>-43242070660.68602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-43242070660.68602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-180175294.41952509</v>
      </c>
      <c r="L3530" s="444">
        <f t="shared" ca="1" si="167"/>
        <v>-43422245955.105545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-43422245955.105545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-180926024.81293976</v>
      </c>
      <c r="L3531" s="444">
        <f t="shared" ca="1" si="167"/>
        <v>-43603171979.918488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-43603171979.918488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-181679883.24966037</v>
      </c>
      <c r="L3532" s="444">
        <f t="shared" ca="1" si="167"/>
        <v>-43784851863.168144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-43784851863.168144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-182436882.76320061</v>
      </c>
      <c r="L3533" s="444">
        <f t="shared" ca="1" si="167"/>
        <v>-43967288745.931343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-43967288745.931343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-183197036.44138059</v>
      </c>
      <c r="L3534" s="444">
        <f t="shared" ca="1" si="167"/>
        <v>-44150485782.372726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-44150485782.372726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-183960357.42655301</v>
      </c>
      <c r="L3535" s="444">
        <f t="shared" ca="1" si="167"/>
        <v>-44334446139.799278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-44334446139.799278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-184726858.91583031</v>
      </c>
      <c r="L3536" s="444">
        <f t="shared" ca="1" si="167"/>
        <v>-44519172998.715111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-44519172998.715111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-185496554.16131297</v>
      </c>
      <c r="L3537" s="444">
        <f t="shared" ca="1" si="167"/>
        <v>-44704669552.876427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-44704669552.876427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-186269456.47031844</v>
      </c>
      <c r="L3538" s="444">
        <f t="shared" ca="1" si="167"/>
        <v>-44890939009.346748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-44890939009.346748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-187045579.20561144</v>
      </c>
      <c r="L3539" s="444">
        <f t="shared" ca="1" si="167"/>
        <v>-45077984588.552361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-45077984588.552361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-187824935.78563485</v>
      </c>
      <c r="L3540" s="444">
        <f t="shared" ca="1" si="167"/>
        <v>-45265809524.337997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-45265809524.337997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-188607539.68474165</v>
      </c>
      <c r="L3541" s="444">
        <f t="shared" ca="1" si="167"/>
        <v>-45454417064.022736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-45454417064.022736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-189393404.43342805</v>
      </c>
      <c r="L3542" s="444">
        <f t="shared" ca="1" si="167"/>
        <v>-45643810468.456161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-45643810468.456161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-190182543.61856735</v>
      </c>
      <c r="L3543" s="444">
        <f t="shared" ca="1" si="167"/>
        <v>-45833993012.07473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-45833993012.07473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-190974970.8836447</v>
      </c>
      <c r="L3544" s="444">
        <f t="shared" ca="1" si="167"/>
        <v>-46024967982.958374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-46024967982.958374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-191770699.92899323</v>
      </c>
      <c r="L3545" s="444">
        <f t="shared" ca="1" si="167"/>
        <v>-46216738682.887367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-46216738682.887367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-192569744.51203069</v>
      </c>
      <c r="L3546" s="444">
        <f t="shared" ca="1" si="167"/>
        <v>-46409308427.399399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-46409308427.399399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-193372118.44749749</v>
      </c>
      <c r="L3547" s="444">
        <f t="shared" ca="1" si="167"/>
        <v>-46602680545.846893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-46602680545.846893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-194177835.6076954</v>
      </c>
      <c r="L3548" s="444">
        <f t="shared" ca="1" si="167"/>
        <v>-46796858381.45459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-46796858381.45459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-194986909.92272747</v>
      </c>
      <c r="L3549" s="444">
        <f t="shared" ca="1" si="167"/>
        <v>-46991845291.377319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-46991845291.377319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-195799355.38073882</v>
      </c>
      <c r="L3550" s="444">
        <f t="shared" ca="1" si="167"/>
        <v>-47187644646.758057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-47187644646.758057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-196615186.02815858</v>
      </c>
      <c r="L3551" s="444">
        <f t="shared" ca="1" si="167"/>
        <v>-47384259832.786217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-47384259832.786217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-197434415.96994257</v>
      </c>
      <c r="L3552" s="444">
        <f t="shared" ca="1" si="167"/>
        <v>-47581694248.756157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-47581694248.756157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-198257059.36981732</v>
      </c>
      <c r="L3553" s="444">
        <f t="shared" ca="1" si="167"/>
        <v>-47779951308.125977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-47779951308.125977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-199083130.4505249</v>
      </c>
      <c r="L3554" s="444">
        <f t="shared" ca="1" si="167"/>
        <v>-47979034438.5765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-47979034438.5765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-199912643.49406874</v>
      </c>
      <c r="L3555" s="444">
        <f t="shared" ca="1" si="167"/>
        <v>-48178947082.070572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-48178947082.070572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-200745612.84196073</v>
      </c>
      <c r="L3556" s="444">
        <f t="shared" ca="1" si="167"/>
        <v>-48379692694.912529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-48379692694.912529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-201582052.89546886</v>
      </c>
      <c r="L3557" s="444">
        <f t="shared" ca="1" si="167"/>
        <v>-48581274747.807999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-48581274747.807999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-202421978.11586666</v>
      </c>
      <c r="L3558" s="444">
        <f t="shared" ca="1" si="167"/>
        <v>-48783696725.923866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-48783696725.923866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-203265403.02468276</v>
      </c>
      <c r="L3559" s="444">
        <f t="shared" ca="1" si="167"/>
        <v>-48986962128.948547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-48986962128.948547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-204112342.20395228</v>
      </c>
      <c r="L3560" s="444">
        <f t="shared" ca="1" si="167"/>
        <v>-49191074471.152496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-49191074471.152496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-204962810.29646873</v>
      </c>
      <c r="L3561" s="444">
        <f t="shared" ca="1" si="167"/>
        <v>-49396037281.448967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-49396037281.448967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-205816822.00603735</v>
      </c>
      <c r="L3562" s="444">
        <f t="shared" ca="1" si="167"/>
        <v>-49601854103.455002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-49601854103.455002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-206674392.09772918</v>
      </c>
      <c r="L3563" s="444">
        <f t="shared" ca="1" si="167"/>
        <v>-49808528495.552734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-49808528495.552734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-207535535.39813638</v>
      </c>
      <c r="L3564" s="444">
        <f t="shared" ca="1" si="167"/>
        <v>-50016064030.950874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-50016064030.950874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-208400266.79562864</v>
      </c>
      <c r="L3565" s="444">
        <f t="shared" ca="1" si="167"/>
        <v>-50224464297.746506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-50224464297.746506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-209268601.24061045</v>
      </c>
      <c r="L3566" s="444">
        <f t="shared" ca="1" si="167"/>
        <v>-50433732898.987114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-50433732898.987114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-210140553.74577963</v>
      </c>
      <c r="L3567" s="444">
        <f t="shared" ca="1" si="167"/>
        <v>-50643873452.732895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-50643873452.732895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-211016139.38638705</v>
      </c>
      <c r="L3568" s="444">
        <f t="shared" ca="1" si="167"/>
        <v>-50854889592.119286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-50854889592.119286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-211895373.30049703</v>
      </c>
      <c r="L3569" s="444">
        <f t="shared" ca="1" si="167"/>
        <v>-51066784965.419785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-51066784965.419785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-212778270.6892491</v>
      </c>
      <c r="L3570" s="444">
        <f t="shared" ca="1" si="167"/>
        <v>-51279563236.109032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-51279563236.109032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-213664846.81712097</v>
      </c>
      <c r="L3571" s="444">
        <f t="shared" ca="1" si="167"/>
        <v>-51493228082.926155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-51493228082.926155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-214555117.01219231</v>
      </c>
      <c r="L3572" s="444">
        <f t="shared" ca="1" si="167"/>
        <v>-51707783199.938347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-51707783199.938347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-215449096.66640976</v>
      </c>
      <c r="L3573" s="444">
        <f t="shared" ca="1" si="167"/>
        <v>-51923232296.604759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-51923232296.604759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-216346801.23585317</v>
      </c>
      <c r="L3574" s="444">
        <f t="shared" ca="1" si="167"/>
        <v>-52139579097.840614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-52139579097.840614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-217248246.24100256</v>
      </c>
      <c r="L3575" s="444">
        <f t="shared" ca="1" si="167"/>
        <v>-52356827344.081619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-52356827344.081619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-218153447.26700675</v>
      </c>
      <c r="L3576" s="444">
        <f t="shared" ca="1" si="167"/>
        <v>-52574980791.348625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-52574980791.348625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-219062419.9639526</v>
      </c>
      <c r="L3577" s="444">
        <f t="shared" ca="1" si="167"/>
        <v>-52794043211.312576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-52794043211.312576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-219975180.04713574</v>
      </c>
      <c r="L3578" s="444">
        <f t="shared" ref="L3578:L3832" ca="1" si="172">I3578-J3578+K3578</f>
        <v>-53014018391.359711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-53014018391.359711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-220891743.29733214</v>
      </c>
      <c r="L3579" s="444">
        <f t="shared" ca="1" si="172"/>
        <v>-53234910134.657043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-53234910134.657043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-221812125.56107101</v>
      </c>
      <c r="L3580" s="444">
        <f t="shared" ca="1" si="172"/>
        <v>-53456722260.218117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-53456722260.218117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-222736342.75090882</v>
      </c>
      <c r="L3581" s="444">
        <f t="shared" ca="1" si="172"/>
        <v>-53679458602.969025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-53679458602.969025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-223664410.84570426</v>
      </c>
      <c r="L3582" s="444">
        <f t="shared" ca="1" si="172"/>
        <v>-53903123013.814728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-53903123013.814728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-224596345.89089474</v>
      </c>
      <c r="L3583" s="444">
        <f t="shared" ca="1" si="172"/>
        <v>-54127719359.70562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-54127719359.70562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-225532163.99877346</v>
      </c>
      <c r="L3584" s="444">
        <f t="shared" ca="1" si="172"/>
        <v>-54353251523.704391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-54353251523.704391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-226471881.34876829</v>
      </c>
      <c r="L3585" s="444">
        <f t="shared" ca="1" si="172"/>
        <v>-54579723405.053162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-54579723405.053162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-227415514.18772149</v>
      </c>
      <c r="L3586" s="444">
        <f t="shared" ca="1" si="172"/>
        <v>-54807138919.240883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-54807138919.240883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-228363078.83017033</v>
      </c>
      <c r="L3587" s="444">
        <f t="shared" ca="1" si="172"/>
        <v>-55035501998.071053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-55035501998.071053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-229314591.65862936</v>
      </c>
      <c r="L3588" s="444">
        <f t="shared" ca="1" si="172"/>
        <v>-55264816589.729683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-55264816589.729683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-230270069.12387365</v>
      </c>
      <c r="L3589" s="444">
        <f t="shared" ca="1" si="172"/>
        <v>-55495086658.853554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-55495086658.853554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-231229527.74522313</v>
      </c>
      <c r="L3590" s="444">
        <f t="shared" ca="1" si="172"/>
        <v>-55726316186.598778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-55726316186.598778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-232192984.11082825</v>
      </c>
      <c r="L3591" s="444">
        <f t="shared" ca="1" si="172"/>
        <v>-55958509170.709602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-55958509170.709602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-233160454.87795666</v>
      </c>
      <c r="L3592" s="444">
        <f t="shared" ca="1" si="172"/>
        <v>-56191669625.587563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-56191669625.587563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-234131956.77328148</v>
      </c>
      <c r="L3593" s="444">
        <f t="shared" ca="1" si="172"/>
        <v>-56425801582.360847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-56425801582.360847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-235107506.5931702</v>
      </c>
      <c r="L3594" s="444">
        <f t="shared" ca="1" si="172"/>
        <v>-56660909088.954018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-56660909088.954018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-236087121.20397508</v>
      </c>
      <c r="L3595" s="444">
        <f t="shared" ca="1" si="172"/>
        <v>-56896996210.15799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-56896996210.15799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-237070817.54232499</v>
      </c>
      <c r="L3596" s="444">
        <f t="shared" ca="1" si="172"/>
        <v>-57134067027.700317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-57134067027.700317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-238058612.61541802</v>
      </c>
      <c r="L3597" s="444">
        <f t="shared" ca="1" si="172"/>
        <v>-57372125640.315735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-57372125640.315735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-239050523.50131553</v>
      </c>
      <c r="L3598" s="444">
        <f t="shared" ca="1" si="172"/>
        <v>-57611176163.817047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-57611176163.817047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-240046567.34923768</v>
      </c>
      <c r="L3599" s="444">
        <f t="shared" ca="1" si="172"/>
        <v>-57851222731.166283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-57851222731.166283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-241046761.37985951</v>
      </c>
      <c r="L3600" s="444">
        <f t="shared" ca="1" si="172"/>
        <v>-58092269492.546143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-58092269492.546143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-242051122.88560891</v>
      </c>
      <c r="L3601" s="444">
        <f t="shared" ca="1" si="172"/>
        <v>-58334320615.431755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-58334320615.431755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-243059669.23096564</v>
      </c>
      <c r="L3602" s="444">
        <f t="shared" ca="1" si="172"/>
        <v>-58577380284.66272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-58577380284.66272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-244072417.85276133</v>
      </c>
      <c r="L3603" s="444">
        <f t="shared" ca="1" si="172"/>
        <v>-58821452702.51548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-58821452702.51548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-245089386.26048112</v>
      </c>
      <c r="L3604" s="444">
        <f t="shared" ca="1" si="172"/>
        <v>-59066542088.775963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-59066542088.775963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-246110592.0365665</v>
      </c>
      <c r="L3605" s="444">
        <f t="shared" ca="1" si="172"/>
        <v>-59312652680.812531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-59312652680.812531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-247136052.83671889</v>
      </c>
      <c r="L3606" s="444">
        <f t="shared" ca="1" si="172"/>
        <v>-59559788733.649246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-59559788733.649246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-248165786.39020517</v>
      </c>
      <c r="L3607" s="444">
        <f t="shared" ca="1" si="172"/>
        <v>-59807954520.039452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-59807954520.039452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-249199810.50016439</v>
      </c>
      <c r="L3608" s="444">
        <f t="shared" ca="1" si="172"/>
        <v>-60057154330.539619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-60057154330.539619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-250238143.04391506</v>
      </c>
      <c r="L3609" s="444">
        <f t="shared" ca="1" si="172"/>
        <v>-60307392473.583534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-60307392473.583534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-251280801.97326475</v>
      </c>
      <c r="L3610" s="444">
        <f t="shared" ca="1" si="172"/>
        <v>-60558673275.556801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-60558673275.556801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-252327805.31481996</v>
      </c>
      <c r="L3611" s="444">
        <f t="shared" ca="1" si="172"/>
        <v>-60811001080.87162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-60811001080.87162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-253379171.17029843</v>
      </c>
      <c r="L3612" s="444">
        <f t="shared" ca="1" si="172"/>
        <v>-61064380252.041916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-61064380252.041916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-254434917.71684131</v>
      </c>
      <c r="L3613" s="444">
        <f t="shared" ca="1" si="172"/>
        <v>-61318815169.758759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-61318815169.758759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-255495063.20732817</v>
      </c>
      <c r="L3614" s="444">
        <f t="shared" ca="1" si="172"/>
        <v>-61574310232.966087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-61574310232.966087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-256559625.97069207</v>
      </c>
      <c r="L3615" s="444">
        <f t="shared" ca="1" si="172"/>
        <v>-61830869858.936783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-61830869858.936783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-257628624.4122366</v>
      </c>
      <c r="L3616" s="444">
        <f t="shared" ca="1" si="172"/>
        <v>-62088498483.349022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-62088498483.349022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-258702077.01395425</v>
      </c>
      <c r="L3617" s="444">
        <f t="shared" ca="1" si="172"/>
        <v>-62347200560.362976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-62347200560.362976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-259780002.33484569</v>
      </c>
      <c r="L3618" s="444">
        <f t="shared" ca="1" si="172"/>
        <v>-62606980562.697823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-62606980562.697823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-260862419.01124093</v>
      </c>
      <c r="L3619" s="444">
        <f t="shared" ca="1" si="172"/>
        <v>-62867842981.709061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-62867842981.709061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-261949345.75712109</v>
      </c>
      <c r="L3620" s="444">
        <f t="shared" ca="1" si="172"/>
        <v>-63129792327.466179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-63129792327.466179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-263040801.36444244</v>
      </c>
      <c r="L3621" s="444">
        <f t="shared" ca="1" si="172"/>
        <v>-63392833128.83062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-63392833128.83062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-264136804.7034609</v>
      </c>
      <c r="L3622" s="444">
        <f t="shared" ca="1" si="172"/>
        <v>-63656969933.534081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-63656969933.534081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-265237374.72305867</v>
      </c>
      <c r="L3623" s="444">
        <f t="shared" ca="1" si="172"/>
        <v>-63922207308.257141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-63922207308.257141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-266342530.45107138</v>
      </c>
      <c r="L3624" s="444">
        <f t="shared" ca="1" si="172"/>
        <v>-64188549838.708214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-64188549838.708214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-267452290.99461752</v>
      </c>
      <c r="L3625" s="444">
        <f t="shared" ca="1" si="172"/>
        <v>-64456002129.702835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-64456002129.702835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-268566675.54042846</v>
      </c>
      <c r="L3626" s="444">
        <f t="shared" ca="1" si="172"/>
        <v>-64724568805.243263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-64724568805.243263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-269685703.35518026</v>
      </c>
      <c r="L3627" s="444">
        <f t="shared" ca="1" si="172"/>
        <v>-64994254508.598442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-64994254508.598442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-270809393.7858268</v>
      </c>
      <c r="L3628" s="444">
        <f t="shared" ca="1" si="172"/>
        <v>-65265063902.38427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-65265063902.38427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-271937766.25993443</v>
      </c>
      <c r="L3629" s="444">
        <f t="shared" ca="1" si="172"/>
        <v>-65537001668.644203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-65537001668.644203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-273070840.28601754</v>
      </c>
      <c r="L3630" s="444">
        <f t="shared" ca="1" si="172"/>
        <v>-65810072508.930222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-65810072508.930222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-274208635.4538759</v>
      </c>
      <c r="L3631" s="444">
        <f t="shared" ca="1" si="172"/>
        <v>-66084281144.384094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-66084281144.384094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-275351171.43493372</v>
      </c>
      <c r="L3632" s="444">
        <f t="shared" ca="1" si="172"/>
        <v>-66359632315.819031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-66359632315.819031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-276498467.98257935</v>
      </c>
      <c r="L3633" s="444">
        <f t="shared" ca="1" si="172"/>
        <v>-66636130783.801613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-66636130783.801613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-277650544.93250674</v>
      </c>
      <c r="L3634" s="444">
        <f t="shared" ca="1" si="172"/>
        <v>-66913781328.734123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-66913781328.734123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-278807422.20305884</v>
      </c>
      <c r="L3635" s="444">
        <f t="shared" ca="1" si="172"/>
        <v>-67192588750.93718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-67192588750.93718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-279969119.79557163</v>
      </c>
      <c r="L3636" s="444">
        <f t="shared" ca="1" si="172"/>
        <v>-67472557870.73275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-67472557870.73275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-281135657.79471982</v>
      </c>
      <c r="L3637" s="444">
        <f t="shared" ca="1" si="172"/>
        <v>-67753693528.527473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-67753693528.527473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-282307056.36886448</v>
      </c>
      <c r="L3638" s="444">
        <f t="shared" ca="1" si="172"/>
        <v>-68036000584.896339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-68036000584.896339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-283483335.77040142</v>
      </c>
      <c r="L3639" s="444">
        <f t="shared" ca="1" si="172"/>
        <v>-68319483920.66674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-68319483920.66674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-284664516.33611143</v>
      </c>
      <c r="L3640" s="444">
        <f t="shared" ca="1" si="172"/>
        <v>-68604148437.002853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-68604148437.002853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-285850618.48751193</v>
      </c>
      <c r="L3641" s="444">
        <f t="shared" ca="1" si="172"/>
        <v>-68889999055.490372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-68889999055.490372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-287041662.73120987</v>
      </c>
      <c r="L3642" s="444">
        <f t="shared" ca="1" si="172"/>
        <v>-69177040718.221588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-69177040718.221588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-288237669.65925664</v>
      </c>
      <c r="L3643" s="444">
        <f t="shared" ca="1" si="172"/>
        <v>-69465278387.880844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-69465278387.880844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-289438659.94950354</v>
      </c>
      <c r="L3644" s="444">
        <f t="shared" ca="1" si="172"/>
        <v>-69754717047.830353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-69754717047.830353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-290644654.36595982</v>
      </c>
      <c r="L3645" s="444">
        <f t="shared" ca="1" si="172"/>
        <v>-70045361702.19632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-70045361702.19632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-291855673.75915134</v>
      </c>
      <c r="L3646" s="444">
        <f t="shared" ca="1" si="172"/>
        <v>-70337217375.955475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-70337217375.955475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-293071739.06648111</v>
      </c>
      <c r="L3647" s="444">
        <f t="shared" ca="1" si="172"/>
        <v>-70630289115.021957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-70630289115.021957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-294292871.31259149</v>
      </c>
      <c r="L3648" s="444">
        <f t="shared" ca="1" si="172"/>
        <v>-70924581986.334549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-70924581986.334549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-295519091.60972726</v>
      </c>
      <c r="L3649" s="444">
        <f t="shared" ca="1" si="172"/>
        <v>-71220101077.944275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-71220101077.944275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-296750421.15810114</v>
      </c>
      <c r="L3650" s="444">
        <f t="shared" ca="1" si="172"/>
        <v>-71516851499.102371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-71516851499.102371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-297986881.24625987</v>
      </c>
      <c r="L3651" s="444">
        <f t="shared" ca="1" si="172"/>
        <v>-71814838380.348633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-71814838380.348633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-299228493.25145262</v>
      </c>
      <c r="L3652" s="444">
        <f t="shared" ca="1" si="172"/>
        <v>-72114066873.600082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-72114066873.600082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-300475278.64000034</v>
      </c>
      <c r="L3653" s="444">
        <f t="shared" ca="1" si="172"/>
        <v>-72414542152.240082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-72414542152.240082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-301727258.96766698</v>
      </c>
      <c r="L3654" s="444">
        <f t="shared" ca="1" si="172"/>
        <v>-72716269411.207748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-72716269411.207748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-302984455.8800323</v>
      </c>
      <c r="L3655" s="444">
        <f t="shared" ca="1" si="172"/>
        <v>-73019253867.087784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-73019253867.087784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-304246891.11286575</v>
      </c>
      <c r="L3656" s="444">
        <f t="shared" ca="1" si="172"/>
        <v>-73323500758.200653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-73323500758.200653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-305514586.49250269</v>
      </c>
      <c r="L3657" s="444">
        <f t="shared" ca="1" si="172"/>
        <v>-73629015344.693161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-73629015344.693161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-306787563.93622148</v>
      </c>
      <c r="L3658" s="444">
        <f t="shared" ca="1" si="172"/>
        <v>-73935802908.629379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-73935802908.629379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-308065845.45262241</v>
      </c>
      <c r="L3659" s="444">
        <f t="shared" ca="1" si="172"/>
        <v>-74243868754.082001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-74243868754.082001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-309349453.1420083</v>
      </c>
      <c r="L3660" s="444">
        <f t="shared" ca="1" si="172"/>
        <v>-74553218207.224014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-74553218207.224014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-310638409.19676673</v>
      </c>
      <c r="L3661" s="444">
        <f t="shared" ca="1" si="172"/>
        <v>-74863856616.420776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-74863856616.420776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-311932735.90175325</v>
      </c>
      <c r="L3662" s="444">
        <f t="shared" ca="1" si="172"/>
        <v>-75175789352.322525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-75175789352.322525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-313232455.63467717</v>
      </c>
      <c r="L3663" s="444">
        <f t="shared" ca="1" si="172"/>
        <v>-75489021807.957199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-75489021807.957199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-314537590.86648834</v>
      </c>
      <c r="L3664" s="444">
        <f t="shared" ca="1" si="172"/>
        <v>-75803559398.823685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-75803559398.823685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-315848164.16176534</v>
      </c>
      <c r="L3665" s="444">
        <f t="shared" ca="1" si="172"/>
        <v>-76119407562.985443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-76119407562.985443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-317164198.179106</v>
      </c>
      <c r="L3666" s="444">
        <f t="shared" ca="1" si="172"/>
        <v>-76436571761.164551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-76436571761.164551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-318485715.67151898</v>
      </c>
      <c r="L3667" s="444">
        <f t="shared" ca="1" si="172"/>
        <v>-76755057476.836075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-76755057476.836075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-319812739.486817</v>
      </c>
      <c r="L3668" s="444">
        <f t="shared" ca="1" si="172"/>
        <v>-77074870216.322891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-77074870216.322891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-321145292.56801206</v>
      </c>
      <c r="L3669" s="444">
        <f t="shared" ca="1" si="172"/>
        <v>-77396015508.8909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-77396015508.8909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-322483397.95371211</v>
      </c>
      <c r="L3670" s="444">
        <f t="shared" ca="1" si="172"/>
        <v>-77718498906.844604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-77718498906.844604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-323827078.77851915</v>
      </c>
      <c r="L3671" s="444">
        <f t="shared" ca="1" si="172"/>
        <v>-78042325985.623123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-78042325985.623123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-325176358.27342969</v>
      </c>
      <c r="L3672" s="444">
        <f t="shared" ca="1" si="172"/>
        <v>-78367502343.896545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-78367502343.896545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-326531259.76623559</v>
      </c>
      <c r="L3673" s="444">
        <f t="shared" ca="1" si="172"/>
        <v>-78694033603.662781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-78694033603.662781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-327891806.68192828</v>
      </c>
      <c r="L3674" s="444">
        <f t="shared" ca="1" si="172"/>
        <v>-79021925410.344711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-79021925410.344711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-329258022.54310298</v>
      </c>
      <c r="L3675" s="444">
        <f t="shared" ca="1" si="172"/>
        <v>-79351183432.887817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-79351183432.887817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-330629930.97036588</v>
      </c>
      <c r="L3676" s="444">
        <f t="shared" ca="1" si="172"/>
        <v>-79681813363.858185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-79681813363.858185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-332007555.68274242</v>
      </c>
      <c r="L3677" s="444">
        <f t="shared" ca="1" si="172"/>
        <v>-80013820919.540924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-80013820919.540924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-333390920.49808717</v>
      </c>
      <c r="L3678" s="444">
        <f t="shared" ca="1" si="172"/>
        <v>-80347211840.039017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-80347211840.039017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-334780049.33349591</v>
      </c>
      <c r="L3679" s="444">
        <f t="shared" ca="1" si="172"/>
        <v>-80681991889.372513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-80681991889.372513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-336174966.20571882</v>
      </c>
      <c r="L3680" s="444">
        <f t="shared" ca="1" si="172"/>
        <v>-81018166855.578232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-81018166855.578232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-337575695.23157597</v>
      </c>
      <c r="L3681" s="444">
        <f t="shared" ca="1" si="172"/>
        <v>-81355742550.809814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-81355742550.809814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-338982260.62837422</v>
      </c>
      <c r="L3682" s="444">
        <f t="shared" ca="1" si="172"/>
        <v>-81694724811.438187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-81694724811.438187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-340394686.71432579</v>
      </c>
      <c r="L3683" s="444">
        <f t="shared" ca="1" si="172"/>
        <v>-82035119498.152512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-82035119498.152512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-341812997.90896881</v>
      </c>
      <c r="L3684" s="444">
        <f t="shared" ca="1" si="172"/>
        <v>-82376932496.061478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-82376932496.061478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-343237218.73358947</v>
      </c>
      <c r="L3685" s="444">
        <f t="shared" ca="1" si="172"/>
        <v>-82720169714.795074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-82720169714.795074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-344667373.81164616</v>
      </c>
      <c r="L3686" s="444">
        <f t="shared" ca="1" si="172"/>
        <v>-83064837088.60672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-83064837088.60672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-346103487.86919469</v>
      </c>
      <c r="L3687" s="444">
        <f t="shared" ca="1" si="172"/>
        <v>-83410940576.475922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-83410940576.475922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-347545585.73531634</v>
      </c>
      <c r="L3688" s="444">
        <f t="shared" ca="1" si="172"/>
        <v>-83758486162.211243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-83758486162.211243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-348993692.34254682</v>
      </c>
      <c r="L3689" s="444">
        <f t="shared" ca="1" si="172"/>
        <v>-84107479854.553787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-84107479854.553787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-350447832.72730744</v>
      </c>
      <c r="L3690" s="444">
        <f t="shared" ca="1" si="172"/>
        <v>-84457927687.281097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-84457927687.281097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-351908032.03033793</v>
      </c>
      <c r="L3691" s="444">
        <f t="shared" ca="1" si="172"/>
        <v>-84809835719.311432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-84809835719.311432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-353374315.49713099</v>
      </c>
      <c r="L3692" s="444">
        <f t="shared" ca="1" si="172"/>
        <v>-85163210034.808563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-85163210034.808563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-354846708.478369</v>
      </c>
      <c r="L3693" s="444">
        <f t="shared" ca="1" si="172"/>
        <v>-85518056743.286926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-85518056743.286926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-356325236.43036216</v>
      </c>
      <c r="L3694" s="444">
        <f t="shared" ca="1" si="172"/>
        <v>-85874381979.717285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-85874381979.717285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-357809924.91548866</v>
      </c>
      <c r="L3695" s="444">
        <f t="shared" ca="1" si="172"/>
        <v>-86232191904.632767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-86232191904.632767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-359300799.60263652</v>
      </c>
      <c r="L3696" s="444">
        <f t="shared" ca="1" si="172"/>
        <v>-86591492704.235397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-86591492704.235397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-360797886.2676475</v>
      </c>
      <c r="L3697" s="444">
        <f t="shared" ca="1" si="172"/>
        <v>-86952290590.503052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-86952290590.503052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-362301210.79376268</v>
      </c>
      <c r="L3698" s="444">
        <f t="shared" ca="1" si="172"/>
        <v>-87314591801.296814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-87314591801.296814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-363810799.17207003</v>
      </c>
      <c r="L3699" s="444">
        <f t="shared" ca="1" si="172"/>
        <v>-87678402600.468887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-87678402600.468887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-365326677.50195372</v>
      </c>
      <c r="L3700" s="444">
        <f t="shared" ca="1" si="172"/>
        <v>-88043729277.97084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-88043729277.97084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-366848871.99154514</v>
      </c>
      <c r="L3701" s="444">
        <f t="shared" ca="1" si="172"/>
        <v>-88410578149.962387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-88410578149.962387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-368377408.95817661</v>
      </c>
      <c r="L3702" s="444">
        <f t="shared" ca="1" si="172"/>
        <v>-88778955558.920563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-88778955558.920563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-369912314.82883567</v>
      </c>
      <c r="L3703" s="444">
        <f t="shared" ca="1" si="172"/>
        <v>-89148867873.749405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-89148867873.749405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-371453616.1406225</v>
      </c>
      <c r="L3704" s="444">
        <f t="shared" ca="1" si="172"/>
        <v>-89520321489.89003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-89520321489.89003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-373001339.54120845</v>
      </c>
      <c r="L3705" s="444">
        <f t="shared" ca="1" si="172"/>
        <v>-89893322829.431244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-89893322829.431244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-374555511.78929687</v>
      </c>
      <c r="L3706" s="444">
        <f t="shared" ca="1" si="172"/>
        <v>-90267878341.220535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-90267878341.220535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-376116159.75508559</v>
      </c>
      <c r="L3707" s="444">
        <f t="shared" ca="1" si="172"/>
        <v>-90643994500.975616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-90643994500.975616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-377683310.42073172</v>
      </c>
      <c r="L3708" s="444">
        <f t="shared" ca="1" si="172"/>
        <v>-91021677811.396347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-91021677811.396347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-379256990.88081813</v>
      </c>
      <c r="L3709" s="444">
        <f t="shared" ca="1" si="172"/>
        <v>-91400934802.277161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-91400934802.277161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-380837228.34282148</v>
      </c>
      <c r="L3710" s="444">
        <f t="shared" ca="1" si="172"/>
        <v>-91781772030.61998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-91781772030.61998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-382424050.12758327</v>
      </c>
      <c r="L3711" s="444">
        <f t="shared" ca="1" si="172"/>
        <v>-92164196080.747559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-92164196080.747559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-384017483.66978151</v>
      </c>
      <c r="L3712" s="444">
        <f t="shared" ca="1" si="172"/>
        <v>-92548213564.417343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-92548213564.417343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-385617556.51840562</v>
      </c>
      <c r="L3713" s="444">
        <f t="shared" ca="1" si="172"/>
        <v>-92933831120.935745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-92933831120.935745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-387224296.33723229</v>
      </c>
      <c r="L3714" s="444">
        <f t="shared" ca="1" si="172"/>
        <v>-93321055417.27298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-93321055417.27298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-388837730.90530407</v>
      </c>
      <c r="L3715" s="444">
        <f t="shared" ca="1" si="172"/>
        <v>-93709893148.178284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-93709893148.178284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-390457888.11740953</v>
      </c>
      <c r="L3716" s="444">
        <f t="shared" ca="1" si="172"/>
        <v>-94100351036.2957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-94100351036.2957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-392084795.98456544</v>
      </c>
      <c r="L3717" s="444">
        <f t="shared" ca="1" si="172"/>
        <v>-94492435832.280258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-94492435832.280258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-393718482.6345011</v>
      </c>
      <c r="L3718" s="444">
        <f t="shared" ca="1" si="172"/>
        <v>-94886154314.914764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-94886154314.914764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-395358976.31214488</v>
      </c>
      <c r="L3719" s="444">
        <f t="shared" ca="1" si="172"/>
        <v>-95281513291.226913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-95281513291.226913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-397006305.38011211</v>
      </c>
      <c r="L3720" s="444">
        <f t="shared" ca="1" si="172"/>
        <v>-95678519596.607025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-95678519596.607025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-398660498.31919593</v>
      </c>
      <c r="L3721" s="444">
        <f t="shared" ca="1" si="172"/>
        <v>-96077180094.926224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-96077180094.926224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-400321583.72885925</v>
      </c>
      <c r="L3722" s="444">
        <f t="shared" ca="1" si="172"/>
        <v>-96477501678.65509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-96477501678.65509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-401989590.32772952</v>
      </c>
      <c r="L3723" s="444">
        <f t="shared" ca="1" si="172"/>
        <v>-96879491268.982819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-96879491268.982819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-403664546.95409507</v>
      </c>
      <c r="L3724" s="444">
        <f t="shared" ca="1" si="172"/>
        <v>-97283155815.93692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-97283155815.93692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-405346482.56640381</v>
      </c>
      <c r="L3725" s="444">
        <f t="shared" ca="1" si="172"/>
        <v>-97688502298.503326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-97688502298.503326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-407035426.24376386</v>
      </c>
      <c r="L3726" s="444">
        <f t="shared" ca="1" si="172"/>
        <v>-98095537724.747086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-98095537724.747086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-408731407.18644619</v>
      </c>
      <c r="L3727" s="444">
        <f t="shared" ca="1" si="172"/>
        <v>-98504269131.933533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-98504269131.933533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-410434454.71638972</v>
      </c>
      <c r="L3728" s="444">
        <f t="shared" ca="1" si="172"/>
        <v>-98914703586.649918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-98914703586.649918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-412144598.27770799</v>
      </c>
      <c r="L3729" s="444">
        <f t="shared" ca="1" si="172"/>
        <v>-99326848184.927628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-99326848184.927628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-413861867.43719846</v>
      </c>
      <c r="L3730" s="444">
        <f t="shared" ca="1" si="172"/>
        <v>-99740710052.364822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-99740710052.364822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-415586291.88485342</v>
      </c>
      <c r="L3731" s="444">
        <f t="shared" ca="1" si="172"/>
        <v>-100156296344.24968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-100156296344.24968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-417317901.43437368</v>
      </c>
      <c r="L3732" s="444">
        <f t="shared" ca="1" si="172"/>
        <v>-100573614245.68405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-100573614245.68405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-419056726.02368355</v>
      </c>
      <c r="L3733" s="444">
        <f t="shared" ca="1" si="172"/>
        <v>-100992670971.70773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-100992670971.70773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-420802795.71544886</v>
      </c>
      <c r="L3734" s="444">
        <f t="shared" ca="1" si="172"/>
        <v>-101413473767.42319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-101413473767.42319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-422556140.69759661</v>
      </c>
      <c r="L3735" s="444">
        <f t="shared" ca="1" si="172"/>
        <v>-101836029908.12079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-101836029908.12079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-424316791.2838366</v>
      </c>
      <c r="L3736" s="444">
        <f t="shared" ca="1" si="172"/>
        <v>-102260346699.40463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-102260346699.40463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-426084777.91418594</v>
      </c>
      <c r="L3737" s="444">
        <f t="shared" ca="1" si="172"/>
        <v>-102686431477.31882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-102686431477.31882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-427860131.15549505</v>
      </c>
      <c r="L3738" s="444">
        <f t="shared" ca="1" si="172"/>
        <v>-103114291608.47432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-103114291608.47432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-429642881.7019763</v>
      </c>
      <c r="L3739" s="444">
        <f t="shared" ca="1" si="172"/>
        <v>-103543934490.1763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-103543934490.1763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-431433060.37573457</v>
      </c>
      <c r="L3740" s="444">
        <f t="shared" ca="1" si="172"/>
        <v>-103975367550.55203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-103975367550.55203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-433230698.12730014</v>
      </c>
      <c r="L3741" s="444">
        <f t="shared" ca="1" si="172"/>
        <v>-104408598248.67934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-104408598248.67934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-435035826.03616387</v>
      </c>
      <c r="L3742" s="444">
        <f t="shared" ca="1" si="172"/>
        <v>-104843634074.7155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-104843634074.7155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-436848475.31131458</v>
      </c>
      <c r="L3743" s="444">
        <f t="shared" ca="1" si="172"/>
        <v>-105280482550.02681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-105280482550.02681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-438668677.29177839</v>
      </c>
      <c r="L3744" s="444">
        <f t="shared" ca="1" si="172"/>
        <v>-105719151227.31859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-105719151227.31859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-440496463.44716078</v>
      </c>
      <c r="L3745" s="444">
        <f t="shared" ca="1" si="172"/>
        <v>-106159647690.76575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-106159647690.76575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-442331865.37819058</v>
      </c>
      <c r="L3746" s="444">
        <f t="shared" ca="1" si="172"/>
        <v>-106601979556.14394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-106601979556.14394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-444174914.8172664</v>
      </c>
      <c r="L3747" s="444">
        <f t="shared" ca="1" si="172"/>
        <v>-107046154470.9612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-107046154470.9612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-446025643.62900496</v>
      </c>
      <c r="L3748" s="444">
        <f t="shared" ca="1" si="172"/>
        <v>-107492180114.59019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-107492180114.59019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-447884083.81079245</v>
      </c>
      <c r="L3749" s="444">
        <f t="shared" ca="1" si="172"/>
        <v>-107940064198.40099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-107940064198.40099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-449750267.49333745</v>
      </c>
      <c r="L3750" s="444">
        <f t="shared" ca="1" si="172"/>
        <v>-108389814465.89432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-108389814465.89432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-451624226.9412263</v>
      </c>
      <c r="L3751" s="444">
        <f t="shared" ca="1" si="172"/>
        <v>-108841438692.83554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-108841438692.83554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-453505994.5534814</v>
      </c>
      <c r="L3752" s="444">
        <f t="shared" ca="1" si="172"/>
        <v>-109294944687.38902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-109294944687.38902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-455395602.8641209</v>
      </c>
      <c r="L3753" s="444">
        <f t="shared" ca="1" si="172"/>
        <v>-109750340290.25314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-109750340290.25314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-457293084.54272133</v>
      </c>
      <c r="L3754" s="444">
        <f t="shared" ca="1" si="172"/>
        <v>-110207633374.79587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-110207633374.79587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-459198472.39498276</v>
      </c>
      <c r="L3755" s="444">
        <f t="shared" ca="1" si="172"/>
        <v>-110666831847.19086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-110666831847.19086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-461111799.36329526</v>
      </c>
      <c r="L3756" s="444">
        <f t="shared" ca="1" si="172"/>
        <v>-111127943646.55415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-111127943646.55415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-463033098.52730894</v>
      </c>
      <c r="L3757" s="444">
        <f t="shared" ca="1" si="172"/>
        <v>-111590976745.08147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-111590976745.08147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-464962403.10450608</v>
      </c>
      <c r="L3758" s="444">
        <f t="shared" ca="1" si="172"/>
        <v>-112055939148.18597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-112055939148.18597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-466899746.45077491</v>
      </c>
      <c r="L3759" s="444">
        <f t="shared" ca="1" si="172"/>
        <v>-112522838894.63675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-112522838894.63675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-468845162.06098646</v>
      </c>
      <c r="L3760" s="444">
        <f t="shared" ca="1" si="172"/>
        <v>-112991684056.69774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-112991684056.69774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-470798683.56957382</v>
      </c>
      <c r="L3761" s="444">
        <f t="shared" ca="1" si="172"/>
        <v>-113462482740.26732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-113462482740.26732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-472760344.75111383</v>
      </c>
      <c r="L3762" s="444">
        <f t="shared" ca="1" si="172"/>
        <v>-113935243085.01843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-113935243085.01843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-474730179.52091014</v>
      </c>
      <c r="L3763" s="444">
        <f t="shared" ca="1" si="172"/>
        <v>-114409973264.53934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-114409973264.53934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-476708221.93558049</v>
      </c>
      <c r="L3764" s="444">
        <f t="shared" ca="1" si="172"/>
        <v>-114886681486.47491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-114886681486.47491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-478694506.19364548</v>
      </c>
      <c r="L3765" s="444">
        <f t="shared" ca="1" si="172"/>
        <v>-115365375992.66856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-115365375992.66856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-480689066.63611895</v>
      </c>
      <c r="L3766" s="444">
        <f t="shared" ca="1" si="172"/>
        <v>-115846065059.30469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-115846065059.30469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-482691937.74710286</v>
      </c>
      <c r="L3767" s="444">
        <f t="shared" ca="1" si="172"/>
        <v>-116328756997.05179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-116328756997.05179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-484703154.15438241</v>
      </c>
      <c r="L3768" s="444">
        <f t="shared" ca="1" si="172"/>
        <v>-116813460151.20618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-116813460151.20618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-486722750.63002574</v>
      </c>
      <c r="L3769" s="444">
        <f t="shared" ca="1" si="172"/>
        <v>-117300182901.8362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-117300182901.8362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-488750762.09098417</v>
      </c>
      <c r="L3770" s="444">
        <f t="shared" ca="1" si="172"/>
        <v>-117788933663.92719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-117788933663.92719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-490787223.59969658</v>
      </c>
      <c r="L3771" s="444">
        <f t="shared" ca="1" si="172"/>
        <v>-118279720887.52689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-118279720887.52689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-492832170.36469543</v>
      </c>
      <c r="L3772" s="444">
        <f t="shared" ca="1" si="172"/>
        <v>-118772553057.89159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-118772553057.89159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-494885637.74121493</v>
      </c>
      <c r="L3773" s="444">
        <f t="shared" ca="1" si="172"/>
        <v>-119267438695.6328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-119267438695.6328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-496947661.23180324</v>
      </c>
      <c r="L3774" s="444">
        <f t="shared" ca="1" si="172"/>
        <v>-119764386356.86459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-119764386356.86459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-499018276.48693585</v>
      </c>
      <c r="L3775" s="444">
        <f t="shared" ca="1" si="172"/>
        <v>-120263404633.35153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-120263404633.35153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-501097519.3056314</v>
      </c>
      <c r="L3776" s="444">
        <f t="shared" ca="1" si="172"/>
        <v>-120764502152.65717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-120764502152.65717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-503185425.6360715</v>
      </c>
      <c r="L3777" s="444">
        <f t="shared" ca="1" si="172"/>
        <v>-121267687578.29324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-121267687578.29324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-505282031.57622182</v>
      </c>
      <c r="L3778" s="444">
        <f t="shared" ca="1" si="172"/>
        <v>-121772969609.86946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-121772969609.86946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-507387373.37445611</v>
      </c>
      <c r="L3779" s="444">
        <f t="shared" ca="1" si="172"/>
        <v>-122280356983.24391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-122280356983.24391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-509501487.43018293</v>
      </c>
      <c r="L3780" s="444">
        <f t="shared" ca="1" si="172"/>
        <v>-122789858470.67409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-122789858470.67409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-511624410.29447538</v>
      </c>
      <c r="L3781" s="444">
        <f t="shared" ca="1" si="172"/>
        <v>-123301482880.96857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-123301482880.96857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-513756178.67070234</v>
      </c>
      <c r="L3782" s="444">
        <f t="shared" ca="1" si="172"/>
        <v>-123815239059.63927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-123815239059.63927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-515896829.41516352</v>
      </c>
      <c r="L3783" s="444">
        <f t="shared" ca="1" si="172"/>
        <v>-124331135889.05443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-124331135889.05443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-518046399.53772682</v>
      </c>
      <c r="L3784" s="444">
        <f t="shared" ca="1" si="172"/>
        <v>-124849182288.59215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-124849182288.59215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-520204926.20246726</v>
      </c>
      <c r="L3785" s="444">
        <f t="shared" ca="1" si="172"/>
        <v>-125369387214.79462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-125369387214.79462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-522372446.72831088</v>
      </c>
      <c r="L3786" s="444">
        <f t="shared" ca="1" si="172"/>
        <v>-125891759661.52293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-125891759661.52293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-524548998.58967882</v>
      </c>
      <c r="L3787" s="444">
        <f t="shared" ca="1" si="172"/>
        <v>-126416308660.11261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-126416308660.11261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-526734619.41713589</v>
      </c>
      <c r="L3788" s="444">
        <f t="shared" ca="1" si="172"/>
        <v>-126943043279.52974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-126943043279.52974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-528929346.99804056</v>
      </c>
      <c r="L3789" s="444">
        <f t="shared" ca="1" si="172"/>
        <v>-127471972626.52779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-127471972626.52779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-531133219.27719909</v>
      </c>
      <c r="L3790" s="444">
        <f t="shared" ca="1" si="172"/>
        <v>-128003105845.80499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-128003105845.80499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-533346274.35752082</v>
      </c>
      <c r="L3791" s="444">
        <f t="shared" ca="1" si="172"/>
        <v>-128536452120.16251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-128536452120.16251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-535568550.50067717</v>
      </c>
      <c r="L3792" s="444">
        <f t="shared" ca="1" si="172"/>
        <v>-129072020670.66318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-129072020670.66318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-537800086.12776327</v>
      </c>
      <c r="L3793" s="444">
        <f t="shared" ca="1" si="172"/>
        <v>-129609820756.79094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-129609820756.79094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-540040919.81996226</v>
      </c>
      <c r="L3794" s="444">
        <f t="shared" ca="1" si="172"/>
        <v>-130149861676.6109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-130149861676.6109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-542291090.31921208</v>
      </c>
      <c r="L3795" s="444">
        <f t="shared" ca="1" si="172"/>
        <v>-130692152766.93011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-130692152766.93011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-544550636.52887547</v>
      </c>
      <c r="L3796" s="444">
        <f t="shared" ca="1" si="172"/>
        <v>-131236703403.45898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-131236703403.45898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-546819597.5144124</v>
      </c>
      <c r="L3797" s="444">
        <f t="shared" ca="1" si="172"/>
        <v>-131783523000.9734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-131783523000.9734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-549098012.50405574</v>
      </c>
      <c r="L3798" s="444">
        <f t="shared" ca="1" si="172"/>
        <v>-132332621013.47746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-132332621013.47746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-551385920.88948941</v>
      </c>
      <c r="L3799" s="444">
        <f t="shared" ca="1" si="172"/>
        <v>-132884006934.36696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-132884006934.36696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-553683362.226529</v>
      </c>
      <c r="L3800" s="444">
        <f t="shared" ca="1" si="172"/>
        <v>-133437690296.59349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-133437690296.59349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-555990376.23580623</v>
      </c>
      <c r="L3801" s="444">
        <f t="shared" ca="1" si="172"/>
        <v>-133993680672.8293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-133993680672.8293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-558307002.80345535</v>
      </c>
      <c r="L3802" s="444">
        <f t="shared" ca="1" si="172"/>
        <v>-134551987675.63275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-134551987675.63275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-560633281.98180318</v>
      </c>
      <c r="L3803" s="444">
        <f t="shared" ca="1" si="172"/>
        <v>-135112620957.61455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-135112620957.61455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-562969253.99006057</v>
      </c>
      <c r="L3804" s="444">
        <f t="shared" ca="1" si="172"/>
        <v>-135675590211.60461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-135675590211.60461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-565314959.21501923</v>
      </c>
      <c r="L3805" s="444">
        <f t="shared" ca="1" si="172"/>
        <v>-136240905170.81964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-136240905170.81964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-567670438.2117486</v>
      </c>
      <c r="L3806" s="444">
        <f t="shared" ca="1" si="172"/>
        <v>-136808575609.03139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-136808575609.03139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-570035731.70429742</v>
      </c>
      <c r="L3807" s="444">
        <f t="shared" ca="1" si="172"/>
        <v>-137378611340.73569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-137378611340.73569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-572410880.58639872</v>
      </c>
      <c r="L3808" s="444">
        <f t="shared" ca="1" si="172"/>
        <v>-137951022221.32208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-137951022221.32208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-574795925.92217529</v>
      </c>
      <c r="L3809" s="444">
        <f t="shared" ca="1" si="172"/>
        <v>-138525818147.24426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-138525818147.24426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-577190908.94685113</v>
      </c>
      <c r="L3810" s="444">
        <f t="shared" ca="1" si="172"/>
        <v>-139103009056.1911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-139103009056.1911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-579595871.06746292</v>
      </c>
      <c r="L3811" s="444">
        <f t="shared" ca="1" si="172"/>
        <v>-139682604927.25858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-139682604927.25858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-582010853.86357737</v>
      </c>
      <c r="L3812" s="444">
        <f t="shared" ca="1" si="172"/>
        <v>-140264615781.12216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-140264615781.12216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-584435899.088009</v>
      </c>
      <c r="L3813" s="444">
        <f t="shared" ca="1" si="172"/>
        <v>-140849051680.21017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-140849051680.21017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-586871048.66754234</v>
      </c>
      <c r="L3814" s="444">
        <f t="shared" ca="1" si="172"/>
        <v>-141435922728.87772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-141435922728.87772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-589316344.70365715</v>
      </c>
      <c r="L3815" s="444">
        <f t="shared" ca="1" si="172"/>
        <v>-142025239073.58136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-142025239073.58136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-591771829.47325563</v>
      </c>
      <c r="L3816" s="444">
        <f t="shared" ca="1" si="172"/>
        <v>-142617010903.05463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-142617010903.05463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-594237545.42939425</v>
      </c>
      <c r="L3817" s="444">
        <f t="shared" ca="1" si="172"/>
        <v>-143211248448.48401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-143211248448.48401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-596713535.20201671</v>
      </c>
      <c r="L3818" s="444">
        <f t="shared" ca="1" si="172"/>
        <v>-143807961983.68604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-143807961983.68604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-599199841.59869182</v>
      </c>
      <c r="L3819" s="444">
        <f t="shared" ca="1" si="172"/>
        <v>-144407161825.28473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-144407161825.28473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-601696507.605353</v>
      </c>
      <c r="L3820" s="444">
        <f t="shared" ca="1" si="172"/>
        <v>-145008858332.89008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-145008858332.89008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-604203576.38704193</v>
      </c>
      <c r="L3821" s="444">
        <f t="shared" ca="1" si="172"/>
        <v>-145613061909.27713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-145613061909.27713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-606721091.28865469</v>
      </c>
      <c r="L3822" s="444">
        <f t="shared" ca="1" si="172"/>
        <v>-146219783000.5658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-146219783000.5658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-609249095.83569086</v>
      </c>
      <c r="L3823" s="444">
        <f t="shared" ca="1" si="172"/>
        <v>-146829032096.40149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-146829032096.40149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-611787633.73500621</v>
      </c>
      <c r="L3824" s="444">
        <f t="shared" ca="1" si="172"/>
        <v>-147440819730.13651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-147440819730.13651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-614336748.87556875</v>
      </c>
      <c r="L3825" s="444">
        <f t="shared" ca="1" si="172"/>
        <v>-148055156479.01208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-148055156479.01208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-616896485.32921696</v>
      </c>
      <c r="L3826" s="444">
        <f t="shared" ca="1" si="172"/>
        <v>-148672052964.34131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-148672052964.34131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-619466887.35142207</v>
      </c>
      <c r="L3827" s="444">
        <f t="shared" ca="1" si="172"/>
        <v>-149291519851.69272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-149291519851.69272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-622047999.38205302</v>
      </c>
      <c r="L3828" s="444">
        <f t="shared" ca="1" si="172"/>
        <v>-149913567851.07477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-149913567851.07477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-624639866.04614484</v>
      </c>
      <c r="L3829" s="444">
        <f t="shared" ca="1" si="172"/>
        <v>-150538207717.12091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-150538207717.12091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-627242532.15467048</v>
      </c>
      <c r="L3830" s="444">
        <f t="shared" ca="1" si="172"/>
        <v>-151165450249.27557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-151165450249.27557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-629856042.70531487</v>
      </c>
      <c r="L3831" s="444">
        <f t="shared" ca="1" si="172"/>
        <v>-151795306291.9809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-151795306291.9809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-632480442.88325369</v>
      </c>
      <c r="L3832" s="444">
        <f t="shared" ca="1" si="172"/>
        <v>-152427786734.86414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-152427786734.86414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-635115778.06193388</v>
      </c>
      <c r="L3833" s="444">
        <f t="shared" ref="L3833:L4087" ca="1" si="177">I3833-J3833+K3833</f>
        <v>-153062902512.92606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-153062902512.92606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-637762093.80385852</v>
      </c>
      <c r="L3834" s="444">
        <f t="shared" ca="1" si="177"/>
        <v>-153700664606.72992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-153700664606.72992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-640419435.86137462</v>
      </c>
      <c r="L3835" s="444">
        <f t="shared" ca="1" si="177"/>
        <v>-154341084042.59131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-154341084042.59131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-643087850.17746377</v>
      </c>
      <c r="L3836" s="444">
        <f t="shared" ca="1" si="177"/>
        <v>-154984171892.76877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-154984171892.76877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-645767382.88653648</v>
      </c>
      <c r="L3837" s="444">
        <f t="shared" ca="1" si="177"/>
        <v>-155629939275.6553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-155629939275.6553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-648458080.31523037</v>
      </c>
      <c r="L3838" s="444">
        <f t="shared" ca="1" si="177"/>
        <v>-156278397355.97052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-156278397355.97052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-651159988.98321044</v>
      </c>
      <c r="L3839" s="444">
        <f t="shared" ca="1" si="177"/>
        <v>-156929557344.95374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-156929557344.95374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-653873155.60397387</v>
      </c>
      <c r="L3840" s="444">
        <f t="shared" ca="1" si="177"/>
        <v>-157583430500.55771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-157583430500.55771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-656597627.08565712</v>
      </c>
      <c r="L3841" s="444">
        <f t="shared" ca="1" si="177"/>
        <v>-158240028127.64337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-158240028127.64337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-659333450.53184736</v>
      </c>
      <c r="L3842" s="444">
        <f t="shared" ca="1" si="177"/>
        <v>-158899361578.17523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-158899361578.17523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-662080673.24239683</v>
      </c>
      <c r="L3843" s="444">
        <f t="shared" ca="1" si="177"/>
        <v>-159561442251.41763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-159561442251.41763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-664839342.71424007</v>
      </c>
      <c r="L3844" s="444">
        <f t="shared" ca="1" si="177"/>
        <v>-160226281594.13187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-160226281594.13187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-667609506.64221609</v>
      </c>
      <c r="L3845" s="444">
        <f t="shared" ca="1" si="177"/>
        <v>-160893891100.77408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-160893891100.77408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-670391212.91989195</v>
      </c>
      <c r="L3846" s="444">
        <f t="shared" ca="1" si="177"/>
        <v>-161564282313.69397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-161564282313.69397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-673184509.64039159</v>
      </c>
      <c r="L3847" s="444">
        <f t="shared" ca="1" si="177"/>
        <v>-162237466823.33435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-162237466823.33435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-675989445.0972265</v>
      </c>
      <c r="L3848" s="444">
        <f t="shared" ca="1" si="177"/>
        <v>-162913456268.43158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-162913456268.43158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-678806067.78513157</v>
      </c>
      <c r="L3849" s="444">
        <f t="shared" ca="1" si="177"/>
        <v>-163592262336.21671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-163592262336.21671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-681634426.40090299</v>
      </c>
      <c r="L3850" s="444">
        <f t="shared" ca="1" si="177"/>
        <v>-164273896762.61761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-164273896762.61761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-684474569.84424007</v>
      </c>
      <c r="L3851" s="444">
        <f t="shared" ca="1" si="177"/>
        <v>-164958371332.46185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-164958371332.46185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-687326547.21859109</v>
      </c>
      <c r="L3852" s="444">
        <f t="shared" ca="1" si="177"/>
        <v>-165645697879.68045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-165645697879.68045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-690190407.83200192</v>
      </c>
      <c r="L3853" s="444">
        <f t="shared" ca="1" si="177"/>
        <v>-166335888287.51245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-166335888287.51245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-693066201.19796848</v>
      </c>
      <c r="L3854" s="444">
        <f t="shared" ca="1" si="177"/>
        <v>-167028954488.71042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-167028954488.71042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-695953977.03629339</v>
      </c>
      <c r="L3855" s="444">
        <f t="shared" ca="1" si="177"/>
        <v>-167724908465.7467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-167724908465.7467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-698853785.27394462</v>
      </c>
      <c r="L3856" s="444">
        <f t="shared" ca="1" si="177"/>
        <v>-168423762251.02066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-168423762251.02066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-701765676.04591942</v>
      </c>
      <c r="L3857" s="444">
        <f t="shared" ca="1" si="177"/>
        <v>-169125527927.06659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-169125527927.06659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-704689699.69611073</v>
      </c>
      <c r="L3858" s="444">
        <f t="shared" ca="1" si="177"/>
        <v>-169830217626.7627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-169830217626.7627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-707625906.77817786</v>
      </c>
      <c r="L3859" s="444">
        <f t="shared" ca="1" si="177"/>
        <v>-170537843533.54086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-170537843533.54086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-710574348.05642021</v>
      </c>
      <c r="L3860" s="444">
        <f t="shared" ca="1" si="177"/>
        <v>-171248417881.59729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-171248417881.59729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-713535074.50665534</v>
      </c>
      <c r="L3861" s="444">
        <f t="shared" ca="1" si="177"/>
        <v>-171961952956.10394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-171961952956.10394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-716508137.31709981</v>
      </c>
      <c r="L3862" s="444">
        <f t="shared" ca="1" si="177"/>
        <v>-172678461093.42105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-172678461093.42105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-719493587.88925433</v>
      </c>
      <c r="L3863" s="444">
        <f t="shared" ca="1" si="177"/>
        <v>-173397954681.3103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-173397954681.3103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-722491477.83879292</v>
      </c>
      <c r="L3864" s="444">
        <f t="shared" ca="1" si="177"/>
        <v>-174120446159.14911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-174120446159.14911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-725501858.9964546</v>
      </c>
      <c r="L3865" s="444">
        <f t="shared" ca="1" si="177"/>
        <v>-174845948018.14557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-174845948018.14557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-728524783.40893984</v>
      </c>
      <c r="L3866" s="444">
        <f t="shared" ca="1" si="177"/>
        <v>-175574472801.5545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-175574472801.5545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-731560303.33981037</v>
      </c>
      <c r="L3867" s="444">
        <f t="shared" ca="1" si="177"/>
        <v>-176306033104.89432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-176306033104.89432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-734608471.27039301</v>
      </c>
      <c r="L3868" s="444">
        <f t="shared" ca="1" si="177"/>
        <v>-177040641576.1647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-177040641576.1647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-737669339.90068626</v>
      </c>
      <c r="L3869" s="444">
        <f t="shared" ca="1" si="177"/>
        <v>-177778310916.0654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-177778310916.0654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-740742962.15027249</v>
      </c>
      <c r="L3870" s="444">
        <f t="shared" ca="1" si="177"/>
        <v>-178519053878.21567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-178519053878.21567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-743829391.1592319</v>
      </c>
      <c r="L3871" s="444">
        <f t="shared" ca="1" si="177"/>
        <v>-179262883269.37491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-179262883269.37491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-746928680.28906214</v>
      </c>
      <c r="L3872" s="444">
        <f t="shared" ca="1" si="177"/>
        <v>-180009811949.66397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-180009811949.66397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-750040883.12359989</v>
      </c>
      <c r="L3873" s="444">
        <f t="shared" ca="1" si="177"/>
        <v>-180759852832.78757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-180759852832.78757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-753166053.46994817</v>
      </c>
      <c r="L3874" s="444">
        <f t="shared" ca="1" si="177"/>
        <v>-181513018886.25751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-181513018886.25751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-756304245.35940623</v>
      </c>
      <c r="L3875" s="444">
        <f t="shared" ca="1" si="177"/>
        <v>-182269323131.61691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-182269323131.61691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-759455513.04840374</v>
      </c>
      <c r="L3876" s="444">
        <f t="shared" ca="1" si="177"/>
        <v>-183028778644.66531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-183028778644.66531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-762619911.01943874</v>
      </c>
      <c r="L3877" s="444">
        <f t="shared" ca="1" si="177"/>
        <v>-183791398555.68475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-183791398555.68475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-765797493.98201978</v>
      </c>
      <c r="L3878" s="444">
        <f t="shared" ca="1" si="177"/>
        <v>-184557196049.66678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-184557196049.66678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-768988316.87361157</v>
      </c>
      <c r="L3879" s="444">
        <f t="shared" ca="1" si="177"/>
        <v>-185326184366.54041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-185326184366.54041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-772192434.86058497</v>
      </c>
      <c r="L3880" s="444">
        <f t="shared" ca="1" si="177"/>
        <v>-186098376801.401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-186098376801.401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-775409903.33917081</v>
      </c>
      <c r="L3881" s="444">
        <f t="shared" ca="1" si="177"/>
        <v>-186873786704.74017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-186873786704.74017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-778640777.93641734</v>
      </c>
      <c r="L3882" s="444">
        <f t="shared" ca="1" si="177"/>
        <v>-187652427482.67661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-187652427482.67661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-781885114.51115251</v>
      </c>
      <c r="L3883" s="444">
        <f t="shared" ca="1" si="177"/>
        <v>-188434312597.18774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-188434312597.18774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-785142969.15494895</v>
      </c>
      <c r="L3884" s="444">
        <f t="shared" ca="1" si="177"/>
        <v>-189219455566.34268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-189219455566.34268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-788414398.19309449</v>
      </c>
      <c r="L3885" s="444">
        <f t="shared" ca="1" si="177"/>
        <v>-190007869964.53577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-190007869964.53577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-791699458.18556571</v>
      </c>
      <c r="L3886" s="444">
        <f t="shared" ca="1" si="177"/>
        <v>-190799569422.72134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-190799569422.72134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-794998205.92800558</v>
      </c>
      <c r="L3887" s="444">
        <f t="shared" ca="1" si="177"/>
        <v>-191594567628.64935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-191594567628.64935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-798310698.45270562</v>
      </c>
      <c r="L3888" s="444">
        <f t="shared" ca="1" si="177"/>
        <v>-192392878327.10205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-192392878327.10205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-801636993.02959192</v>
      </c>
      <c r="L3889" s="444">
        <f t="shared" ca="1" si="177"/>
        <v>-193194515320.13165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-193194515320.13165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-804977147.16721523</v>
      </c>
      <c r="L3890" s="444">
        <f t="shared" ca="1" si="177"/>
        <v>-193999492467.29886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-193999492467.29886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-808331218.61374521</v>
      </c>
      <c r="L3891" s="444">
        <f t="shared" ca="1" si="177"/>
        <v>-194807823685.9126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-194807823685.9126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-811699265.35796916</v>
      </c>
      <c r="L3892" s="444">
        <f t="shared" ca="1" si="177"/>
        <v>-195619522951.27057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-195619522951.27057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-815081345.63029408</v>
      </c>
      <c r="L3893" s="444">
        <f t="shared" ca="1" si="177"/>
        <v>-196434604296.90085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-196434604296.90085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-818477517.90375352</v>
      </c>
      <c r="L3894" s="444">
        <f t="shared" ca="1" si="177"/>
        <v>-197253081814.8046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-197253081814.8046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-821887840.89501917</v>
      </c>
      <c r="L3895" s="444">
        <f t="shared" ca="1" si="177"/>
        <v>-198074969655.69962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-198074969655.69962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-825312373.56541502</v>
      </c>
      <c r="L3896" s="444">
        <f t="shared" ca="1" si="177"/>
        <v>-198900282029.26505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-198900282029.26505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-828751175.12193763</v>
      </c>
      <c r="L3897" s="444">
        <f t="shared" ca="1" si="177"/>
        <v>-199729033204.38699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-199729033204.38699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-832204305.01827908</v>
      </c>
      <c r="L3898" s="444">
        <f t="shared" ca="1" si="177"/>
        <v>-200561237509.40527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-200561237509.40527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-835671822.95585525</v>
      </c>
      <c r="L3899" s="444">
        <f t="shared" ca="1" si="177"/>
        <v>-201396909332.36111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-201396909332.36111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-839153788.88483799</v>
      </c>
      <c r="L3900" s="444">
        <f t="shared" ca="1" si="177"/>
        <v>-202236063121.24594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-202236063121.24594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-842650263.00519145</v>
      </c>
      <c r="L3901" s="444">
        <f t="shared" ca="1" si="177"/>
        <v>-203078713384.25113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-203078713384.25113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-846161305.76771307</v>
      </c>
      <c r="L3902" s="444">
        <f t="shared" ca="1" si="177"/>
        <v>-203924874690.01883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-203924874690.01883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-849686977.87507844</v>
      </c>
      <c r="L3903" s="444">
        <f t="shared" ca="1" si="177"/>
        <v>-204774561667.89392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-204774561667.89392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-853227340.28289127</v>
      </c>
      <c r="L3904" s="444">
        <f t="shared" ca="1" si="177"/>
        <v>-205627789008.17682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-205627789008.17682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-856782454.20073676</v>
      </c>
      <c r="L3905" s="444">
        <f t="shared" ca="1" si="177"/>
        <v>-206484571462.37756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-206484571462.37756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-860352381.09323978</v>
      </c>
      <c r="L3906" s="444">
        <f t="shared" ca="1" si="177"/>
        <v>-207344923843.47079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-207344923843.47079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-863937182.68112826</v>
      </c>
      <c r="L3907" s="444">
        <f t="shared" ca="1" si="177"/>
        <v>-208208861026.15192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-208208861026.15192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-867536920.9422996</v>
      </c>
      <c r="L3908" s="444">
        <f t="shared" ca="1" si="177"/>
        <v>-209076397947.09421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-209076397947.09421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-871151658.11289251</v>
      </c>
      <c r="L3909" s="444">
        <f t="shared" ca="1" si="177"/>
        <v>-209947549605.20709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-209947549605.20709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-874781456.68836284</v>
      </c>
      <c r="L3910" s="444">
        <f t="shared" ca="1" si="177"/>
        <v>-210822331061.89545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-210822331061.89545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-878426379.42456436</v>
      </c>
      <c r="L3911" s="444">
        <f t="shared" ca="1" si="177"/>
        <v>-211700757441.32001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-211700757441.32001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-882086489.33883333</v>
      </c>
      <c r="L3912" s="444">
        <f t="shared" ca="1" si="177"/>
        <v>-212582843930.65884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-212582843930.65884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-885761849.71107852</v>
      </c>
      <c r="L3913" s="444">
        <f t="shared" ca="1" si="177"/>
        <v>-213468605780.36993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-213468605780.36993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-889452524.08487475</v>
      </c>
      <c r="L3914" s="444">
        <f t="shared" ca="1" si="177"/>
        <v>-214358058304.4548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-214358058304.4548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-893158576.26856172</v>
      </c>
      <c r="L3915" s="444">
        <f t="shared" ca="1" si="177"/>
        <v>-215251216880.72336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-215251216880.72336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-896880070.33634734</v>
      </c>
      <c r="L3916" s="444">
        <f t="shared" ca="1" si="177"/>
        <v>-216148096951.05969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-216148096951.05969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-900617070.62941539</v>
      </c>
      <c r="L3917" s="444">
        <f t="shared" ca="1" si="177"/>
        <v>-217048714021.68912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-217048714021.68912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-904369641.757038</v>
      </c>
      <c r="L3918" s="444">
        <f t="shared" ca="1" si="177"/>
        <v>-217953083663.44617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-217953083663.44617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-908137848.59769237</v>
      </c>
      <c r="L3919" s="444">
        <f t="shared" ca="1" si="177"/>
        <v>-218861221512.04385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-218861221512.04385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-911921756.3001827</v>
      </c>
      <c r="L3920" s="444">
        <f t="shared" ca="1" si="177"/>
        <v>-219773143268.34402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-219773143268.34402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-915721430.28476667</v>
      </c>
      <c r="L3921" s="444">
        <f t="shared" ca="1" si="177"/>
        <v>-220688864698.62878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-220688864698.62878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-919536936.24428654</v>
      </c>
      <c r="L3922" s="444">
        <f t="shared" ca="1" si="177"/>
        <v>-221608401634.87308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-221608401634.87308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-923368340.14530444</v>
      </c>
      <c r="L3923" s="444">
        <f t="shared" ca="1" si="177"/>
        <v>-222531769975.01837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-222531769975.01837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-927215708.22924304</v>
      </c>
      <c r="L3924" s="444">
        <f t="shared" ca="1" si="177"/>
        <v>-223458985683.24762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-223458985683.24762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-931079107.01353168</v>
      </c>
      <c r="L3925" s="444">
        <f t="shared" ca="1" si="177"/>
        <v>-224390064790.26114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-224390064790.26114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-934958603.29275477</v>
      </c>
      <c r="L3926" s="444">
        <f t="shared" ca="1" si="177"/>
        <v>-225325023393.55389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-225325023393.55389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-938854264.1398077</v>
      </c>
      <c r="L3927" s="444">
        <f t="shared" ca="1" si="177"/>
        <v>-226263877657.6937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-226263877657.6937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-942766156.90705693</v>
      </c>
      <c r="L3928" s="444">
        <f t="shared" ca="1" si="177"/>
        <v>-227206643814.60074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-227206643814.60074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-946694349.22750294</v>
      </c>
      <c r="L3929" s="444">
        <f t="shared" ca="1" si="177"/>
        <v>-228153338163.82825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-228153338163.82825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-950638909.01595116</v>
      </c>
      <c r="L3930" s="444">
        <f t="shared" ca="1" si="177"/>
        <v>-229103977072.84421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-229103977072.84421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-954599904.47018421</v>
      </c>
      <c r="L3931" s="444">
        <f t="shared" ca="1" si="177"/>
        <v>-230058576977.31439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-230058576977.31439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-958577404.07214332</v>
      </c>
      <c r="L3932" s="444">
        <f t="shared" ca="1" si="177"/>
        <v>-231017154381.38654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-231017154381.38654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-962571476.58911049</v>
      </c>
      <c r="L3933" s="444">
        <f t="shared" ca="1" si="177"/>
        <v>-231979725857.97565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-231979725857.97565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-966582191.0748986</v>
      </c>
      <c r="L3934" s="444">
        <f t="shared" ca="1" si="177"/>
        <v>-232946308049.05054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-232946308049.05054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-970609616.87104392</v>
      </c>
      <c r="L3935" s="444">
        <f t="shared" ca="1" si="177"/>
        <v>-233916917665.92157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-233916917665.92157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-974653823.6080066</v>
      </c>
      <c r="L3936" s="444">
        <f t="shared" ca="1" si="177"/>
        <v>-234891571489.52957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-234891571489.52957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-978714881.20637333</v>
      </c>
      <c r="L3937" s="444">
        <f t="shared" ca="1" si="177"/>
        <v>-235870286370.73593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-235870286370.73593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-982792859.87806642</v>
      </c>
      <c r="L3938" s="444">
        <f t="shared" ca="1" si="177"/>
        <v>-236853079230.61398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-236853079230.61398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-986887830.12755823</v>
      </c>
      <c r="L3939" s="444">
        <f t="shared" ca="1" si="177"/>
        <v>-237839967060.74155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-237839967060.74155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-990999862.75308979</v>
      </c>
      <c r="L3940" s="444">
        <f t="shared" ca="1" si="177"/>
        <v>-238830966923.49463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-238830966923.49463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-995129028.84789431</v>
      </c>
      <c r="L3941" s="444">
        <f t="shared" ca="1" si="177"/>
        <v>-239826095952.34253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-239826095952.34253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-999275399.80142736</v>
      </c>
      <c r="L3942" s="444">
        <f t="shared" ca="1" si="177"/>
        <v>-240825371352.14395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-240825371352.14395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-1003439047.3005998</v>
      </c>
      <c r="L3943" s="444">
        <f t="shared" ca="1" si="177"/>
        <v>-241828810399.44455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-241828810399.44455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-1007620043.3310189</v>
      </c>
      <c r="L3944" s="444">
        <f t="shared" ca="1" si="177"/>
        <v>-242836430442.77557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-242836430442.77557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-1011818460.1782316</v>
      </c>
      <c r="L3945" s="444">
        <f t="shared" ca="1" si="177"/>
        <v>-243848248902.9538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-243848248902.9538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-1016034370.4289742</v>
      </c>
      <c r="L3946" s="444">
        <f t="shared" ca="1" si="177"/>
        <v>-244864283273.38278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-244864283273.38278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-1020267846.9724282</v>
      </c>
      <c r="L3947" s="444">
        <f t="shared" ca="1" si="177"/>
        <v>-245884551120.35522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-245884551120.35522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-1024518963.0014801</v>
      </c>
      <c r="L3948" s="444">
        <f t="shared" ca="1" si="177"/>
        <v>-246909070083.35669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-246909070083.35669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-1028787792.0139861</v>
      </c>
      <c r="L3949" s="444">
        <f t="shared" ca="1" si="177"/>
        <v>-247937857875.37067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-247937857875.37067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-1033074407.8140445</v>
      </c>
      <c r="L3950" s="444">
        <f t="shared" ca="1" si="177"/>
        <v>-248970932283.18472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-248970932283.18472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-1037378884.5132695</v>
      </c>
      <c r="L3951" s="444">
        <f t="shared" ca="1" si="177"/>
        <v>-250008311167.698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-250008311167.698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-1041701296.5320749</v>
      </c>
      <c r="L3952" s="444">
        <f t="shared" ca="1" si="177"/>
        <v>-251050012464.23007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-251050012464.23007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-1046041718.6009586</v>
      </c>
      <c r="L3953" s="444">
        <f t="shared" ca="1" si="177"/>
        <v>-252096054182.83102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-252096054182.83102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-1050400225.761796</v>
      </c>
      <c r="L3954" s="444">
        <f t="shared" ca="1" si="177"/>
        <v>-253146454408.59283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-253146454408.59283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-1054776893.3691369</v>
      </c>
      <c r="L3955" s="444">
        <f t="shared" ca="1" si="177"/>
        <v>-254201231301.96198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-254201231301.96198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-1059171797.0915083</v>
      </c>
      <c r="L3956" s="444">
        <f t="shared" ca="1" si="177"/>
        <v>-255260403099.0535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-255260403099.0535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-1063585012.9127231</v>
      </c>
      <c r="L3957" s="444">
        <f t="shared" ca="1" si="177"/>
        <v>-256323988111.96622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-256323988111.96622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-1068016617.1331924</v>
      </c>
      <c r="L3958" s="444">
        <f t="shared" ca="1" si="177"/>
        <v>-257392004729.0994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-257392004729.0994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-1072466686.3712473</v>
      </c>
      <c r="L3959" s="444">
        <f t="shared" ca="1" si="177"/>
        <v>-258464471415.47064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-258464471415.47064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-1076935297.564461</v>
      </c>
      <c r="L3960" s="444">
        <f t="shared" ca="1" si="177"/>
        <v>-259541406713.0351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-259541406713.0351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-1081422527.9709795</v>
      </c>
      <c r="L3961" s="444">
        <f t="shared" ca="1" si="177"/>
        <v>-260622829241.00607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-260622829241.00607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-1085928455.1708589</v>
      </c>
      <c r="L3962" s="444">
        <f t="shared" ca="1" si="177"/>
        <v>-261708757696.17694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-261708757696.17694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-1090453157.0674038</v>
      </c>
      <c r="L3963" s="444">
        <f t="shared" ca="1" si="177"/>
        <v>-262799210853.24435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-262799210853.24435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-1094996711.8885181</v>
      </c>
      <c r="L3964" s="444">
        <f t="shared" ca="1" si="177"/>
        <v>-263894207565.13287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-263894207565.13287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-1099559198.1880538</v>
      </c>
      <c r="L3965" s="444">
        <f t="shared" ca="1" si="177"/>
        <v>-264993766763.32092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-264993766763.32092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-1104140694.8471706</v>
      </c>
      <c r="L3966" s="444">
        <f t="shared" ca="1" si="177"/>
        <v>-266097907458.16809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-266097907458.16809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-1108741281.0757003</v>
      </c>
      <c r="L3967" s="444">
        <f t="shared" ca="1" si="177"/>
        <v>-267206648739.2438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-267206648739.2438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-1113361036.4135158</v>
      </c>
      <c r="L3968" s="444">
        <f t="shared" ca="1" si="177"/>
        <v>-268320009775.65732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-268320009775.65732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-1118000040.7319057</v>
      </c>
      <c r="L3969" s="444">
        <f t="shared" ca="1" si="177"/>
        <v>-269438009816.38922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-269438009816.38922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-1122658374.2349551</v>
      </c>
      <c r="L3970" s="444">
        <f t="shared" ca="1" si="177"/>
        <v>-270560668190.62418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-270560668190.62418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-1127336117.4609342</v>
      </c>
      <c r="L3971" s="444">
        <f t="shared" ca="1" si="177"/>
        <v>-271688004308.08511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-271688004308.08511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-1132033351.2836878</v>
      </c>
      <c r="L3972" s="444">
        <f t="shared" ca="1" si="177"/>
        <v>-272820037659.3688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-272820037659.3688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-1136750156.9140368</v>
      </c>
      <c r="L3973" s="444">
        <f t="shared" ca="1" si="177"/>
        <v>-273956787816.28284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-273956787816.28284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-1141486615.9011784</v>
      </c>
      <c r="L3974" s="444">
        <f t="shared" ca="1" si="177"/>
        <v>-275098274432.18402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-275098274432.18402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-1146242810.1341</v>
      </c>
      <c r="L3975" s="444">
        <f t="shared" ca="1" si="177"/>
        <v>-276244517242.31812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-276244517242.31812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-1151018821.8429921</v>
      </c>
      <c r="L3976" s="444">
        <f t="shared" ca="1" si="177"/>
        <v>-277395536064.16113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-277395536064.16113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-1155814733.6006713</v>
      </c>
      <c r="L3977" s="444">
        <f t="shared" ca="1" si="177"/>
        <v>-278551350797.76178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-278551350797.76178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-1160630628.3240075</v>
      </c>
      <c r="L3978" s="444">
        <f t="shared" ca="1" si="177"/>
        <v>-279711981426.08582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-279711981426.08582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-1165466589.2753575</v>
      </c>
      <c r="L3979" s="444">
        <f t="shared" ca="1" si="177"/>
        <v>-280877448015.36115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-280877448015.36115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-1170322700.0640047</v>
      </c>
      <c r="L3980" s="444">
        <f t="shared" ca="1" si="177"/>
        <v>-282047770715.42517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-282047770715.42517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-1175199044.6476049</v>
      </c>
      <c r="L3981" s="444">
        <f t="shared" ca="1" si="177"/>
        <v>-283222969760.07275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-283222969760.07275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-1180095707.3336365</v>
      </c>
      <c r="L3982" s="444">
        <f t="shared" ca="1" si="177"/>
        <v>-284403065467.40637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-284403065467.40637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-1185012772.7808599</v>
      </c>
      <c r="L3983" s="444">
        <f t="shared" ca="1" si="177"/>
        <v>-285588078240.18726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-285588078240.18726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-1189950326.0007801</v>
      </c>
      <c r="L3984" s="444">
        <f t="shared" ca="1" si="177"/>
        <v>-286778028566.18805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-286778028566.18805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-1194908452.3591168</v>
      </c>
      <c r="L3985" s="444">
        <f t="shared" ca="1" si="177"/>
        <v>-287972937018.54718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-287972937018.54718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-1199887237.5772798</v>
      </c>
      <c r="L3986" s="444">
        <f t="shared" ca="1" si="177"/>
        <v>-289172824256.12445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-289172824256.12445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-1204886767.7338519</v>
      </c>
      <c r="L3987" s="444">
        <f t="shared" ca="1" si="177"/>
        <v>-290377711023.85828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-290377711023.85828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-1209907129.2660761</v>
      </c>
      <c r="L3988" s="444">
        <f t="shared" ca="1" si="177"/>
        <v>-291587618153.12433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-291587618153.12433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-1214948408.9713514</v>
      </c>
      <c r="L3989" s="444">
        <f t="shared" ca="1" si="177"/>
        <v>-292802566562.0957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-292802566562.0957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-1220010694.0087321</v>
      </c>
      <c r="L3990" s="444">
        <f t="shared" ca="1" si="177"/>
        <v>-294022577256.10443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-294022577256.10443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-1225094071.9004352</v>
      </c>
      <c r="L3991" s="444">
        <f t="shared" ca="1" si="177"/>
        <v>-295247671328.00488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-295247671328.00488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-1230198630.5333536</v>
      </c>
      <c r="L3992" s="444">
        <f t="shared" ca="1" si="177"/>
        <v>-296477869958.53821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-296477869958.53821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-1235324458.1605759</v>
      </c>
      <c r="L3993" s="444">
        <f t="shared" ca="1" si="177"/>
        <v>-297713194416.69879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-297713194416.69879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-1240471643.4029117</v>
      </c>
      <c r="L3994" s="444">
        <f t="shared" ca="1" si="177"/>
        <v>-298953666060.10168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-298953666060.10168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-1245640275.2504237</v>
      </c>
      <c r="L3995" s="444">
        <f t="shared" ca="1" si="177"/>
        <v>-300199306335.35211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-300199306335.35211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-1250830443.0639672</v>
      </c>
      <c r="L3996" s="444">
        <f t="shared" ca="1" si="177"/>
        <v>-301450136778.41608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-301450136778.41608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-1256042236.5767336</v>
      </c>
      <c r="L3997" s="444">
        <f t="shared" ca="1" si="177"/>
        <v>-302706179014.9928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-302706179014.9928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-1261275745.8958032</v>
      </c>
      <c r="L3998" s="444">
        <f t="shared" ca="1" si="177"/>
        <v>-303967454760.88861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-303967454760.88861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-1266531061.5037026</v>
      </c>
      <c r="L3999" s="444">
        <f t="shared" ca="1" si="177"/>
        <v>-305233985822.39233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-305233985822.39233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-1271808274.259968</v>
      </c>
      <c r="L4000" s="444">
        <f t="shared" ca="1" si="177"/>
        <v>-306505794096.65228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-306505794096.65228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-1277107475.4027178</v>
      </c>
      <c r="L4001" s="444">
        <f t="shared" ca="1" si="177"/>
        <v>-307782901572.05499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-307782901572.05499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-1282428756.5502291</v>
      </c>
      <c r="L4002" s="444">
        <f t="shared" ca="1" si="177"/>
        <v>-309065330328.60522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-309065330328.60522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-1287772209.7025218</v>
      </c>
      <c r="L4003" s="444">
        <f t="shared" ca="1" si="177"/>
        <v>-310353102538.30774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-310353102538.30774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-1293137927.242949</v>
      </c>
      <c r="L4004" s="444">
        <f t="shared" ca="1" si="177"/>
        <v>-311646240465.55066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-311646240465.55066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-1298526001.9397943</v>
      </c>
      <c r="L4005" s="444">
        <f t="shared" ca="1" si="177"/>
        <v>-312944766467.49048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-312944766467.49048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-1303936526.9478769</v>
      </c>
      <c r="L4006" s="444">
        <f t="shared" ca="1" si="177"/>
        <v>-314248702994.43835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-314248702994.43835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-1309369595.8101597</v>
      </c>
      <c r="L4007" s="444">
        <f t="shared" ca="1" si="177"/>
        <v>-315558072590.24854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-315558072590.24854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-1314825302.4593689</v>
      </c>
      <c r="L4008" s="444">
        <f t="shared" ca="1" si="177"/>
        <v>-316872897892.70789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-316872897892.70789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-1320303741.2196162</v>
      </c>
      <c r="L4009" s="444">
        <f t="shared" ca="1" si="177"/>
        <v>-318193201633.92749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-318193201633.92749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-1325805006.8080311</v>
      </c>
      <c r="L4010" s="444">
        <f t="shared" ca="1" si="177"/>
        <v>-319519006640.73553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-319519006640.73553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-1331329194.3363981</v>
      </c>
      <c r="L4011" s="444">
        <f t="shared" ca="1" si="177"/>
        <v>-320850335835.07196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-320850335835.07196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-1336876399.3127999</v>
      </c>
      <c r="L4012" s="444">
        <f t="shared" ca="1" si="177"/>
        <v>-322187212234.38477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-322187212234.38477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-1342446717.6432698</v>
      </c>
      <c r="L4013" s="444">
        <f t="shared" ca="1" si="177"/>
        <v>-323529658952.02802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-323529658952.02802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-1348040245.63345</v>
      </c>
      <c r="L4014" s="444">
        <f t="shared" ca="1" si="177"/>
        <v>-324877699197.66144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-324877699197.66144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-1353657079.9902561</v>
      </c>
      <c r="L4015" s="444">
        <f t="shared" ca="1" si="177"/>
        <v>-326231356277.65167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-326231356277.65167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-1359297317.8235486</v>
      </c>
      <c r="L4016" s="444">
        <f t="shared" ca="1" si="177"/>
        <v>-327590653595.47522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-327590653595.47522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-1364961056.6478133</v>
      </c>
      <c r="L4017" s="444">
        <f t="shared" ca="1" si="177"/>
        <v>-328955614652.12305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-328955614652.12305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-1370648394.383846</v>
      </c>
      <c r="L4018" s="444">
        <f t="shared" ca="1" si="177"/>
        <v>-330326263046.5069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-330326263046.5069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-1376359429.3604455</v>
      </c>
      <c r="L4019" s="444">
        <f t="shared" ca="1" si="177"/>
        <v>-331702622475.86737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-331702622475.86737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-1382094260.3161139</v>
      </c>
      <c r="L4020" s="444">
        <f t="shared" ca="1" si="177"/>
        <v>-333084716736.18347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-333084716736.18347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-1387852986.4007645</v>
      </c>
      <c r="L4021" s="444">
        <f t="shared" ca="1" si="177"/>
        <v>-334472569722.58423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-334472569722.58423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-1393635707.1774342</v>
      </c>
      <c r="L4022" s="444">
        <f t="shared" ca="1" si="177"/>
        <v>-335866205429.76166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-335866205429.76166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-1399442522.624007</v>
      </c>
      <c r="L4023" s="444">
        <f t="shared" ca="1" si="177"/>
        <v>-337265647952.38568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-337265647952.38568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-1405273533.1349404</v>
      </c>
      <c r="L4024" s="444">
        <f t="shared" ca="1" si="177"/>
        <v>-338670921485.52063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-338670921485.52063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-1411128839.5230026</v>
      </c>
      <c r="L4025" s="444">
        <f t="shared" ca="1" si="177"/>
        <v>-340082050325.04364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-340082050325.04364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-1417008543.0210152</v>
      </c>
      <c r="L4026" s="444">
        <f t="shared" ca="1" si="177"/>
        <v>-341499058868.06464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-341499058868.06464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-1422912745.2836027</v>
      </c>
      <c r="L4027" s="444">
        <f t="shared" ca="1" si="177"/>
        <v>-342921971613.34827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-342921971613.34827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-1428841548.3889511</v>
      </c>
      <c r="L4028" s="444">
        <f t="shared" ca="1" si="177"/>
        <v>-344350813161.73724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-344350813161.73724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-1434795054.8405719</v>
      </c>
      <c r="L4029" s="444">
        <f t="shared" ca="1" si="177"/>
        <v>-345785608216.57782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-345785608216.57782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-1440773367.5690742</v>
      </c>
      <c r="L4030" s="444">
        <f t="shared" ca="1" si="177"/>
        <v>-347226381584.14691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-347226381584.14691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-1446776589.9339454</v>
      </c>
      <c r="L4031" s="444">
        <f t="shared" ca="1" si="177"/>
        <v>-348673158174.08087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-348673158174.08087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-1452804825.725337</v>
      </c>
      <c r="L4032" s="444">
        <f t="shared" ca="1" si="177"/>
        <v>-350125962999.80621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-350125962999.80621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-1458858179.1658592</v>
      </c>
      <c r="L4033" s="444">
        <f t="shared" ca="1" si="177"/>
        <v>-351584821178.97205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-351584821178.97205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-1464936754.9123836</v>
      </c>
      <c r="L4034" s="444">
        <f t="shared" ca="1" si="177"/>
        <v>-353049757933.8844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-353049757933.8844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-1471040658.0578516</v>
      </c>
      <c r="L4035" s="444">
        <f t="shared" ca="1" si="177"/>
        <v>-354520798591.94226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-354520798591.94226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-1477169994.1330926</v>
      </c>
      <c r="L4036" s="444">
        <f t="shared" ca="1" si="177"/>
        <v>-355997968586.07538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-355997968586.07538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-1483324869.1086473</v>
      </c>
      <c r="L4037" s="444">
        <f t="shared" ca="1" si="177"/>
        <v>-357481293455.18402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-357481293455.18402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-1489505389.3966</v>
      </c>
      <c r="L4038" s="444">
        <f t="shared" ca="1" si="177"/>
        <v>-358970798844.58063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-358970798844.58063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-1495711661.8524194</v>
      </c>
      <c r="L4039" s="444">
        <f t="shared" ca="1" si="177"/>
        <v>-360466510506.43304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-360466510506.43304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-1501943793.7768044</v>
      </c>
      <c r="L4040" s="444">
        <f t="shared" ca="1" si="177"/>
        <v>-361968454300.20984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-361968454300.20984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-1508201892.917541</v>
      </c>
      <c r="L4041" s="444">
        <f t="shared" ca="1" si="177"/>
        <v>-363476656193.12738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-363476656193.12738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-1514486067.471364</v>
      </c>
      <c r="L4042" s="444">
        <f t="shared" ca="1" si="177"/>
        <v>-364991142260.59875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-364991142260.59875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-1520796426.0858281</v>
      </c>
      <c r="L4043" s="444">
        <f t="shared" ca="1" si="177"/>
        <v>-366511938686.68457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-366511938686.68457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-1527133077.8611858</v>
      </c>
      <c r="L4044" s="444">
        <f t="shared" ca="1" si="177"/>
        <v>-368039071764.54578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-368039071764.54578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-1533496132.3522739</v>
      </c>
      <c r="L4045" s="444">
        <f t="shared" ca="1" si="177"/>
        <v>-369572567896.89807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-369572567896.89807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-1539885699.5704086</v>
      </c>
      <c r="L4046" s="444">
        <f t="shared" ca="1" si="177"/>
        <v>-371112453596.46851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-371112453596.46851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-1546301889.9852855</v>
      </c>
      <c r="L4047" s="444">
        <f t="shared" ca="1" si="177"/>
        <v>-372658755486.4538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-372658755486.4538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-1552744814.5268908</v>
      </c>
      <c r="L4048" s="444">
        <f t="shared" ca="1" si="177"/>
        <v>-374211500300.98071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-374211500300.98071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-1559214584.5874195</v>
      </c>
      <c r="L4049" s="444">
        <f t="shared" ca="1" si="177"/>
        <v>-375770714885.56812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-375770714885.56812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-1565711312.0232005</v>
      </c>
      <c r="L4050" s="444">
        <f t="shared" ca="1" si="177"/>
        <v>-377336426197.59131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-377336426197.59131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-1572235109.1566305</v>
      </c>
      <c r="L4051" s="444">
        <f t="shared" ca="1" si="177"/>
        <v>-378908661306.74792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-378908661306.74792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-1578786088.7781162</v>
      </c>
      <c r="L4052" s="444">
        <f t="shared" ca="1" si="177"/>
        <v>-380487447395.52606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-380487447395.52606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-1585364364.1480253</v>
      </c>
      <c r="L4053" s="444">
        <f t="shared" ca="1" si="177"/>
        <v>-382072811759.67407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-382072811759.67407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-1591970048.998642</v>
      </c>
      <c r="L4054" s="444">
        <f t="shared" ca="1" si="177"/>
        <v>-383664781808.67273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-383664781808.67273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-1598603257.5361364</v>
      </c>
      <c r="L4055" s="444">
        <f t="shared" ca="1" si="177"/>
        <v>-385263385066.20886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-385263385066.20886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-1605264104.4425368</v>
      </c>
      <c r="L4056" s="444">
        <f t="shared" ca="1" si="177"/>
        <v>-386868649170.65143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-386868649170.65143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-1611952704.8777142</v>
      </c>
      <c r="L4057" s="444">
        <f t="shared" ca="1" si="177"/>
        <v>-388480601875.52911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-388480601875.52911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-1618669174.4813714</v>
      </c>
      <c r="L4058" s="444">
        <f t="shared" ca="1" si="177"/>
        <v>-390099271050.0105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-390099271050.0105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-1625413629.3750436</v>
      </c>
      <c r="L4059" s="444">
        <f t="shared" ca="1" si="177"/>
        <v>-391724684679.38556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-391724684679.38556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-1632186186.1641064</v>
      </c>
      <c r="L4060" s="444">
        <f t="shared" ca="1" si="177"/>
        <v>-393356870865.54968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-393356870865.54968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-1638986961.9397902</v>
      </c>
      <c r="L4061" s="444">
        <f t="shared" ca="1" si="177"/>
        <v>-394995857827.4895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-394995857827.4895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-1645816074.2812061</v>
      </c>
      <c r="L4062" s="444">
        <f t="shared" ca="1" si="177"/>
        <v>-396641673901.77069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-396641673901.77069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-1652673641.2573779</v>
      </c>
      <c r="L4063" s="444">
        <f t="shared" ca="1" si="177"/>
        <v>-398294347543.02808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-398294347543.02808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-1659559781.4292836</v>
      </c>
      <c r="L4064" s="444">
        <f t="shared" ca="1" si="177"/>
        <v>-399953907324.45734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-399953907324.45734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-1666474613.8519056</v>
      </c>
      <c r="L4065" s="444">
        <f t="shared" ca="1" si="177"/>
        <v>-401620381938.30927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-401620381938.30927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-1673418258.0762887</v>
      </c>
      <c r="L4066" s="444">
        <f t="shared" ca="1" si="177"/>
        <v>-403293800196.38556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-403293800196.38556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-1680390834.1516066</v>
      </c>
      <c r="L4067" s="444">
        <f t="shared" ca="1" si="177"/>
        <v>-404974191030.53717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-404974191030.53717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-1687392462.6272383</v>
      </c>
      <c r="L4068" s="444">
        <f t="shared" ca="1" si="177"/>
        <v>-406661583493.16443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-406661583493.16443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-1694423264.5548518</v>
      </c>
      <c r="L4069" s="444">
        <f t="shared" ca="1" si="177"/>
        <v>-408356006757.7193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-408356006757.7193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-1701483361.4904971</v>
      </c>
      <c r="L4070" s="444">
        <f t="shared" ca="1" si="177"/>
        <v>-410057490119.20978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-410057490119.20978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-1708572875.4967074</v>
      </c>
      <c r="L4071" s="444">
        <f t="shared" ca="1" si="177"/>
        <v>-411766062994.70648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-411766062994.70648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-1715691929.1446104</v>
      </c>
      <c r="L4072" s="444">
        <f t="shared" ca="1" si="177"/>
        <v>-413481754923.85107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-413481754923.85107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-1722840645.516046</v>
      </c>
      <c r="L4073" s="444">
        <f t="shared" ca="1" si="177"/>
        <v>-415204595569.36713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-415204595569.36713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-1730019148.2056963</v>
      </c>
      <c r="L4074" s="444">
        <f t="shared" ca="1" si="177"/>
        <v>-416934614717.57281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-416934614717.57281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-1737227561.32322</v>
      </c>
      <c r="L4075" s="444">
        <f t="shared" ca="1" si="177"/>
        <v>-418671842278.89606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-418671842278.89606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-1744466009.4954002</v>
      </c>
      <c r="L4076" s="444">
        <f t="shared" ca="1" si="177"/>
        <v>-420416308288.39148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-420416308288.39148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-1751734617.8682978</v>
      </c>
      <c r="L4077" s="444">
        <f t="shared" ca="1" si="177"/>
        <v>-422168042906.25977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-422168042906.25977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-1759033512.1094158</v>
      </c>
      <c r="L4078" s="444">
        <f t="shared" ca="1" si="177"/>
        <v>-423927076418.3692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-423927076418.3692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-1766362818.4098716</v>
      </c>
      <c r="L4079" s="444">
        <f t="shared" ca="1" si="177"/>
        <v>-425693439236.77905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-425693439236.77905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-1773722663.4865794</v>
      </c>
      <c r="L4080" s="444">
        <f t="shared" ca="1" si="177"/>
        <v>-427467161900.26563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-427467161900.26563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-1781113174.58444</v>
      </c>
      <c r="L4081" s="444">
        <f t="shared" ca="1" si="177"/>
        <v>-429248275074.85004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-429248275074.85004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-1788534479.4785419</v>
      </c>
      <c r="L4082" s="444">
        <f t="shared" ca="1" si="177"/>
        <v>-431036809554.32855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-431036809554.32855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-1795986706.4763687</v>
      </c>
      <c r="L4083" s="444">
        <f t="shared" ca="1" si="177"/>
        <v>-432832796260.80493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-432832796260.80493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-1803469984.4200206</v>
      </c>
      <c r="L4084" s="444">
        <f t="shared" ca="1" si="177"/>
        <v>-434636266245.22498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-434636266245.22498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-1810984442.6884377</v>
      </c>
      <c r="L4085" s="444">
        <f t="shared" ca="1" si="177"/>
        <v>-436447250687.91339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-436447250687.91339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-1818530211.1996388</v>
      </c>
      <c r="L4086" s="444">
        <f t="shared" ca="1" si="177"/>
        <v>-438265780899.11304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-438265780899.11304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-1826107420.412971</v>
      </c>
      <c r="L4087" s="444">
        <f t="shared" ca="1" si="177"/>
        <v>-440091888319.526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-440091888319.526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-1833716201.3313582</v>
      </c>
      <c r="L4088" s="444">
        <f t="shared" ref="L4088:L4342" ca="1" si="182">I4088-J4088+K4088</f>
        <v>-441925604520.85736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-441925604520.85736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-1841356685.503572</v>
      </c>
      <c r="L4089" s="444">
        <f t="shared" ca="1" si="182"/>
        <v>-443766961206.36096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-443766961206.36096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-1849029005.0265043</v>
      </c>
      <c r="L4090" s="444">
        <f t="shared" ca="1" si="182"/>
        <v>-445615990211.38745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-445615990211.38745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-1856733292.5474479</v>
      </c>
      <c r="L4091" s="444">
        <f t="shared" ca="1" si="182"/>
        <v>-447472723503.93488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-447472723503.93488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-1864469681.2663953</v>
      </c>
      <c r="L4092" s="444">
        <f t="shared" ca="1" si="182"/>
        <v>-449337193185.20129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-449337193185.20129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-1872238304.9383388</v>
      </c>
      <c r="L4093" s="444">
        <f t="shared" ca="1" si="182"/>
        <v>-451209431490.13965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-451209431490.13965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-1880039297.8755815</v>
      </c>
      <c r="L4094" s="444">
        <f t="shared" ca="1" si="182"/>
        <v>-453089470788.01526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-453089470788.01526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-1887872794.9500635</v>
      </c>
      <c r="L4095" s="444">
        <f t="shared" ca="1" si="182"/>
        <v>-454977343582.96533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-454977343582.96533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-1895738931.5956888</v>
      </c>
      <c r="L4096" s="444">
        <f t="shared" ca="1" si="182"/>
        <v>-456873082514.56104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-456873082514.56104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-1903637843.8106711</v>
      </c>
      <c r="L4097" s="444">
        <f t="shared" ca="1" si="182"/>
        <v>-458776720358.3717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-458776720358.3717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-1911569668.1598823</v>
      </c>
      <c r="L4098" s="444">
        <f t="shared" ca="1" si="182"/>
        <v>-460688290026.53162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-460688290026.53162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-1919534541.7772152</v>
      </c>
      <c r="L4099" s="444">
        <f t="shared" ca="1" si="182"/>
        <v>-462607824568.30884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-462607824568.30884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-1927532602.3679535</v>
      </c>
      <c r="L4100" s="444">
        <f t="shared" ca="1" si="182"/>
        <v>-464535357170.67682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-464535357170.67682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-1935563988.2111537</v>
      </c>
      <c r="L4101" s="444">
        <f t="shared" ca="1" si="182"/>
        <v>-466470921158.888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-466470921158.888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-1943628838.1620333</v>
      </c>
      <c r="L4102" s="444">
        <f t="shared" ca="1" si="182"/>
        <v>-468414549997.05005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-468414549997.05005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-1951727291.6543751</v>
      </c>
      <c r="L4103" s="444">
        <f t="shared" ca="1" si="182"/>
        <v>-470366277288.70441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-470366277288.70441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-1959859488.7029347</v>
      </c>
      <c r="L4104" s="444">
        <f t="shared" ca="1" si="182"/>
        <v>-472326136777.40735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-472326136777.40735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-1968025569.905864</v>
      </c>
      <c r="L4105" s="444">
        <f t="shared" ca="1" si="182"/>
        <v>-474294162347.31323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-474294162347.31323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-1976225676.4471388</v>
      </c>
      <c r="L4106" s="444">
        <f t="shared" ca="1" si="182"/>
        <v>-476270388023.76038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-476270388023.76038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-1984459950.0990016</v>
      </c>
      <c r="L4107" s="444">
        <f t="shared" ca="1" si="182"/>
        <v>-478254847973.85938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-478254847973.85938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-1992728533.2244139</v>
      </c>
      <c r="L4108" s="444">
        <f t="shared" ca="1" si="182"/>
        <v>-480247576507.0838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-480247576507.0838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-2001031568.7795157</v>
      </c>
      <c r="L4109" s="444">
        <f t="shared" ca="1" si="182"/>
        <v>-482248608075.86334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-482248608075.86334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-2009369200.3160973</v>
      </c>
      <c r="L4110" s="444">
        <f t="shared" ca="1" si="182"/>
        <v>-484257977276.17944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-484257977276.17944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-2017741571.984081</v>
      </c>
      <c r="L4111" s="444">
        <f t="shared" ca="1" si="182"/>
        <v>-486275718848.16351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-486275718848.16351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-2026148828.5340147</v>
      </c>
      <c r="L4112" s="444">
        <f t="shared" ca="1" si="182"/>
        <v>-488301867676.69751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-488301867676.69751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-2034591115.3195727</v>
      </c>
      <c r="L4113" s="444">
        <f t="shared" ca="1" si="182"/>
        <v>-490336458792.01709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-490336458792.01709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-2043068578.3000712</v>
      </c>
      <c r="L4114" s="444">
        <f t="shared" ca="1" si="182"/>
        <v>-492379527370.31714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-492379527370.31714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-2051581364.0429878</v>
      </c>
      <c r="L4115" s="444">
        <f t="shared" ca="1" si="182"/>
        <v>-494431108734.36011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-494431108734.36011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-2060129619.7265005</v>
      </c>
      <c r="L4116" s="444">
        <f t="shared" ca="1" si="182"/>
        <v>-496491238354.08661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-496491238354.08661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-2068713493.1420279</v>
      </c>
      <c r="L4117" s="444">
        <f t="shared" ca="1" si="182"/>
        <v>-498559951847.22864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-498559951847.22864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-2077333132.6967857</v>
      </c>
      <c r="L4118" s="444">
        <f t="shared" ca="1" si="182"/>
        <v>-500637284979.92542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-500637284979.92542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-2085988687.4163556</v>
      </c>
      <c r="L4119" s="444">
        <f t="shared" ca="1" si="182"/>
        <v>-502723273667.3418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-502723273667.3418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-2094680306.9472578</v>
      </c>
      <c r="L4120" s="444">
        <f t="shared" ca="1" si="182"/>
        <v>-504817953974.28906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-504817953974.28906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-2103408141.5595376</v>
      </c>
      <c r="L4121" s="444">
        <f t="shared" ca="1" si="182"/>
        <v>-506921362115.84857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-506921362115.84857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-2112172342.149369</v>
      </c>
      <c r="L4122" s="444">
        <f t="shared" ca="1" si="182"/>
        <v>-509033534457.99792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-509033534457.99792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-2120973060.241658</v>
      </c>
      <c r="L4123" s="444">
        <f t="shared" ca="1" si="182"/>
        <v>-511154507518.23956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-511154507518.23956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-2129810447.9926648</v>
      </c>
      <c r="L4124" s="444">
        <f t="shared" ca="1" si="182"/>
        <v>-513284317966.23224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-513284317966.23224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-2138684658.1926343</v>
      </c>
      <c r="L4125" s="444">
        <f t="shared" ca="1" si="182"/>
        <v>-515423002624.42487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-515423002624.42487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-2147595844.2684369</v>
      </c>
      <c r="L4126" s="444">
        <f t="shared" ca="1" si="182"/>
        <v>-517570598468.6933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-517570598468.6933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-2156544160.286222</v>
      </c>
      <c r="L4127" s="444">
        <f t="shared" ca="1" si="182"/>
        <v>-519727142628.97949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-519727142628.97949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-2165529760.9540811</v>
      </c>
      <c r="L4128" s="444">
        <f t="shared" ca="1" si="182"/>
        <v>-521892672389.93359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-521892672389.93359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-2174552801.6247234</v>
      </c>
      <c r="L4129" s="444">
        <f t="shared" ca="1" si="182"/>
        <v>-524067225191.55829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-524067225191.55829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-2183613438.2981596</v>
      </c>
      <c r="L4130" s="444">
        <f t="shared" ca="1" si="182"/>
        <v>-526250838629.85645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-526250838629.85645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-2192711827.624402</v>
      </c>
      <c r="L4131" s="444">
        <f t="shared" ca="1" si="182"/>
        <v>-528443550457.48083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-528443550457.48083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-2201848126.9061704</v>
      </c>
      <c r="L4132" s="444">
        <f t="shared" ca="1" si="182"/>
        <v>-530645398584.38702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-530645398584.38702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-2211022494.1016126</v>
      </c>
      <c r="L4133" s="444">
        <f t="shared" ca="1" si="182"/>
        <v>-532856421078.48865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-532856421078.48865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-2220235087.8270359</v>
      </c>
      <c r="L4134" s="444">
        <f t="shared" ca="1" si="182"/>
        <v>-535076656166.31567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-535076656166.31567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-2229486067.3596487</v>
      </c>
      <c r="L4135" s="444">
        <f t="shared" ca="1" si="182"/>
        <v>-537306142233.67529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-537306142233.67529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-2238775592.6403136</v>
      </c>
      <c r="L4136" s="444">
        <f t="shared" ca="1" si="182"/>
        <v>-539544917826.31561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-539544917826.31561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-2248103824.2763152</v>
      </c>
      <c r="L4137" s="444">
        <f t="shared" ca="1" si="182"/>
        <v>-541793021650.59192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-541793021650.59192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-2257470923.5441332</v>
      </c>
      <c r="L4138" s="444">
        <f t="shared" ca="1" si="182"/>
        <v>-544050492574.13605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-544050492574.13605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-2266877052.3922334</v>
      </c>
      <c r="L4139" s="444">
        <f t="shared" ca="1" si="182"/>
        <v>-546317369626.52826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-546317369626.52826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-2276322373.4438677</v>
      </c>
      <c r="L4140" s="444">
        <f t="shared" ca="1" si="182"/>
        <v>-548593691999.97211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-548593691999.97211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-2285807049.9998837</v>
      </c>
      <c r="L4141" s="444">
        <f t="shared" ca="1" si="182"/>
        <v>-550879499049.97205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-550879499049.97205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-2295331246.0415502</v>
      </c>
      <c r="L4142" s="444">
        <f t="shared" ca="1" si="182"/>
        <v>-553174830296.01355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-553174830296.01355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-2304895126.2333899</v>
      </c>
      <c r="L4143" s="444">
        <f t="shared" ca="1" si="182"/>
        <v>-555479725422.24695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-555479725422.24695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-2314498855.9260287</v>
      </c>
      <c r="L4144" s="444">
        <f t="shared" ca="1" si="182"/>
        <v>-557794224278.17297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-557794224278.17297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-2324142601.1590538</v>
      </c>
      <c r="L4145" s="444">
        <f t="shared" ca="1" si="182"/>
        <v>-560118366879.33203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-560118366879.33203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-2333826528.6638832</v>
      </c>
      <c r="L4146" s="444">
        <f t="shared" ca="1" si="182"/>
        <v>-562452193407.99597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-562452193407.99597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-2343550805.8666496</v>
      </c>
      <c r="L4147" s="444">
        <f t="shared" ca="1" si="182"/>
        <v>-564795744213.86267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-564795744213.86267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-2353315600.8910942</v>
      </c>
      <c r="L4148" s="444">
        <f t="shared" ca="1" si="182"/>
        <v>-567149059814.75378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-567149059814.75378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-2363121082.5614738</v>
      </c>
      <c r="L4149" s="444">
        <f t="shared" ca="1" si="182"/>
        <v>-569512180897.31531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-569512180897.31531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-2372967420.4054804</v>
      </c>
      <c r="L4150" s="444">
        <f t="shared" ca="1" si="182"/>
        <v>-571885148317.72083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-571885148317.72083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-2382854784.6571703</v>
      </c>
      <c r="L4151" s="444">
        <f t="shared" ca="1" si="182"/>
        <v>-574268003102.37805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-574268003102.37805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-2392783346.2599087</v>
      </c>
      <c r="L4152" s="444">
        <f t="shared" ca="1" si="182"/>
        <v>-576660786448.63794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-576660786448.63794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-2402753276.8693247</v>
      </c>
      <c r="L4153" s="444">
        <f t="shared" ca="1" si="182"/>
        <v>-579063539725.50732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-579063539725.50732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-2412764748.8562803</v>
      </c>
      <c r="L4154" s="444">
        <f t="shared" ca="1" si="182"/>
        <v>-581476304474.36365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-581476304474.36365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-2422817935.3098483</v>
      </c>
      <c r="L4155" s="444">
        <f t="shared" ca="1" si="182"/>
        <v>-583899122409.67346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-583899122409.67346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-2432913010.0403061</v>
      </c>
      <c r="L4156" s="444">
        <f t="shared" ca="1" si="182"/>
        <v>-586332035419.71375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-586332035419.71375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-2443050147.5821404</v>
      </c>
      <c r="L4157" s="444">
        <f t="shared" ca="1" si="182"/>
        <v>-588775085567.2959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-588775085567.2959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-2453229523.1970663</v>
      </c>
      <c r="L4158" s="444">
        <f t="shared" ca="1" si="182"/>
        <v>-591228315090.49292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-591228315090.49292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-2463451312.8770537</v>
      </c>
      <c r="L4159" s="444">
        <f t="shared" ca="1" si="182"/>
        <v>-593691766403.37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-593691766403.37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-2473715693.3473749</v>
      </c>
      <c r="L4160" s="444">
        <f t="shared" ca="1" si="182"/>
        <v>-596165482096.71741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-596165482096.71741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-2484022842.0696559</v>
      </c>
      <c r="L4161" s="444">
        <f t="shared" ca="1" si="182"/>
        <v>-598649504938.78711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-598649504938.78711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-2494372937.2449465</v>
      </c>
      <c r="L4162" s="444">
        <f t="shared" ca="1" si="182"/>
        <v>-601143877876.0321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-601143877876.0321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-2504766157.8168006</v>
      </c>
      <c r="L4163" s="444">
        <f t="shared" ca="1" si="182"/>
        <v>-603648644033.84888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-603648644033.84888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-2515202683.4743705</v>
      </c>
      <c r="L4164" s="444">
        <f t="shared" ca="1" si="182"/>
        <v>-606163846717.32324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-606163846717.32324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-2525682694.6555133</v>
      </c>
      <c r="L4165" s="444">
        <f t="shared" ca="1" si="182"/>
        <v>-608689529411.97876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-608689529411.97876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-2536206372.5499115</v>
      </c>
      <c r="L4166" s="444">
        <f t="shared" ca="1" si="182"/>
        <v>-611225735784.52869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-611225735784.52869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-2546773899.1022029</v>
      </c>
      <c r="L4167" s="444">
        <f t="shared" ca="1" si="182"/>
        <v>-613772509683.63086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-613772509683.63086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-2557385457.0151286</v>
      </c>
      <c r="L4168" s="444">
        <f t="shared" ca="1" si="182"/>
        <v>-616329895140.646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-616329895140.646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-2568041229.7526917</v>
      </c>
      <c r="L4169" s="444">
        <f t="shared" ca="1" si="182"/>
        <v>-618897936370.39868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-618897936370.39868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-2578741401.5433278</v>
      </c>
      <c r="L4170" s="444">
        <f t="shared" ca="1" si="182"/>
        <v>-621476677771.94202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-621476677771.94202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-2589486157.3830919</v>
      </c>
      <c r="L4171" s="444">
        <f t="shared" ca="1" si="182"/>
        <v>-624066163929.32507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-624066163929.32507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-2600275683.0388546</v>
      </c>
      <c r="L4172" s="444">
        <f t="shared" ca="1" si="182"/>
        <v>-626666439612.36389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-626666439612.36389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-2611110165.0515161</v>
      </c>
      <c r="L4173" s="444">
        <f t="shared" ca="1" si="182"/>
        <v>-629277549777.41541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-629277549777.41541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-2621989790.7392306</v>
      </c>
      <c r="L4174" s="444">
        <f t="shared" ca="1" si="182"/>
        <v>-631899539568.15466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-631899539568.15466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-2632914748.2006445</v>
      </c>
      <c r="L4175" s="444">
        <f t="shared" ca="1" si="182"/>
        <v>-634532454316.35535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-634532454316.35535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-2643885226.3181472</v>
      </c>
      <c r="L4176" s="444">
        <f t="shared" ca="1" si="182"/>
        <v>-637176339542.67346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-637176339542.67346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-2654901414.7611394</v>
      </c>
      <c r="L4177" s="444">
        <f t="shared" ca="1" si="182"/>
        <v>-639831240957.43457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-639831240957.43457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-2665963503.9893107</v>
      </c>
      <c r="L4178" s="444">
        <f t="shared" ca="1" si="182"/>
        <v>-642497204461.42383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-642497204461.42383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-2677071685.2559328</v>
      </c>
      <c r="L4179" s="444">
        <f t="shared" ca="1" si="182"/>
        <v>-645174276146.67981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-645174276146.67981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-2688226150.611166</v>
      </c>
      <c r="L4180" s="444">
        <f t="shared" ca="1" si="182"/>
        <v>-647862502297.29102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-647862502297.29102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-2699427092.9053793</v>
      </c>
      <c r="L4181" s="444">
        <f t="shared" ca="1" si="182"/>
        <v>-650561929390.19641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-650561929390.19641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-2710674705.7924852</v>
      </c>
      <c r="L4182" s="444">
        <f t="shared" ca="1" si="182"/>
        <v>-653272604095.98889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-653272604095.98889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-2721969183.7332869</v>
      </c>
      <c r="L4183" s="444">
        <f t="shared" ca="1" si="182"/>
        <v>-655994573279.72217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-655994573279.72217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-2733310721.9988422</v>
      </c>
      <c r="L4184" s="444">
        <f t="shared" ca="1" si="182"/>
        <v>-658727884001.72107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-658727884001.72107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-2744699516.6738377</v>
      </c>
      <c r="L4185" s="444">
        <f t="shared" ca="1" si="182"/>
        <v>-661472583518.3949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-661472583518.3949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-2756135764.6599789</v>
      </c>
      <c r="L4186" s="444">
        <f t="shared" ca="1" si="182"/>
        <v>-664228719283.05493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-664228719283.05493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-2767619663.6793957</v>
      </c>
      <c r="L4187" s="444">
        <f t="shared" ca="1" si="182"/>
        <v>-666996338946.73438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-666996338946.73438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-2779151412.27806</v>
      </c>
      <c r="L4188" s="444">
        <f t="shared" ca="1" si="182"/>
        <v>-669775490359.01245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-669775490359.01245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-2790731209.8292184</v>
      </c>
      <c r="L4189" s="444">
        <f t="shared" ca="1" si="182"/>
        <v>-672566221568.84167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-672566221568.84167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-2802359256.5368404</v>
      </c>
      <c r="L4190" s="444">
        <f t="shared" ca="1" si="182"/>
        <v>-675368580825.37854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-675368580825.37854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-2814035753.4390774</v>
      </c>
      <c r="L4191" s="444">
        <f t="shared" ca="1" si="182"/>
        <v>-678182616578.81763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-678182616578.81763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-2825760902.4117403</v>
      </c>
      <c r="L4192" s="444">
        <f t="shared" ca="1" si="182"/>
        <v>-681008377481.22937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-681008377481.22937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-2837534906.1717892</v>
      </c>
      <c r="L4193" s="444">
        <f t="shared" ca="1" si="182"/>
        <v>-683845912387.40112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-683845912387.40112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-2849357968.280838</v>
      </c>
      <c r="L4194" s="444">
        <f t="shared" ca="1" si="182"/>
        <v>-686695270355.68201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-686695270355.68201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-2861230293.148675</v>
      </c>
      <c r="L4195" s="444">
        <f t="shared" ca="1" si="182"/>
        <v>-689556500648.83069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-689556500648.83069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-2873152086.0367947</v>
      </c>
      <c r="L4196" s="444">
        <f t="shared" ca="1" si="182"/>
        <v>-692429652734.86743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-692429652734.86743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-2885123553.0619478</v>
      </c>
      <c r="L4197" s="444">
        <f t="shared" ca="1" si="182"/>
        <v>-695314776287.92932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-695314776287.92932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-2897144901.1997056</v>
      </c>
      <c r="L4198" s="444">
        <f t="shared" ca="1" si="182"/>
        <v>-698211921189.12903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-698211921189.12903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-2909216338.2880378</v>
      </c>
      <c r="L4199" s="444">
        <f t="shared" ca="1" si="182"/>
        <v>-701121137527.41711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-701121137527.41711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-2921338073.0309048</v>
      </c>
      <c r="L4200" s="444">
        <f t="shared" ca="1" si="182"/>
        <v>-704042475600.448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-704042475600.448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-2933510315.0018668</v>
      </c>
      <c r="L4201" s="444">
        <f t="shared" ca="1" si="182"/>
        <v>-706975985915.44983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-706975985915.44983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-2945733274.6477075</v>
      </c>
      <c r="L4202" s="444">
        <f t="shared" ca="1" si="182"/>
        <v>-709921719190.09753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-709921719190.09753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-2958007163.2920732</v>
      </c>
      <c r="L4203" s="444">
        <f t="shared" ca="1" si="182"/>
        <v>-712879726353.38965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-712879726353.38965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-2970332193.1391234</v>
      </c>
      <c r="L4204" s="444">
        <f t="shared" ca="1" si="182"/>
        <v>-715850058546.52881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-715850058546.52881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-2982708577.2772036</v>
      </c>
      <c r="L4205" s="444">
        <f t="shared" ca="1" si="182"/>
        <v>-718832767123.80603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-718832767123.80603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-2995136529.6825252</v>
      </c>
      <c r="L4206" s="444">
        <f t="shared" ca="1" si="182"/>
        <v>-721827903653.48853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-721827903653.48853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-3007616265.2228689</v>
      </c>
      <c r="L4207" s="444">
        <f t="shared" ca="1" si="182"/>
        <v>-724835519918.71143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-724835519918.71143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-3020147999.6612978</v>
      </c>
      <c r="L4208" s="444">
        <f t="shared" ca="1" si="182"/>
        <v>-727855667918.37268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-727855667918.37268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-3032731949.6598864</v>
      </c>
      <c r="L4209" s="444">
        <f t="shared" ca="1" si="182"/>
        <v>-730888399868.03259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-730888399868.03259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-3045368332.7834692</v>
      </c>
      <c r="L4210" s="444">
        <f t="shared" ca="1" si="182"/>
        <v>-733933768200.81604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-733933768200.81604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-3058057367.5034003</v>
      </c>
      <c r="L4211" s="444">
        <f t="shared" ca="1" si="182"/>
        <v>-736991825568.31946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-736991825568.31946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-3070799273.2013311</v>
      </c>
      <c r="L4212" s="444">
        <f t="shared" ca="1" si="182"/>
        <v>-740062624841.52075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-740062624841.52075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-3083594270.1730032</v>
      </c>
      <c r="L4213" s="444">
        <f t="shared" ca="1" si="182"/>
        <v>-743146219111.69373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-743146219111.69373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-3096442579.6320572</v>
      </c>
      <c r="L4214" s="444">
        <f t="shared" ca="1" si="182"/>
        <v>-746242661691.32581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-746242661691.32581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-3109344423.7138577</v>
      </c>
      <c r="L4215" s="444">
        <f t="shared" ca="1" si="182"/>
        <v>-749352006115.03967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-749352006115.03967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-3122300025.479332</v>
      </c>
      <c r="L4216" s="444">
        <f t="shared" ca="1" si="182"/>
        <v>-752474306140.51904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-752474306140.51904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-3135309608.9188294</v>
      </c>
      <c r="L4217" s="444">
        <f t="shared" ca="1" si="182"/>
        <v>-755609615749.43787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-755609615749.43787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-3148373398.9559913</v>
      </c>
      <c r="L4218" s="444">
        <f t="shared" ca="1" si="182"/>
        <v>-758757989148.3938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-758757989148.3938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-3161491621.4516406</v>
      </c>
      <c r="L4219" s="444">
        <f t="shared" ca="1" si="182"/>
        <v>-761919480769.84546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-761919480769.84546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-3174664503.2076893</v>
      </c>
      <c r="L4220" s="444">
        <f t="shared" ca="1" si="182"/>
        <v>-765094145273.0531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-765094145273.0531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-3187892271.9710546</v>
      </c>
      <c r="L4221" s="444">
        <f t="shared" ca="1" si="182"/>
        <v>-768282037545.02417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-768282037545.02417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-3201175156.4376006</v>
      </c>
      <c r="L4222" s="444">
        <f t="shared" ca="1" si="182"/>
        <v>-771483212701.46179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-771483212701.46179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-3214513386.2560906</v>
      </c>
      <c r="L4223" s="444">
        <f t="shared" ca="1" si="182"/>
        <v>-774697726087.7179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-774697726087.7179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-3227907192.0321579</v>
      </c>
      <c r="L4224" s="444">
        <f t="shared" ca="1" si="182"/>
        <v>-777925633279.75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-777925633279.75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-3241356805.3322916</v>
      </c>
      <c r="L4225" s="444">
        <f t="shared" ca="1" si="182"/>
        <v>-781166990085.08228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-781166990085.08228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-3254862458.6878428</v>
      </c>
      <c r="L4226" s="444">
        <f t="shared" ca="1" si="182"/>
        <v>-784421852543.77014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-784421852543.77014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-3268424385.5990424</v>
      </c>
      <c r="L4227" s="444">
        <f t="shared" ca="1" si="182"/>
        <v>-787690276929.36914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-787690276929.36914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-3282042820.5390382</v>
      </c>
      <c r="L4228" s="444">
        <f t="shared" ca="1" si="182"/>
        <v>-790972319749.9082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-790972319749.9082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-3295717998.9579506</v>
      </c>
      <c r="L4229" s="444">
        <f t="shared" ca="1" si="182"/>
        <v>-794268037748.86621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-794268037748.86621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-3309450157.2869425</v>
      </c>
      <c r="L4230" s="444">
        <f t="shared" ca="1" si="182"/>
        <v>-797577487906.1532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-797577487906.1532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-3323239532.9423051</v>
      </c>
      <c r="L4231" s="444">
        <f t="shared" ca="1" si="182"/>
        <v>-800900727439.09546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-800900727439.09546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-3337086364.3295646</v>
      </c>
      <c r="L4232" s="444">
        <f t="shared" ca="1" si="182"/>
        <v>-804237813803.42505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-804237813803.42505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-3350990890.8476043</v>
      </c>
      <c r="L4233" s="444">
        <f t="shared" ca="1" si="182"/>
        <v>-807588804694.27271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-807588804694.27271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-3364953352.8928027</v>
      </c>
      <c r="L4234" s="444">
        <f t="shared" ca="1" si="182"/>
        <v>-810953758047.16553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-810953758047.16553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-3378973991.8631897</v>
      </c>
      <c r="L4235" s="444">
        <f t="shared" ca="1" si="182"/>
        <v>-814332732039.02869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-814332732039.02869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-3393053050.1626196</v>
      </c>
      <c r="L4236" s="444">
        <f t="shared" ca="1" si="182"/>
        <v>-817725785089.19128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-817725785089.19128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-3407190771.2049637</v>
      </c>
      <c r="L4237" s="444">
        <f t="shared" ca="1" si="182"/>
        <v>-821132975860.39624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-821132975860.39624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-3421387399.4183178</v>
      </c>
      <c r="L4238" s="444">
        <f t="shared" ca="1" si="182"/>
        <v>-824554363259.81458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-824554363259.81458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-3435643180.2492275</v>
      </c>
      <c r="L4239" s="444">
        <f t="shared" ca="1" si="182"/>
        <v>-827990006440.06384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-827990006440.06384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-3449958360.1669326</v>
      </c>
      <c r="L4240" s="444">
        <f t="shared" ca="1" si="182"/>
        <v>-831439964800.23083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-831439964800.23083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-3464333186.6676283</v>
      </c>
      <c r="L4241" s="444">
        <f t="shared" ca="1" si="182"/>
        <v>-834904297986.89844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-834904297986.89844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-3478767908.2787433</v>
      </c>
      <c r="L4242" s="444">
        <f t="shared" ca="1" si="182"/>
        <v>-838383065895.17712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-838383065895.17712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-3493262774.5632381</v>
      </c>
      <c r="L4243" s="444">
        <f t="shared" ca="1" si="182"/>
        <v>-841876328669.74036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-841876328669.74036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-3507818036.1239181</v>
      </c>
      <c r="L4244" s="444">
        <f t="shared" ca="1" si="182"/>
        <v>-845384146705.86426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-845384146705.86426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-3522433944.6077676</v>
      </c>
      <c r="L4245" s="444">
        <f t="shared" ca="1" si="182"/>
        <v>-848906580650.47205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-848906580650.47205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-3537110752.7103</v>
      </c>
      <c r="L4246" s="444">
        <f t="shared" ca="1" si="182"/>
        <v>-852443691403.18237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-852443691403.18237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-3551848714.1799264</v>
      </c>
      <c r="L4247" s="444">
        <f t="shared" ca="1" si="182"/>
        <v>-855995540117.3623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-855995540117.3623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-3566648083.8223429</v>
      </c>
      <c r="L4248" s="444">
        <f t="shared" ca="1" si="182"/>
        <v>-859562188201.18469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-859562188201.18469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-3581509117.5049362</v>
      </c>
      <c r="L4249" s="444">
        <f t="shared" ca="1" si="182"/>
        <v>-863143697318.68958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-863143697318.68958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-3596432072.1612072</v>
      </c>
      <c r="L4250" s="444">
        <f t="shared" ca="1" si="182"/>
        <v>-866740129390.85083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-866740129390.85083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-3611417205.7952118</v>
      </c>
      <c r="L4251" s="444">
        <f t="shared" ca="1" si="182"/>
        <v>-870351546596.646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-870351546596.646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-3626464777.4860249</v>
      </c>
      <c r="L4252" s="444">
        <f t="shared" ca="1" si="182"/>
        <v>-873978011374.13208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-873978011374.13208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-3641575047.3922162</v>
      </c>
      <c r="L4253" s="444">
        <f t="shared" ca="1" si="182"/>
        <v>-877619586421.52429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-877619586421.52429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-3656748276.756351</v>
      </c>
      <c r="L4254" s="444">
        <f t="shared" ca="1" si="182"/>
        <v>-881276334698.28064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-881276334698.28064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-3671984727.9095025</v>
      </c>
      <c r="L4255" s="444">
        <f t="shared" ca="1" si="182"/>
        <v>-884948319426.19019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-884948319426.19019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-3687284664.2757931</v>
      </c>
      <c r="L4256" s="444">
        <f t="shared" ca="1" si="182"/>
        <v>-888635604090.46594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-888635604090.46594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-3702648350.3769417</v>
      </c>
      <c r="L4257" s="444">
        <f t="shared" ca="1" si="182"/>
        <v>-892338252440.8429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-892338252440.8429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-3718076051.8368459</v>
      </c>
      <c r="L4258" s="444">
        <f t="shared" ca="1" si="182"/>
        <v>-896056328492.67969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-896056328492.67969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-3733568035.3861651</v>
      </c>
      <c r="L4259" s="444">
        <f t="shared" ca="1" si="182"/>
        <v>-899789896528.0658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-899789896528.0658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-3749124568.866941</v>
      </c>
      <c r="L4260" s="444">
        <f t="shared" ca="1" si="182"/>
        <v>-903539021096.93274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-903539021096.93274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-3764745921.2372193</v>
      </c>
      <c r="L4261" s="444">
        <f t="shared" ca="1" si="182"/>
        <v>-907303767018.16992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-907303767018.16992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-3780432362.5757079</v>
      </c>
      <c r="L4262" s="444">
        <f t="shared" ca="1" si="182"/>
        <v>-911084199380.74561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-911084199380.74561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-3796184164.0864401</v>
      </c>
      <c r="L4263" s="444">
        <f t="shared" ca="1" si="182"/>
        <v>-914880383544.83203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-914880383544.83203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-3812001598.103466</v>
      </c>
      <c r="L4264" s="444">
        <f t="shared" ca="1" si="182"/>
        <v>-918692385142.93555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-918692385142.93555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-3827884938.0955644</v>
      </c>
      <c r="L4265" s="444">
        <f t="shared" ca="1" si="182"/>
        <v>-922520270081.03113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-922520270081.03113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-3843834458.6709628</v>
      </c>
      <c r="L4266" s="444">
        <f t="shared" ca="1" si="182"/>
        <v>-926364104539.70215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-926364104539.70215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-3859850435.5820923</v>
      </c>
      <c r="L4267" s="444">
        <f t="shared" ca="1" si="182"/>
        <v>-930223954975.28418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-930223954975.28418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-3875933145.730351</v>
      </c>
      <c r="L4268" s="444">
        <f t="shared" ca="1" si="182"/>
        <v>-934099888121.01453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-934099888121.01453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-3892082867.1708937</v>
      </c>
      <c r="L4269" s="444">
        <f t="shared" ca="1" si="182"/>
        <v>-937991970988.18542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-937991970988.18542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-3908299879.1174397</v>
      </c>
      <c r="L4270" s="444">
        <f t="shared" ca="1" si="182"/>
        <v>-941900270867.30286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-941900270867.30286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-3924584461.9470954</v>
      </c>
      <c r="L4271" s="444">
        <f t="shared" ca="1" si="182"/>
        <v>-945824855329.25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-945824855329.25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-3940936897.2052078</v>
      </c>
      <c r="L4272" s="444">
        <f t="shared" ca="1" si="182"/>
        <v>-949765792226.4552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-949765792226.4552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-3957357467.61023</v>
      </c>
      <c r="L4273" s="444">
        <f t="shared" ca="1" si="182"/>
        <v>-953723149694.06543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-953723149694.06543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-3973846457.0586057</v>
      </c>
      <c r="L4274" s="444">
        <f t="shared" ca="1" si="182"/>
        <v>-957696996151.12402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-957696996151.12402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-3990404150.629683</v>
      </c>
      <c r="L4275" s="444">
        <f t="shared" ca="1" si="182"/>
        <v>-961687400301.75366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-961687400301.75366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-4007030834.5906405</v>
      </c>
      <c r="L4276" s="444">
        <f t="shared" ca="1" si="182"/>
        <v>-965694431136.34436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-965694431136.34436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-4023726796.4014349</v>
      </c>
      <c r="L4277" s="444">
        <f t="shared" ca="1" si="182"/>
        <v>-969718157932.74585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-969718157932.74585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-4040492324.7197747</v>
      </c>
      <c r="L4278" s="444">
        <f t="shared" ca="1" si="182"/>
        <v>-973758650257.46558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-973758650257.46558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-4057327709.4061065</v>
      </c>
      <c r="L4279" s="444">
        <f t="shared" ca="1" si="182"/>
        <v>-977815977966.8717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-977815977966.8717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-4074233241.5286322</v>
      </c>
      <c r="L4280" s="444">
        <f t="shared" ca="1" si="182"/>
        <v>-981890211208.40039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-981890211208.40039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-4091209213.3683348</v>
      </c>
      <c r="L4281" s="444">
        <f t="shared" ca="1" si="182"/>
        <v>-985981420421.76868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-985981420421.76868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-4108255918.424036</v>
      </c>
      <c r="L4282" s="444">
        <f t="shared" ca="1" si="182"/>
        <v>-990089676340.19275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-990089676340.19275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-4125373651.4174695</v>
      </c>
      <c r="L4283" s="444">
        <f t="shared" ca="1" si="182"/>
        <v>-994215049991.61023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-994215049991.61023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-4142562708.2983761</v>
      </c>
      <c r="L4284" s="444">
        <f t="shared" ca="1" si="182"/>
        <v>-998357612699.90857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-998357612699.90857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-4159823386.249619</v>
      </c>
      <c r="L4285" s="444">
        <f t="shared" ca="1" si="182"/>
        <v>-1002517436086.1582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-1002517436086.1582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-4177155983.6923256</v>
      </c>
      <c r="L4286" s="444">
        <f t="shared" ca="1" si="182"/>
        <v>-1006694592069.8506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-1006694592069.8506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-4194560800.2910442</v>
      </c>
      <c r="L4287" s="444">
        <f t="shared" ca="1" si="182"/>
        <v>-1010889152870.1416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-1010889152870.1416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-4212038136.9589233</v>
      </c>
      <c r="L4288" s="444">
        <f t="shared" ca="1" si="182"/>
        <v>-1015101191007.1006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-1015101191007.1006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-4229588295.8629184</v>
      </c>
      <c r="L4289" s="444">
        <f t="shared" ca="1" si="182"/>
        <v>-1019330779302.9635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-1019330779302.9635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-4247211580.4290147</v>
      </c>
      <c r="L4290" s="444">
        <f t="shared" ca="1" si="182"/>
        <v>-1023577990883.3925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-1023577990883.3925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-4264908295.3474684</v>
      </c>
      <c r="L4291" s="444">
        <f t="shared" ca="1" si="182"/>
        <v>-1027842899178.7399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-1027842899178.7399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-4282678746.578083</v>
      </c>
      <c r="L4292" s="444">
        <f t="shared" ca="1" si="182"/>
        <v>-1032125577925.318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-1032125577925.318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-4300523241.3554916</v>
      </c>
      <c r="L4293" s="444">
        <f t="shared" ca="1" si="182"/>
        <v>-1036426101166.6735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-1036426101166.6735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-4318442088.1944723</v>
      </c>
      <c r="L4294" s="444">
        <f t="shared" ca="1" si="182"/>
        <v>-1040744543254.8679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-1040744543254.8679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-4336435596.8952827</v>
      </c>
      <c r="L4295" s="444">
        <f t="shared" ca="1" si="182"/>
        <v>-1045080978851.7632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-1045080978851.7632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-4354504078.5490131</v>
      </c>
      <c r="L4296" s="444">
        <f t="shared" ca="1" si="182"/>
        <v>-1049435482930.3123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-1049435482930.3123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-4372647845.5429678</v>
      </c>
      <c r="L4297" s="444">
        <f t="shared" ca="1" si="182"/>
        <v>-1053808130775.8552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-1053808130775.8552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-4390867211.5660629</v>
      </c>
      <c r="L4298" s="444">
        <f t="shared" ca="1" si="182"/>
        <v>-1058198997987.4213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-1058198997987.4213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-4409162491.614255</v>
      </c>
      <c r="L4299" s="444">
        <f t="shared" ca="1" si="182"/>
        <v>-1062608160479.0355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-1062608160479.0355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-4427534001.9959822</v>
      </c>
      <c r="L4300" s="444">
        <f t="shared" ca="1" si="182"/>
        <v>-1067035694481.0315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-1067035694481.0315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-4445982060.3376312</v>
      </c>
      <c r="L4301" s="444">
        <f t="shared" ca="1" si="182"/>
        <v>-1071481676541.3691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-1071481676541.3691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-4464506985.5890379</v>
      </c>
      <c r="L4302" s="444">
        <f t="shared" ca="1" si="182"/>
        <v>-1075946183526.9581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-1075946183526.9581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-4483109098.0289927</v>
      </c>
      <c r="L4303" s="444">
        <f t="shared" ca="1" si="182"/>
        <v>-1080429292624.9872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-1080429292624.9872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-4501788719.2707806</v>
      </c>
      <c r="L4304" s="444">
        <f t="shared" ca="1" si="182"/>
        <v>-1084931081344.2579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-1084931081344.2579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-4520546172.2677412</v>
      </c>
      <c r="L4305" s="444">
        <f t="shared" ca="1" si="182"/>
        <v>-1089451627516.5256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-1089451627516.5256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-4539381781.3188572</v>
      </c>
      <c r="L4306" s="444">
        <f t="shared" ca="1" si="182"/>
        <v>-1093991009297.8445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-1093991009297.8445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-4558295872.0743523</v>
      </c>
      <c r="L4307" s="444">
        <f t="shared" ca="1" si="182"/>
        <v>-1098549305169.9188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-1098549305169.9188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-4577288771.5413284</v>
      </c>
      <c r="L4308" s="444">
        <f t="shared" ca="1" si="182"/>
        <v>-1103126593941.4602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-1103126593941.4602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-4596360808.0894175</v>
      </c>
      <c r="L4309" s="444">
        <f t="shared" ca="1" si="182"/>
        <v>-1107722954749.5496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-1107722954749.5496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-4615512311.4564562</v>
      </c>
      <c r="L4310" s="444">
        <f t="shared" ca="1" si="182"/>
        <v>-1112338467061.0061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-1112338467061.0061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-4634743612.7541924</v>
      </c>
      <c r="L4311" s="444">
        <f t="shared" ca="1" si="182"/>
        <v>-1116973210673.7603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-1116973210673.7603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-4654055044.4740009</v>
      </c>
      <c r="L4312" s="444">
        <f t="shared" ca="1" si="182"/>
        <v>-1121627265718.2344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-1121627265718.2344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-4673446940.4926434</v>
      </c>
      <c r="L4313" s="444">
        <f t="shared" ca="1" si="182"/>
        <v>-1126300712658.7271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-1126300712658.7271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-4692919636.0780296</v>
      </c>
      <c r="L4314" s="444">
        <f t="shared" ca="1" si="182"/>
        <v>-1130993632294.8052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-1130993632294.8052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-4712473467.8950214</v>
      </c>
      <c r="L4315" s="444">
        <f t="shared" ca="1" si="182"/>
        <v>-1135706105762.7002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-1135706105762.7002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-4732108774.0112505</v>
      </c>
      <c r="L4316" s="444">
        <f t="shared" ca="1" si="182"/>
        <v>-1140438214536.7114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-1140438214536.7114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-4751825893.9029646</v>
      </c>
      <c r="L4317" s="444">
        <f t="shared" ca="1" si="182"/>
        <v>-1145190040430.6145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-1145190040430.6145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-4771625168.4608936</v>
      </c>
      <c r="L4318" s="444">
        <f t="shared" ca="1" si="182"/>
        <v>-1149961665599.0754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-1149961665599.0754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-4791506939.9961472</v>
      </c>
      <c r="L4319" s="444">
        <f t="shared" ca="1" si="182"/>
        <v>-1154753172539.0715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-1154753172539.0715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-4811471552.2461309</v>
      </c>
      <c r="L4320" s="444">
        <f t="shared" ca="1" si="182"/>
        <v>-1159564644091.3176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-1159564644091.3176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-4831519350.3804903</v>
      </c>
      <c r="L4321" s="444">
        <f t="shared" ca="1" si="182"/>
        <v>-1164396163441.698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-1164396163441.698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-4851650681.0070753</v>
      </c>
      <c r="L4322" s="444">
        <f t="shared" ca="1" si="182"/>
        <v>-1169247814122.7051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-1169247814122.7051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-4871865892.1779375</v>
      </c>
      <c r="L4323" s="444">
        <f t="shared" ca="1" si="182"/>
        <v>-1174119680014.8831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-1174119680014.8831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-4892165333.3953457</v>
      </c>
      <c r="L4324" s="444">
        <f t="shared" ca="1" si="182"/>
        <v>-1179011845348.2783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-1179011845348.2783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-4912549355.6178265</v>
      </c>
      <c r="L4325" s="444">
        <f t="shared" ca="1" si="182"/>
        <v>-1183924394703.8962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-1183924394703.8962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-4933018311.2662344</v>
      </c>
      <c r="L4326" s="444">
        <f t="shared" ca="1" si="182"/>
        <v>-1188857413015.1624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-1188857413015.1624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-4953572554.2298431</v>
      </c>
      <c r="L4327" s="444">
        <f t="shared" ca="1" si="182"/>
        <v>-1193810985569.3921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-1193810985569.3921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-4974212439.872467</v>
      </c>
      <c r="L4328" s="444">
        <f t="shared" ca="1" si="182"/>
        <v>-1198785198009.2646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-1198785198009.2646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-4994938325.0386028</v>
      </c>
      <c r="L4329" s="444">
        <f t="shared" ca="1" si="182"/>
        <v>-1203780136334.3032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-1203780136334.3032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-5015750568.059597</v>
      </c>
      <c r="L4330" s="444">
        <f t="shared" ca="1" si="182"/>
        <v>-1208795886902.3628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-1208795886902.3628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-5036649528.7598448</v>
      </c>
      <c r="L4331" s="444">
        <f t="shared" ca="1" si="182"/>
        <v>-1213832536431.1226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-1213832536431.1226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-5057635568.4630108</v>
      </c>
      <c r="L4332" s="444">
        <f t="shared" ca="1" si="182"/>
        <v>-1218890171999.5854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-1218890171999.5854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-5078709049.9982729</v>
      </c>
      <c r="L4333" s="444">
        <f t="shared" ca="1" si="182"/>
        <v>-1223968881049.5837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-1223968881049.5837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-5099870337.7065992</v>
      </c>
      <c r="L4334" s="444">
        <f t="shared" ca="1" si="182"/>
        <v>-1229068751387.2903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-1229068751387.2903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-5121119797.4470425</v>
      </c>
      <c r="L4335" s="444">
        <f t="shared" ca="1" si="182"/>
        <v>-1234189871184.7373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-1234189871184.7373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-5142457796.6030722</v>
      </c>
      <c r="L4336" s="444">
        <f t="shared" ca="1" si="182"/>
        <v>-1239332328981.3403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-1239332328981.3403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-5163884704.0889177</v>
      </c>
      <c r="L4337" s="444">
        <f t="shared" ca="1" si="182"/>
        <v>-1244496213685.4292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-1244496213685.4292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-5185400890.3559551</v>
      </c>
      <c r="L4338" s="444">
        <f t="shared" ca="1" si="182"/>
        <v>-1249681614575.7852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-1249681614575.7852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-5207006727.3991051</v>
      </c>
      <c r="L4339" s="444">
        <f t="shared" ca="1" si="182"/>
        <v>-1254888621303.1843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-1254888621303.1843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-5228702588.7632675</v>
      </c>
      <c r="L4340" s="444">
        <f t="shared" ca="1" si="182"/>
        <v>-1260117323891.9475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-1260117323891.9475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-5250488849.5497808</v>
      </c>
      <c r="L4341" s="444">
        <f t="shared" ca="1" si="182"/>
        <v>-1265367812741.4973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-1265367812741.4973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-5272365886.422905</v>
      </c>
      <c r="L4342" s="444">
        <f t="shared" ca="1" si="182"/>
        <v>-1270640178627.9202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-1270640178627.9202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-5294334077.616334</v>
      </c>
      <c r="L4343" s="444">
        <f t="shared" ref="L4343:L4597" ca="1" si="187">I4343-J4343+K4343</f>
        <v>-1275934512705.5366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-1275934512705.5366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-5316393802.9397354</v>
      </c>
      <c r="L4344" s="444">
        <f t="shared" ca="1" si="187"/>
        <v>-1281250906508.4763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-1281250906508.4763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-5338545443.7853184</v>
      </c>
      <c r="L4345" s="444">
        <f t="shared" ca="1" si="187"/>
        <v>-1286589451952.2617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-1286589451952.2617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-5360789383.1344242</v>
      </c>
      <c r="L4346" s="444">
        <f t="shared" ca="1" si="187"/>
        <v>-1291950241335.3962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-1291950241335.3962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-5383126005.5641508</v>
      </c>
      <c r="L4347" s="444">
        <f t="shared" ca="1" si="187"/>
        <v>-1297333367340.9604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-1297333367340.9604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-5405555697.2540016</v>
      </c>
      <c r="L4348" s="444">
        <f t="shared" ca="1" si="187"/>
        <v>-1302738923038.2144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-1302738923038.2144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-5428078845.9925594</v>
      </c>
      <c r="L4349" s="444">
        <f t="shared" ca="1" si="187"/>
        <v>-1308167001884.207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-1308167001884.207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-5450695841.1841955</v>
      </c>
      <c r="L4350" s="444">
        <f t="shared" ca="1" si="187"/>
        <v>-1313617697725.3911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-1313617697725.3911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-5473407073.8557959</v>
      </c>
      <c r="L4351" s="444">
        <f t="shared" ca="1" si="187"/>
        <v>-1319091104799.2468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-1319091104799.2468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-5496212936.6635284</v>
      </c>
      <c r="L4352" s="444">
        <f t="shared" ca="1" si="187"/>
        <v>-1324587317735.9104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-1324587317735.9104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-5519113823.8996267</v>
      </c>
      <c r="L4353" s="444">
        <f t="shared" ca="1" si="187"/>
        <v>-1330106431559.8101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-1330106431559.8101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-5542110131.4992085</v>
      </c>
      <c r="L4354" s="444">
        <f t="shared" ca="1" si="187"/>
        <v>-1335648541691.3093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-1335648541691.3093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-5565202257.047122</v>
      </c>
      <c r="L4355" s="444">
        <f t="shared" ca="1" si="187"/>
        <v>-1341213743948.3564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-1341213743948.3564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-5588390599.7848186</v>
      </c>
      <c r="L4356" s="444">
        <f t="shared" ca="1" si="187"/>
        <v>-1346802134548.1414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-1346802134548.1414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-5611675560.6172552</v>
      </c>
      <c r="L4357" s="444">
        <f t="shared" ca="1" si="187"/>
        <v>-1352413810108.7585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-1352413810108.7585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-5635057542.1198273</v>
      </c>
      <c r="L4358" s="444">
        <f t="shared" ca="1" si="187"/>
        <v>-1358048867650.8784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-1358048867650.8784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-5658536948.5453262</v>
      </c>
      <c r="L4359" s="444">
        <f t="shared" ca="1" si="187"/>
        <v>-1363707404599.4238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-1363707404599.4238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-5682114185.8309326</v>
      </c>
      <c r="L4360" s="444">
        <f t="shared" ca="1" si="187"/>
        <v>-1369389518785.2549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-1369389518785.2549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-5705789661.6052284</v>
      </c>
      <c r="L4361" s="444">
        <f t="shared" ca="1" si="187"/>
        <v>-1375095308446.8601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-1375095308446.8601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-5729563785.1952505</v>
      </c>
      <c r="L4362" s="444">
        <f t="shared" ca="1" si="187"/>
        <v>-1380824872232.0554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-1380824872232.0554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-5753436967.633564</v>
      </c>
      <c r="L4363" s="444">
        <f t="shared" ca="1" si="187"/>
        <v>-1386578309199.689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-1386578309199.689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-5777409621.6653709</v>
      </c>
      <c r="L4364" s="444">
        <f t="shared" ca="1" si="187"/>
        <v>-1392355718821.3542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-1392355718821.3542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-5801482161.7556429</v>
      </c>
      <c r="L4365" s="444">
        <f t="shared" ca="1" si="187"/>
        <v>-1398157200983.1099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-1398157200983.1099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-5825655004.0962906</v>
      </c>
      <c r="L4366" s="444">
        <f t="shared" ca="1" si="187"/>
        <v>-1403982855987.2061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-1403982855987.2061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-5849928566.6133585</v>
      </c>
      <c r="L4367" s="444">
        <f t="shared" ca="1" si="187"/>
        <v>-1409832784553.8193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-1409832784553.8193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-5874303268.974247</v>
      </c>
      <c r="L4368" s="444">
        <f t="shared" ca="1" si="187"/>
        <v>-1415707087822.7937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-1415707087822.7937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-5898779532.5949736</v>
      </c>
      <c r="L4369" s="444">
        <f t="shared" ca="1" si="187"/>
        <v>-1421605867355.3887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-1421605867355.3887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-5923357780.6474524</v>
      </c>
      <c r="L4370" s="444">
        <f t="shared" ca="1" si="187"/>
        <v>-1427529225136.0361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-1427529225136.0361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-5948038438.0668173</v>
      </c>
      <c r="L4371" s="444">
        <f t="shared" ca="1" si="187"/>
        <v>-1433477263574.103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-1433477263574.103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-5972821931.5587626</v>
      </c>
      <c r="L4372" s="444">
        <f t="shared" ca="1" si="187"/>
        <v>-1439450085505.6619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-1439450085505.6619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-5997708689.6069241</v>
      </c>
      <c r="L4373" s="444">
        <f t="shared" ca="1" si="187"/>
        <v>-1445447794195.2688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-1445447794195.2688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-6022699142.4802866</v>
      </c>
      <c r="L4374" s="444">
        <f t="shared" ca="1" si="187"/>
        <v>-1451470493337.749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-1451470493337.749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-6047793722.2406206</v>
      </c>
      <c r="L4375" s="444">
        <f t="shared" ca="1" si="187"/>
        <v>-1457518287059.9897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-1457518287059.9897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-6072992862.7499571</v>
      </c>
      <c r="L4376" s="444">
        <f t="shared" ca="1" si="187"/>
        <v>-1463591279922.7397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-1463591279922.7397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-6098296999.6780825</v>
      </c>
      <c r="L4377" s="444">
        <f t="shared" ca="1" si="187"/>
        <v>-1469689576922.4177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-1469689576922.4177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-6123706570.5100737</v>
      </c>
      <c r="L4378" s="444">
        <f t="shared" ca="1" si="187"/>
        <v>-1475813283492.9277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-1475813283492.9277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-6149222014.5538654</v>
      </c>
      <c r="L4379" s="444">
        <f t="shared" ca="1" si="187"/>
        <v>-1481962505507.4817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-1481962505507.4817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-6174843772.9478407</v>
      </c>
      <c r="L4380" s="444">
        <f t="shared" ca="1" si="187"/>
        <v>-1488137349280.4294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-1488137349280.4294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-6200572288.6684561</v>
      </c>
      <c r="L4381" s="444">
        <f t="shared" ca="1" si="187"/>
        <v>-1494337921569.0979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-1494337921569.0979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-6226408006.5379076</v>
      </c>
      <c r="L4382" s="444">
        <f t="shared" ca="1" si="187"/>
        <v>-1500564329575.6357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-1500564329575.6357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-6252351373.2318153</v>
      </c>
      <c r="L4383" s="444">
        <f t="shared" ca="1" si="187"/>
        <v>-1506816680948.8677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-1506816680948.8677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-6278402837.2869482</v>
      </c>
      <c r="L4384" s="444">
        <f t="shared" ca="1" si="187"/>
        <v>-1513095083786.1545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-1513095083786.1545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-6304562849.1089773</v>
      </c>
      <c r="L4385" s="444">
        <f t="shared" ca="1" si="187"/>
        <v>-1519399646635.2634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-1519399646635.2634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-6330831860.9802647</v>
      </c>
      <c r="L4386" s="444">
        <f t="shared" ca="1" si="187"/>
        <v>-1525730478496.2437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-1525730478496.2437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-6357210327.0676823</v>
      </c>
      <c r="L4387" s="444">
        <f t="shared" ca="1" si="187"/>
        <v>-1532087688823.3113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-1532087688823.3113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-6383698703.4304638</v>
      </c>
      <c r="L4388" s="444">
        <f t="shared" ca="1" si="187"/>
        <v>-1538471387526.7417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-1538471387526.7417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-6410297448.0280905</v>
      </c>
      <c r="L4389" s="444">
        <f t="shared" ca="1" si="187"/>
        <v>-1544881684974.7698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-1544881684974.7698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-6437007020.7282076</v>
      </c>
      <c r="L4390" s="444">
        <f t="shared" ca="1" si="187"/>
        <v>-1551318691995.498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-1551318691995.498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-6463827883.3145752</v>
      </c>
      <c r="L4391" s="444">
        <f t="shared" ca="1" si="187"/>
        <v>-1557782519878.8125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-1557782519878.8125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-6490760499.4950523</v>
      </c>
      <c r="L4392" s="444">
        <f t="shared" ca="1" si="187"/>
        <v>-1564273280378.3076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-1564273280378.3076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-6517805334.9096146</v>
      </c>
      <c r="L4393" s="444">
        <f t="shared" ca="1" si="187"/>
        <v>-1570791085713.2173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-1570791085713.2173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-6544962857.1384048</v>
      </c>
      <c r="L4394" s="444">
        <f t="shared" ca="1" si="187"/>
        <v>-1577336048570.3557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-1577336048570.3557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-6572233535.709815</v>
      </c>
      <c r="L4395" s="444">
        <f t="shared" ca="1" si="187"/>
        <v>-1583908282106.0654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-1583908282106.0654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-6599617842.1086063</v>
      </c>
      <c r="L4396" s="444">
        <f t="shared" ca="1" si="187"/>
        <v>-1590507899948.1741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-1590507899948.1741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-6627116249.7840586</v>
      </c>
      <c r="L4397" s="444">
        <f t="shared" ca="1" si="187"/>
        <v>-1597135016197.9583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-1597135016197.9583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-6654729234.1581593</v>
      </c>
      <c r="L4398" s="444">
        <f t="shared" ca="1" si="187"/>
        <v>-1603789745432.1165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-1603789745432.1165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-6682457272.6338186</v>
      </c>
      <c r="L4399" s="444">
        <f t="shared" ca="1" si="187"/>
        <v>-1610472202704.7502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-1610472202704.7502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-6710300844.6031256</v>
      </c>
      <c r="L4400" s="444">
        <f t="shared" ca="1" si="187"/>
        <v>-1617182503549.3533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-1617182503549.3533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-6738260431.4556389</v>
      </c>
      <c r="L4401" s="444">
        <f t="shared" ca="1" si="187"/>
        <v>-1623920763980.8088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-1623920763980.8088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-6766336516.5867033</v>
      </c>
      <c r="L4402" s="444">
        <f t="shared" ca="1" si="187"/>
        <v>-1630687100497.3955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-1630687100497.3955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-6794529585.4058142</v>
      </c>
      <c r="L4403" s="444">
        <f t="shared" ca="1" si="187"/>
        <v>-1637481630082.8013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-1637481630082.8013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-6822840125.345005</v>
      </c>
      <c r="L4404" s="444">
        <f t="shared" ca="1" si="187"/>
        <v>-1644304470208.1462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-1644304470208.1462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-6851268625.8672762</v>
      </c>
      <c r="L4405" s="444">
        <f t="shared" ca="1" si="187"/>
        <v>-1651155738834.0134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-1651155738834.0134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-6879815578.4750557</v>
      </c>
      <c r="L4406" s="444">
        <f t="shared" ca="1" si="187"/>
        <v>-1658035554412.4885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-1658035554412.4885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-6908481476.7187023</v>
      </c>
      <c r="L4407" s="444">
        <f t="shared" ca="1" si="187"/>
        <v>-1664944035889.2073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-1664944035889.2073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-6937266816.2050304</v>
      </c>
      <c r="L4408" s="444">
        <f t="shared" ca="1" si="187"/>
        <v>-1671881302705.4124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-1671881302705.4124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-6966172094.6058846</v>
      </c>
      <c r="L4409" s="444">
        <f t="shared" ca="1" si="187"/>
        <v>-1678847474800.0183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-1678847474800.0183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-6995197811.6667433</v>
      </c>
      <c r="L4410" s="444">
        <f t="shared" ca="1" si="187"/>
        <v>-1685842672611.6851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-1685842672611.6851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-7024344469.215354</v>
      </c>
      <c r="L4411" s="444">
        <f t="shared" ca="1" si="187"/>
        <v>-1692867017080.9004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-1692867017080.9004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-7053612571.1704178</v>
      </c>
      <c r="L4412" s="444">
        <f t="shared" ca="1" si="187"/>
        <v>-1699920629652.0708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-1699920629652.0708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-7083002623.5502949</v>
      </c>
      <c r="L4413" s="444">
        <f t="shared" ca="1" si="187"/>
        <v>-1707003632275.6211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-1707003632275.6211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-7112515134.4817543</v>
      </c>
      <c r="L4414" s="444">
        <f t="shared" ca="1" si="187"/>
        <v>-1714116147410.1028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-1714116147410.1028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-7142150614.2087603</v>
      </c>
      <c r="L4415" s="444">
        <f t="shared" ca="1" si="187"/>
        <v>-1721258298024.3115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-1721258298024.3115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-7171909575.1012964</v>
      </c>
      <c r="L4416" s="444">
        <f t="shared" ca="1" si="187"/>
        <v>-1728430207599.4128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-1728430207599.4128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-7201792531.6642199</v>
      </c>
      <c r="L4417" s="444">
        <f t="shared" ca="1" si="187"/>
        <v>-1735632000131.0771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-1735632000131.0771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-7231800000.546154</v>
      </c>
      <c r="L4418" s="444">
        <f t="shared" ca="1" si="187"/>
        <v>-1742863800131.6233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-1742863800131.6233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-7261932500.5484304</v>
      </c>
      <c r="L4419" s="444">
        <f t="shared" ca="1" si="187"/>
        <v>-1750125732632.1716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-1750125732632.1716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-7292190552.6340485</v>
      </c>
      <c r="L4420" s="444">
        <f t="shared" ca="1" si="187"/>
        <v>-1757417923184.8057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-1757417923184.8057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-7322574679.9366903</v>
      </c>
      <c r="L4421" s="444">
        <f t="shared" ca="1" si="187"/>
        <v>-1764740497864.7424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-1764740497864.7424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-7353085407.7697611</v>
      </c>
      <c r="L4422" s="444">
        <f t="shared" ca="1" si="187"/>
        <v>-1772093583272.5122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-1772093583272.5122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-7383723263.6354666</v>
      </c>
      <c r="L4423" s="444">
        <f t="shared" ca="1" si="187"/>
        <v>-1779477306536.1477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-1779477306536.1477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-7414488777.2339478</v>
      </c>
      <c r="L4424" s="444">
        <f t="shared" ca="1" si="187"/>
        <v>-1786891795313.3816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-1786891795313.3816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-7445382480.4724245</v>
      </c>
      <c r="L4425" s="444">
        <f t="shared" ca="1" si="187"/>
        <v>-1794337177793.854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-1794337177793.854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-7476404907.4743919</v>
      </c>
      <c r="L4426" s="444">
        <f t="shared" ca="1" si="187"/>
        <v>-1801813582701.3284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-1801813582701.3284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-7507556594.5888672</v>
      </c>
      <c r="L4427" s="444">
        <f t="shared" ca="1" si="187"/>
        <v>-1809321139295.9172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-1809321139295.9172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-7538838080.3996553</v>
      </c>
      <c r="L4428" s="444">
        <f t="shared" ca="1" si="187"/>
        <v>-1816859977376.3169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-1816859977376.3169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-7570249905.7346535</v>
      </c>
      <c r="L4429" s="444">
        <f t="shared" ca="1" si="187"/>
        <v>-1824430227282.0515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-1824430227282.0515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-7601792613.6752148</v>
      </c>
      <c r="L4430" s="444">
        <f t="shared" ca="1" si="187"/>
        <v>-1832032019895.7268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-1832032019895.7268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-7633466749.5655279</v>
      </c>
      <c r="L4431" s="444">
        <f t="shared" ca="1" si="187"/>
        <v>-1839665486645.2922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-1839665486645.2922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-7665272861.0220509</v>
      </c>
      <c r="L4432" s="444">
        <f t="shared" ca="1" si="187"/>
        <v>-1847330759506.3142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-1847330759506.3142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-7697211497.942976</v>
      </c>
      <c r="L4433" s="444">
        <f t="shared" ca="1" si="187"/>
        <v>-1855027971004.2571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-1855027971004.2571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-7729283212.5177374</v>
      </c>
      <c r="L4434" s="444">
        <f t="shared" ca="1" si="187"/>
        <v>-1862757254216.7749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-1862757254216.7749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-7761488559.2365618</v>
      </c>
      <c r="L4435" s="444">
        <f t="shared" ca="1" si="187"/>
        <v>-1870518742776.0115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-1870518742776.0115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-7793828094.9000463</v>
      </c>
      <c r="L4436" s="444">
        <f t="shared" ca="1" si="187"/>
        <v>-1878312570870.9116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-1878312570870.9116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-7826302378.6287985</v>
      </c>
      <c r="L4437" s="444">
        <f t="shared" ca="1" si="187"/>
        <v>-1886138873249.5405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-1886138873249.5405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-7858911971.873085</v>
      </c>
      <c r="L4438" s="444">
        <f t="shared" ca="1" si="187"/>
        <v>-1893997785221.4136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-1893997785221.4136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-7891657438.422555</v>
      </c>
      <c r="L4439" s="444">
        <f t="shared" ca="1" si="187"/>
        <v>-1901889442659.8362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-1901889442659.8362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-7924539344.4159842</v>
      </c>
      <c r="L4440" s="444">
        <f t="shared" ca="1" si="187"/>
        <v>-1909813982004.2522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-1909813982004.2522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-7957558258.3510504</v>
      </c>
      <c r="L4441" s="444">
        <f t="shared" ca="1" si="187"/>
        <v>-1917771540262.6033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-1917771540262.6033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-7990714751.0941792</v>
      </c>
      <c r="L4442" s="444">
        <f t="shared" ca="1" si="187"/>
        <v>-1925762255013.6975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-1925762255013.6975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-8024009395.8904066</v>
      </c>
      <c r="L4443" s="444">
        <f t="shared" ca="1" si="187"/>
        <v>-1933786264409.5879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-1933786264409.5879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-8057442768.3732824</v>
      </c>
      <c r="L4444" s="444">
        <f t="shared" ca="1" si="187"/>
        <v>-1941843707177.9612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-1941843707177.9612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-8091015446.5748377</v>
      </c>
      <c r="L4445" s="444">
        <f t="shared" ca="1" si="187"/>
        <v>-1949934722624.5361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-1949934722624.5361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-8124728010.9355669</v>
      </c>
      <c r="L4446" s="444">
        <f t="shared" ca="1" si="187"/>
        <v>-1958059450635.4717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-1958059450635.4717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-8158581044.3144665</v>
      </c>
      <c r="L4447" s="444">
        <f t="shared" ca="1" si="187"/>
        <v>-1966218031679.7861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-1966218031679.7861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-8192575131.9991083</v>
      </c>
      <c r="L4448" s="444">
        <f t="shared" ca="1" si="187"/>
        <v>-1974410606811.7852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-1974410606811.7852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-8226710861.7157717</v>
      </c>
      <c r="L4449" s="444">
        <f t="shared" ca="1" si="187"/>
        <v>-1982637317673.501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-1982637317673.501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-8260988823.6395874</v>
      </c>
      <c r="L4450" s="444">
        <f t="shared" ca="1" si="187"/>
        <v>-1990898306497.1406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-1990898306497.1406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-8295409610.4047527</v>
      </c>
      <c r="L4451" s="444">
        <f t="shared" ca="1" si="187"/>
        <v>-1999193716107.5454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-1999193716107.5454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-8329973817.1147738</v>
      </c>
      <c r="L4452" s="444">
        <f t="shared" ca="1" si="187"/>
        <v>-2007523689924.6602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-2007523689924.6602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-8364682041.3527508</v>
      </c>
      <c r="L4453" s="444">
        <f t="shared" ca="1" si="187"/>
        <v>-2015888371966.0129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-2015888371966.0129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-8399534883.1917219</v>
      </c>
      <c r="L4454" s="444">
        <f t="shared" ca="1" si="187"/>
        <v>-2024287906849.2046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-2024287906849.2046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-8434532945.205019</v>
      </c>
      <c r="L4455" s="444">
        <f t="shared" ca="1" si="187"/>
        <v>-2032722439794.4097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-2032722439794.4097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-8469676832.4767065</v>
      </c>
      <c r="L4456" s="444">
        <f t="shared" ca="1" si="187"/>
        <v>-2041192116626.8865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-2041192116626.8865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-8504967152.6120272</v>
      </c>
      <c r="L4457" s="444">
        <f t="shared" ca="1" si="187"/>
        <v>-2049697083779.4985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-2049697083779.4985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-8540404515.7479105</v>
      </c>
      <c r="L4458" s="444">
        <f t="shared" ca="1" si="187"/>
        <v>-2058237488295.2463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-2058237488295.2463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-8575989534.5635262</v>
      </c>
      <c r="L4459" s="444">
        <f t="shared" ca="1" si="187"/>
        <v>-2066813477829.8098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-2066813477829.8098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-8611722824.2908745</v>
      </c>
      <c r="L4460" s="444">
        <f t="shared" ca="1" si="187"/>
        <v>-2075425200654.1006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-2075425200654.1006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-8647605002.7254181</v>
      </c>
      <c r="L4461" s="444">
        <f t="shared" ca="1" si="187"/>
        <v>-2084072805656.8259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-2084072805656.8259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-8683636690.2367744</v>
      </c>
      <c r="L4462" s="444">
        <f t="shared" ca="1" si="187"/>
        <v>-2092756442347.0627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-2092756442347.0627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-8719818509.7794285</v>
      </c>
      <c r="L4463" s="444">
        <f t="shared" ca="1" si="187"/>
        <v>-2101476260856.8423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-2101476260856.8423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-8756151086.9035091</v>
      </c>
      <c r="L4464" s="444">
        <f t="shared" ca="1" si="187"/>
        <v>-2110232411943.7458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-2110232411943.7458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-8792635049.7656078</v>
      </c>
      <c r="L4465" s="444">
        <f t="shared" ca="1" si="187"/>
        <v>-2119025046993.5115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-2119025046993.5115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-8829271029.1396313</v>
      </c>
      <c r="L4466" s="444">
        <f t="shared" ca="1" si="187"/>
        <v>-2127854318022.6511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-2127854318022.6511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-8866059658.4277134</v>
      </c>
      <c r="L4467" s="444">
        <f t="shared" ca="1" si="187"/>
        <v>-2136720377681.0789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-2136720377681.0789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-8903001573.6711617</v>
      </c>
      <c r="L4468" s="444">
        <f t="shared" ca="1" si="187"/>
        <v>-2145623379254.75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-2145623379254.75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-8940097413.5614586</v>
      </c>
      <c r="L4469" s="444">
        <f t="shared" ca="1" si="187"/>
        <v>-2154563476668.3115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-2154563476668.3115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-8977347819.4512978</v>
      </c>
      <c r="L4470" s="444">
        <f t="shared" ca="1" si="187"/>
        <v>-2163540824487.7629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-2163540824487.7629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-9014753435.3656769</v>
      </c>
      <c r="L4471" s="444">
        <f t="shared" ca="1" si="187"/>
        <v>-2172555577923.1287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-2172555577923.1287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-9052314908.0130367</v>
      </c>
      <c r="L4472" s="444">
        <f t="shared" ca="1" si="187"/>
        <v>-2181607892831.1416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-2181607892831.1416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-9090032886.796423</v>
      </c>
      <c r="L4473" s="444">
        <f t="shared" ca="1" si="187"/>
        <v>-2190697925717.938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-2190697925717.938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-9127908023.8247414</v>
      </c>
      <c r="L4474" s="444">
        <f t="shared" ca="1" si="187"/>
        <v>-2199825833741.7627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-2199825833741.7627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-9165940973.9240112</v>
      </c>
      <c r="L4475" s="444">
        <f t="shared" ca="1" si="187"/>
        <v>-2208991774715.6865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-2208991774715.6865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-9204132394.6486931</v>
      </c>
      <c r="L4476" s="444">
        <f t="shared" ca="1" si="187"/>
        <v>-2218195907110.3354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-2218195907110.3354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-9242482946.2930641</v>
      </c>
      <c r="L4477" s="444">
        <f t="shared" ca="1" si="187"/>
        <v>-2227438390056.6284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-2227438390056.6284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-9280993291.9026184</v>
      </c>
      <c r="L4478" s="444">
        <f t="shared" ca="1" si="187"/>
        <v>-2236719383348.5313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-2236719383348.5313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-9319664097.2855473</v>
      </c>
      <c r="L4479" s="444">
        <f t="shared" ca="1" si="187"/>
        <v>-2246039047445.8169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-2246039047445.8169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-9358496031.0242367</v>
      </c>
      <c r="L4480" s="444">
        <f t="shared" ca="1" si="187"/>
        <v>-2255397543476.8413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-2255397543476.8413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-9397489764.4868393</v>
      </c>
      <c r="L4481" s="444">
        <f t="shared" ca="1" si="187"/>
        <v>-2264795033241.3281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-2264795033241.3281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-9436645971.8388672</v>
      </c>
      <c r="L4482" s="444">
        <f t="shared" ca="1" si="187"/>
        <v>-2274231679213.167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-2274231679213.167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-9475965330.054863</v>
      </c>
      <c r="L4483" s="444">
        <f t="shared" ca="1" si="187"/>
        <v>-2283707644543.2217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-2283707644543.2217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-9515448518.93009</v>
      </c>
      <c r="L4484" s="444">
        <f t="shared" ca="1" si="187"/>
        <v>-2293223093062.1519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-2293223093062.1519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-9555096221.0922985</v>
      </c>
      <c r="L4485" s="444">
        <f t="shared" ca="1" si="187"/>
        <v>-2302778189283.2441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-2302778189283.2441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-9594909122.0135174</v>
      </c>
      <c r="L4486" s="444">
        <f t="shared" ca="1" si="187"/>
        <v>-2312373098405.2578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-2312373098405.2578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-9634887910.0219078</v>
      </c>
      <c r="L4487" s="444">
        <f t="shared" ca="1" si="187"/>
        <v>-2322007986315.2798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-2322007986315.2798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-9675033276.3136654</v>
      </c>
      <c r="L4488" s="444">
        <f t="shared" ca="1" si="187"/>
        <v>-2331683019591.5933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-2331683019591.5933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-9715345914.9649715</v>
      </c>
      <c r="L4489" s="444">
        <f t="shared" ca="1" si="187"/>
        <v>-2341398365506.5581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-2341398365506.5581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-9755826522.9439926</v>
      </c>
      <c r="L4490" s="444">
        <f t="shared" ca="1" si="187"/>
        <v>-2351154192029.502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-2351154192029.502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-9796475800.1229248</v>
      </c>
      <c r="L4491" s="444">
        <f t="shared" ca="1" si="187"/>
        <v>-2360950667829.625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-2360950667829.625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-9837294449.2901039</v>
      </c>
      <c r="L4492" s="444">
        <f t="shared" ca="1" si="187"/>
        <v>-2370787962278.915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-2370787962278.915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-9878283176.1621456</v>
      </c>
      <c r="L4493" s="444">
        <f t="shared" ca="1" si="187"/>
        <v>-2380666245455.0771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-2380666245455.0771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-9919442689.3961544</v>
      </c>
      <c r="L4494" s="444">
        <f t="shared" ca="1" si="187"/>
        <v>-2390585688144.4731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-2390585688144.4731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-9960773700.6019707</v>
      </c>
      <c r="L4495" s="444">
        <f t="shared" ca="1" si="187"/>
        <v>-2400546461845.0752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-2400546461845.0752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-10002276924.354481</v>
      </c>
      <c r="L4496" s="444">
        <f t="shared" ca="1" si="187"/>
        <v>-2410548738769.4297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-2410548738769.4297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-10043953078.205957</v>
      </c>
      <c r="L4497" s="444">
        <f t="shared" ca="1" si="187"/>
        <v>-2420592691847.6357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-2420592691847.6357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-10085802882.698483</v>
      </c>
      <c r="L4498" s="444">
        <f t="shared" ca="1" si="187"/>
        <v>-2430678494730.334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-2430678494730.334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-10127827061.376392</v>
      </c>
      <c r="L4499" s="444">
        <f t="shared" ca="1" si="187"/>
        <v>-2440806321791.7104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-2440806321791.7104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-10170026340.798794</v>
      </c>
      <c r="L4500" s="444">
        <f t="shared" ca="1" si="187"/>
        <v>-2450976348132.5093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-2450976348132.5093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-10212401450.552122</v>
      </c>
      <c r="L4501" s="444">
        <f t="shared" ca="1" si="187"/>
        <v>-2461188749583.0615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-2461188749583.0615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-10254953123.262756</v>
      </c>
      <c r="L4502" s="444">
        <f t="shared" ca="1" si="187"/>
        <v>-2471443702706.3242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-2471443702706.3242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-10297682094.609684</v>
      </c>
      <c r="L4503" s="444">
        <f t="shared" ca="1" si="187"/>
        <v>-2481741384800.9341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-2481741384800.9341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-10340589103.337225</v>
      </c>
      <c r="L4504" s="444">
        <f t="shared" ca="1" si="187"/>
        <v>-2492081973904.2715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-2492081973904.2715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-10383674891.267797</v>
      </c>
      <c r="L4505" s="444">
        <f t="shared" ca="1" si="187"/>
        <v>-2502465648795.5391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-2502465648795.5391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-10426940203.314747</v>
      </c>
      <c r="L4506" s="444">
        <f t="shared" ca="1" si="187"/>
        <v>-2512892588998.854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-2512892588998.854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-10470385787.495224</v>
      </c>
      <c r="L4507" s="444">
        <f t="shared" ca="1" si="187"/>
        <v>-2523362974786.3491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-2523362974786.3491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-10514012394.943121</v>
      </c>
      <c r="L4508" s="444">
        <f t="shared" ca="1" si="187"/>
        <v>-2533876987181.2925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-2533876987181.2925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-10557820779.922052</v>
      </c>
      <c r="L4509" s="444">
        <f t="shared" ca="1" si="187"/>
        <v>-2544434807961.2144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-2544434807961.2144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-10601811699.838392</v>
      </c>
      <c r="L4510" s="444">
        <f t="shared" ca="1" si="187"/>
        <v>-2555036619661.0527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-2555036619661.0527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-10645985915.254387</v>
      </c>
      <c r="L4511" s="444">
        <f t="shared" ca="1" si="187"/>
        <v>-2565682605576.3071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-2565682605576.3071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-10690344189.901279</v>
      </c>
      <c r="L4512" s="444">
        <f t="shared" ca="1" si="187"/>
        <v>-2576372949766.2085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-2576372949766.2085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-10734887290.692535</v>
      </c>
      <c r="L4513" s="444">
        <f t="shared" ca="1" si="187"/>
        <v>-2587107837056.9009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-2587107837056.9009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-10779615987.737087</v>
      </c>
      <c r="L4514" s="444">
        <f t="shared" ca="1" si="187"/>
        <v>-2597887453044.6382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-2597887453044.6382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-10824531054.352659</v>
      </c>
      <c r="L4515" s="444">
        <f t="shared" ca="1" si="187"/>
        <v>-2608711984098.9907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-2608711984098.9907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-10869633267.079128</v>
      </c>
      <c r="L4516" s="444">
        <f t="shared" ca="1" si="187"/>
        <v>-2619581617366.0698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-2619581617366.0698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-10914923405.691957</v>
      </c>
      <c r="L4517" s="444">
        <f t="shared" ca="1" si="187"/>
        <v>-2630496540771.7617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-2630496540771.7617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-10960402253.215673</v>
      </c>
      <c r="L4518" s="444">
        <f t="shared" ca="1" si="187"/>
        <v>-2641456943024.9775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-2641456943024.9775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-11006070595.937407</v>
      </c>
      <c r="L4519" s="444">
        <f t="shared" ca="1" si="187"/>
        <v>-2652463013620.915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-2652463013620.915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-11051929223.420479</v>
      </c>
      <c r="L4520" s="444">
        <f t="shared" ca="1" si="187"/>
        <v>-2663514942844.3354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-2663514942844.3354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-11097978928.518064</v>
      </c>
      <c r="L4521" s="444">
        <f t="shared" ca="1" si="187"/>
        <v>-2674612921772.8535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-2674612921772.8535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-11144220507.38689</v>
      </c>
      <c r="L4522" s="444">
        <f t="shared" ca="1" si="187"/>
        <v>-2685757142280.2402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-2685757142280.2402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-11190654759.501001</v>
      </c>
      <c r="L4523" s="444">
        <f t="shared" ca="1" si="187"/>
        <v>-2696947797039.7412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-2696947797039.7412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-11237282487.665588</v>
      </c>
      <c r="L4524" s="444">
        <f t="shared" ca="1" si="187"/>
        <v>-2708185079527.4067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-2708185079527.4067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-11284104498.030861</v>
      </c>
      <c r="L4525" s="444">
        <f t="shared" ca="1" si="187"/>
        <v>-2719469184025.4375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-2719469184025.4375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-11331121600.105989</v>
      </c>
      <c r="L4526" s="444">
        <f t="shared" ca="1" si="187"/>
        <v>-2730800305625.5435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-2730800305625.5435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-11378334606.773098</v>
      </c>
      <c r="L4527" s="444">
        <f t="shared" ca="1" si="187"/>
        <v>-2742178640232.3164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-2742178640232.3164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-11425744334.301319</v>
      </c>
      <c r="L4528" s="444">
        <f t="shared" ca="1" si="187"/>
        <v>-2753604384566.6177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-2753604384566.6177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-11473351602.360907</v>
      </c>
      <c r="L4529" s="444">
        <f t="shared" ca="1" si="187"/>
        <v>-2765077736168.9785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-2765077736168.9785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-11521157234.037411</v>
      </c>
      <c r="L4530" s="444">
        <f t="shared" ca="1" si="187"/>
        <v>-2776598893403.0161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-2776598893403.0161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-11569162055.8459</v>
      </c>
      <c r="L4531" s="444">
        <f t="shared" ca="1" si="187"/>
        <v>-2788168055458.8618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-2788168055458.8618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-11617366897.745258</v>
      </c>
      <c r="L4532" s="444">
        <f t="shared" ca="1" si="187"/>
        <v>-2799785422356.6069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-2799785422356.6069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-11665772593.152529</v>
      </c>
      <c r="L4533" s="444">
        <f t="shared" ca="1" si="187"/>
        <v>-2811451194949.7593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-2811451194949.7593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-11714379978.957331</v>
      </c>
      <c r="L4534" s="444">
        <f t="shared" ca="1" si="187"/>
        <v>-2823165574928.7168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-2823165574928.7168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-11763189895.53632</v>
      </c>
      <c r="L4535" s="444">
        <f t="shared" ca="1" si="187"/>
        <v>-2834928764824.2529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-2834928764824.2529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-11812203186.767721</v>
      </c>
      <c r="L4536" s="444">
        <f t="shared" ca="1" si="187"/>
        <v>-2846740968011.0205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-2846740968011.0205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-11861420700.045919</v>
      </c>
      <c r="L4537" s="444">
        <f t="shared" ca="1" si="187"/>
        <v>-2858602388711.0664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-2858602388711.0664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-11910843286.29611</v>
      </c>
      <c r="L4538" s="444">
        <f t="shared" ca="1" si="187"/>
        <v>-2870513231997.3623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-2870513231997.3623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-11960471799.98901</v>
      </c>
      <c r="L4539" s="444">
        <f t="shared" ca="1" si="187"/>
        <v>-2882473703797.3511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-2882473703797.3511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-12010307099.15563</v>
      </c>
      <c r="L4540" s="444">
        <f t="shared" ca="1" si="187"/>
        <v>-2894484010896.5068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-2894484010896.5068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-12060350045.402111</v>
      </c>
      <c r="L4541" s="444">
        <f t="shared" ca="1" si="187"/>
        <v>-2906544360941.9092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-2906544360941.9092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-12110601503.924622</v>
      </c>
      <c r="L4542" s="444">
        <f t="shared" ca="1" si="187"/>
        <v>-2918654962445.834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-2918654962445.834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-12161062343.524307</v>
      </c>
      <c r="L4543" s="444">
        <f t="shared" ca="1" si="187"/>
        <v>-2930816024789.3584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-2930816024789.3584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-12211733436.622326</v>
      </c>
      <c r="L4544" s="444">
        <f t="shared" ca="1" si="187"/>
        <v>-2943027758225.981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-2943027758225.981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-12262615659.274921</v>
      </c>
      <c r="L4545" s="444">
        <f t="shared" ca="1" si="187"/>
        <v>-2955290373885.2559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-2955290373885.2559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-12313709891.188566</v>
      </c>
      <c r="L4546" s="444">
        <f t="shared" ca="1" si="187"/>
        <v>-2967604083776.4443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-2967604083776.4443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-12365017015.735184</v>
      </c>
      <c r="L4547" s="444">
        <f t="shared" ca="1" si="187"/>
        <v>-2979969100792.1797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-2979969100792.1797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-12416537919.967415</v>
      </c>
      <c r="L4548" s="444">
        <f t="shared" ca="1" si="187"/>
        <v>-2992385638712.147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-2992385638712.147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-12468273494.633945</v>
      </c>
      <c r="L4549" s="444">
        <f t="shared" ca="1" si="187"/>
        <v>-3004853912206.7808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-3004853912206.7808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-12520224634.19492</v>
      </c>
      <c r="L4550" s="444">
        <f t="shared" ca="1" si="187"/>
        <v>-3017374136840.9756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-3017374136840.9756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-12572392236.837399</v>
      </c>
      <c r="L4551" s="444">
        <f t="shared" ca="1" si="187"/>
        <v>-3029946529077.813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-3029946529077.813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-12624777204.490887</v>
      </c>
      <c r="L4552" s="444">
        <f t="shared" ca="1" si="187"/>
        <v>-3042571306282.3037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-3042571306282.3037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-12677380442.842932</v>
      </c>
      <c r="L4553" s="444">
        <f t="shared" ca="1" si="187"/>
        <v>-3055248686725.1465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-3055248686725.1465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-12730202861.354776</v>
      </c>
      <c r="L4554" s="444">
        <f t="shared" ca="1" si="187"/>
        <v>-3067978889586.5015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-3067978889586.5015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-12783245373.27709</v>
      </c>
      <c r="L4555" s="444">
        <f t="shared" ca="1" si="187"/>
        <v>-3080762134959.7783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-3080762134959.7783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-12836508895.665743</v>
      </c>
      <c r="L4556" s="444">
        <f t="shared" ca="1" si="187"/>
        <v>-3093598643855.4438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-3093598643855.4438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-12889994349.397682</v>
      </c>
      <c r="L4557" s="444">
        <f t="shared" ca="1" si="187"/>
        <v>-3106488638204.8413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-3106488638204.8413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-12943702659.186838</v>
      </c>
      <c r="L4558" s="444">
        <f t="shared" ca="1" si="187"/>
        <v>-3119432340864.0283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-3119432340864.0283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-12997634753.600119</v>
      </c>
      <c r="L4559" s="444">
        <f t="shared" ca="1" si="187"/>
        <v>-3132429975617.6284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-3132429975617.6284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-13051791565.073452</v>
      </c>
      <c r="L4560" s="444">
        <f t="shared" ca="1" si="187"/>
        <v>-3145481767182.7017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-3145481767182.7017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-13106174029.927923</v>
      </c>
      <c r="L4561" s="444">
        <f t="shared" ca="1" si="187"/>
        <v>-3158587941212.6294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-3158587941212.6294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-13160783088.385956</v>
      </c>
      <c r="L4562" s="444">
        <f t="shared" ca="1" si="187"/>
        <v>-3171748724301.0151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-3171748724301.0151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-13215619684.587563</v>
      </c>
      <c r="L4563" s="444">
        <f t="shared" ca="1" si="187"/>
        <v>-3184964343985.6025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-3184964343985.6025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-13270684766.606678</v>
      </c>
      <c r="L4564" s="444">
        <f t="shared" ca="1" si="187"/>
        <v>-3198235028752.209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-3198235028752.209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-13325979286.467537</v>
      </c>
      <c r="L4565" s="444">
        <f t="shared" ca="1" si="187"/>
        <v>-3211561008038.6768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-3211561008038.6768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-13381504200.161154</v>
      </c>
      <c r="L4566" s="444">
        <f t="shared" ca="1" si="187"/>
        <v>-3224942512238.8379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-3224942512238.8379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-13437260467.661825</v>
      </c>
      <c r="L4567" s="444">
        <f t="shared" ca="1" si="187"/>
        <v>-3238379772706.4995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-3238379772706.4995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-13493249052.943748</v>
      </c>
      <c r="L4568" s="444">
        <f t="shared" ca="1" si="187"/>
        <v>-3251873021759.4434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-3251873021759.4434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-13549470923.997681</v>
      </c>
      <c r="L4569" s="444">
        <f t="shared" ca="1" si="187"/>
        <v>-3265422492683.4409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-3265422492683.4409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-13605927052.84767</v>
      </c>
      <c r="L4570" s="444">
        <f t="shared" ca="1" si="187"/>
        <v>-3279028419736.2886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-3279028419736.2886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-13662618415.567869</v>
      </c>
      <c r="L4571" s="444">
        <f t="shared" ca="1" si="187"/>
        <v>-3292691038151.8564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-3292691038151.8564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-13719545992.299402</v>
      </c>
      <c r="L4572" s="444">
        <f t="shared" ca="1" si="187"/>
        <v>-3306410584144.1558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-3306410584144.1558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-13776710767.267315</v>
      </c>
      <c r="L4573" s="444">
        <f t="shared" ca="1" si="187"/>
        <v>-3320187294911.4229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-3320187294911.4229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-13834113728.797594</v>
      </c>
      <c r="L4574" s="444">
        <f t="shared" ca="1" si="187"/>
        <v>-3334021408640.2202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-3334021408640.2202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-13891755869.334251</v>
      </c>
      <c r="L4575" s="444">
        <f t="shared" ca="1" si="187"/>
        <v>-3347913164509.5547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-3347913164509.5547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-13949638185.456478</v>
      </c>
      <c r="L4576" s="444">
        <f t="shared" ca="1" si="187"/>
        <v>-3361862802695.0112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-3361862802695.0112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-14007761677.89588</v>
      </c>
      <c r="L4577" s="444">
        <f t="shared" ca="1" si="187"/>
        <v>-3375870564372.9072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-3375870564372.9072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-14066127351.55378</v>
      </c>
      <c r="L4578" s="444">
        <f t="shared" ca="1" si="187"/>
        <v>-3389936691724.4609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-3389936691724.4609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-14124736215.518587</v>
      </c>
      <c r="L4579" s="444">
        <f t="shared" ca="1" si="187"/>
        <v>-3404061427939.9795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-3404061427939.9795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-14183589283.083248</v>
      </c>
      <c r="L4580" s="444">
        <f t="shared" ca="1" si="187"/>
        <v>-3418245017223.0625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-3418245017223.0625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-14242687571.76276</v>
      </c>
      <c r="L4581" s="444">
        <f t="shared" ca="1" si="187"/>
        <v>-3432487704794.8252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-3432487704794.8252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-14302032103.311771</v>
      </c>
      <c r="L4582" s="444">
        <f t="shared" ca="1" si="187"/>
        <v>-3446789736898.1372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-3446789736898.1372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-14361623903.742239</v>
      </c>
      <c r="L4583" s="444">
        <f t="shared" ca="1" si="187"/>
        <v>-3461151360801.8794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-3461151360801.8794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-14421464003.341164</v>
      </c>
      <c r="L4584" s="444">
        <f t="shared" ca="1" si="187"/>
        <v>-3475572824805.2207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-3475572824805.2207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-14481553436.688417</v>
      </c>
      <c r="L4585" s="444">
        <f t="shared" ca="1" si="187"/>
        <v>-3490054378241.9092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-3490054378241.9092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-14541893242.674623</v>
      </c>
      <c r="L4586" s="444">
        <f t="shared" ca="1" si="187"/>
        <v>-3504596271484.584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-3504596271484.584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-14602484464.519102</v>
      </c>
      <c r="L4587" s="444">
        <f t="shared" ca="1" si="187"/>
        <v>-3519198755949.103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-3519198755949.103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-14663328149.787928</v>
      </c>
      <c r="L4588" s="444">
        <f t="shared" ca="1" si="187"/>
        <v>-3533862084098.8911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-3533862084098.8911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-14724425350.412046</v>
      </c>
      <c r="L4589" s="444">
        <f t="shared" ca="1" si="187"/>
        <v>-3548586509449.3032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-3548586509449.3032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-14785777122.705429</v>
      </c>
      <c r="L4590" s="444">
        <f t="shared" ca="1" si="187"/>
        <v>-3563372286572.0088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-3563372286572.0088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-14847384527.383369</v>
      </c>
      <c r="L4591" s="444">
        <f t="shared" ca="1" si="187"/>
        <v>-3578219671099.3921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-3578219671099.3921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-14909248629.580801</v>
      </c>
      <c r="L4592" s="444">
        <f t="shared" ca="1" si="187"/>
        <v>-3593128919728.9727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-3593128919728.9727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-14971370498.870718</v>
      </c>
      <c r="L4593" s="444">
        <f t="shared" ca="1" si="187"/>
        <v>-3608100290227.8433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-3608100290227.8433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-15033751209.282679</v>
      </c>
      <c r="L4594" s="444">
        <f t="shared" ca="1" si="187"/>
        <v>-3623134041437.126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-3623134041437.126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-15096391839.32136</v>
      </c>
      <c r="L4595" s="444">
        <f t="shared" ca="1" si="187"/>
        <v>-3638230433276.4473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-3638230433276.4473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-15159293471.985197</v>
      </c>
      <c r="L4596" s="444">
        <f t="shared" ca="1" si="187"/>
        <v>-3653389726748.4326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-3653389726748.4326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-15222457194.785133</v>
      </c>
      <c r="L4597" s="444">
        <f t="shared" ca="1" si="187"/>
        <v>-3668612183943.2178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-3668612183943.2178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-15285884099.763407</v>
      </c>
      <c r="L4598" s="444">
        <f t="shared" ref="L4598:L4852" ca="1" si="192">I4598-J4598+K4598</f>
        <v>-3683898068042.981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-3683898068042.981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-15349575283.512421</v>
      </c>
      <c r="L4599" s="444">
        <f t="shared" ca="1" si="192"/>
        <v>-3699247643326.4932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-3699247643326.4932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-15413531847.193724</v>
      </c>
      <c r="L4600" s="444">
        <f t="shared" ca="1" si="192"/>
        <v>-3714661175173.687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-3714661175173.687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-15477754896.557028</v>
      </c>
      <c r="L4601" s="444">
        <f t="shared" ca="1" si="192"/>
        <v>-3730138930070.2441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-3730138930070.2441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-15542245541.959351</v>
      </c>
      <c r="L4602" s="444">
        <f t="shared" ca="1" si="192"/>
        <v>-3745681175612.2036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-3745681175612.2036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-15607004898.38418</v>
      </c>
      <c r="L4603" s="444">
        <f t="shared" ca="1" si="192"/>
        <v>-3761288180510.5879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-3761288180510.5879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-15672034085.460785</v>
      </c>
      <c r="L4604" s="444">
        <f t="shared" ca="1" si="192"/>
        <v>-3776960214596.0488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-3776960214596.0488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-15737334227.483536</v>
      </c>
      <c r="L4605" s="444">
        <f t="shared" ca="1" si="192"/>
        <v>-3792697548823.5322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-3792697548823.5322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-15802906453.431387</v>
      </c>
      <c r="L4606" s="444">
        <f t="shared" ca="1" si="192"/>
        <v>-3808500455276.9634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-3808500455276.9634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-15868751896.987347</v>
      </c>
      <c r="L4607" s="444">
        <f t="shared" ca="1" si="192"/>
        <v>-3824369207173.9507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-3824369207173.9507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-15934871696.55813</v>
      </c>
      <c r="L4608" s="444">
        <f t="shared" ca="1" si="192"/>
        <v>-3840304078870.5088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-3840304078870.5088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-16001266995.293789</v>
      </c>
      <c r="L4609" s="444">
        <f t="shared" ca="1" si="192"/>
        <v>-3856305345865.8027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-3856305345865.8027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-16067938941.107512</v>
      </c>
      <c r="L4610" s="444">
        <f t="shared" ca="1" si="192"/>
        <v>-3872373284806.9102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-3872373284806.9102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-16134888686.695457</v>
      </c>
      <c r="L4611" s="444">
        <f t="shared" ca="1" si="192"/>
        <v>-3888508173493.6055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-3888508173493.6055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-16202117389.556692</v>
      </c>
      <c r="L4612" s="444">
        <f t="shared" ca="1" si="192"/>
        <v>-3904710290883.1621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-3904710290883.1621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-16269626212.013176</v>
      </c>
      <c r="L4613" s="444">
        <f t="shared" ca="1" si="192"/>
        <v>-3920979917095.1753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-3920979917095.1753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-16337416321.229897</v>
      </c>
      <c r="L4614" s="444">
        <f t="shared" ca="1" si="192"/>
        <v>-3937317333416.4053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-3937317333416.4053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-16405488889.235022</v>
      </c>
      <c r="L4615" s="444">
        <f t="shared" ca="1" si="192"/>
        <v>-3953722822305.6401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-3953722822305.6401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-16473845092.940166</v>
      </c>
      <c r="L4616" s="444">
        <f t="shared" ca="1" si="192"/>
        <v>-3970196667398.5801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-3970196667398.5801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-16542486114.160749</v>
      </c>
      <c r="L4617" s="444">
        <f t="shared" ca="1" si="192"/>
        <v>-3986739153512.7407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-3986739153512.7407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-16611413139.636419</v>
      </c>
      <c r="L4618" s="444">
        <f t="shared" ca="1" si="192"/>
        <v>-4003350566652.377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-4003350566652.377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-16680627361.051571</v>
      </c>
      <c r="L4619" s="444">
        <f t="shared" ca="1" si="192"/>
        <v>-4020031194013.4287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-4020031194013.4287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-16750129975.055952</v>
      </c>
      <c r="L4620" s="444">
        <f t="shared" ca="1" si="192"/>
        <v>-4036781323988.4849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-4036781323988.4849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-16819922183.285353</v>
      </c>
      <c r="L4621" s="444">
        <f t="shared" ca="1" si="192"/>
        <v>-4053601246171.77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-4053601246171.77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-16890005192.382378</v>
      </c>
      <c r="L4622" s="444">
        <f t="shared" ca="1" si="192"/>
        <v>-4070491251364.1523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-4070491251364.1523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-16960380214.0173</v>
      </c>
      <c r="L4623" s="444">
        <f t="shared" ca="1" si="192"/>
        <v>-4087451631578.1694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-4087451631578.1694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-17031048464.90904</v>
      </c>
      <c r="L4624" s="444">
        <f t="shared" ca="1" si="192"/>
        <v>-4104482680043.0786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-4104482680043.0786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-17102011166.846161</v>
      </c>
      <c r="L4625" s="444">
        <f t="shared" ca="1" si="192"/>
        <v>-4121584691209.9248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-4121584691209.9248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-17173269546.708021</v>
      </c>
      <c r="L4626" s="444">
        <f t="shared" ca="1" si="192"/>
        <v>-4138757960756.6328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-4138757960756.6328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-17244824836.48597</v>
      </c>
      <c r="L4627" s="444">
        <f t="shared" ca="1" si="192"/>
        <v>-4156002785593.1187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-4156002785593.1187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-17316678273.304661</v>
      </c>
      <c r="L4628" s="444">
        <f t="shared" ca="1" si="192"/>
        <v>-4173319463866.4233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-4173319463866.4233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-17388831099.443432</v>
      </c>
      <c r="L4629" s="444">
        <f t="shared" ca="1" si="192"/>
        <v>-4190708294965.8667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-4190708294965.8667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-17461284562.357777</v>
      </c>
      <c r="L4630" s="444">
        <f t="shared" ca="1" si="192"/>
        <v>-4208169579528.2246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-4208169579528.2246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-17534039914.700935</v>
      </c>
      <c r="L4631" s="444">
        <f t="shared" ca="1" si="192"/>
        <v>-4225703619442.9258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-4225703619442.9258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-17607098414.345524</v>
      </c>
      <c r="L4632" s="444">
        <f t="shared" ca="1" si="192"/>
        <v>-4243310717857.2715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-4243310717857.2715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-17680461324.405296</v>
      </c>
      <c r="L4633" s="444">
        <f t="shared" ca="1" si="192"/>
        <v>-4260991179181.6768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-4260991179181.6768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-17754129913.256985</v>
      </c>
      <c r="L4634" s="444">
        <f t="shared" ca="1" si="192"/>
        <v>-4278745309094.9336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-4278745309094.9336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-17828105454.562222</v>
      </c>
      <c r="L4635" s="444">
        <f t="shared" ca="1" si="192"/>
        <v>-4296573414549.4956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-4296573414549.4956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-17902389227.289562</v>
      </c>
      <c r="L4636" s="444">
        <f t="shared" ca="1" si="192"/>
        <v>-4314475803776.7852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-4314475803776.7852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-17976982515.736603</v>
      </c>
      <c r="L4637" s="444">
        <f t="shared" ca="1" si="192"/>
        <v>-4332452786292.522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-4332452786292.522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-18051886609.552174</v>
      </c>
      <c r="L4638" s="444">
        <f t="shared" ca="1" si="192"/>
        <v>-4350504672902.0742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-4350504672902.0742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-18127102803.758644</v>
      </c>
      <c r="L4639" s="444">
        <f t="shared" ca="1" si="192"/>
        <v>-4368631775705.833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-4368631775705.833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-18202632398.774303</v>
      </c>
      <c r="L4640" s="444">
        <f t="shared" ca="1" si="192"/>
        <v>-4386834408104.6074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-4386834408104.6074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-18278476700.435863</v>
      </c>
      <c r="L4641" s="444">
        <f t="shared" ca="1" si="192"/>
        <v>-4405112884805.043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-4405112884805.043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-18354637020.021011</v>
      </c>
      <c r="L4642" s="444">
        <f t="shared" ca="1" si="192"/>
        <v>-4423467521825.0645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-4423467521825.0645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-18431114674.271103</v>
      </c>
      <c r="L4643" s="444">
        <f t="shared" ca="1" si="192"/>
        <v>-4441898636499.3359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-4441898636499.3359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-18507910985.413898</v>
      </c>
      <c r="L4644" s="444">
        <f t="shared" ca="1" si="192"/>
        <v>-4460406547484.75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-4460406547484.75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-18585027281.186459</v>
      </c>
      <c r="L4645" s="444">
        <f t="shared" ca="1" si="192"/>
        <v>-4478991574765.9365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-4478991574765.9365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-18662464894.85807</v>
      </c>
      <c r="L4646" s="444">
        <f t="shared" ca="1" si="192"/>
        <v>-4497654039660.7949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-4497654039660.7949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-18740225165.253311</v>
      </c>
      <c r="L4647" s="444">
        <f t="shared" ca="1" si="192"/>
        <v>-4516394264826.0479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-4516394264826.0479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-18818309436.7752</v>
      </c>
      <c r="L4648" s="444">
        <f t="shared" ca="1" si="192"/>
        <v>-4535212574262.8232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-4535212574262.8232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-18896719059.428429</v>
      </c>
      <c r="L4649" s="444">
        <f t="shared" ca="1" si="192"/>
        <v>-4554109293322.252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-4554109293322.252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-18975455388.842716</v>
      </c>
      <c r="L4650" s="444">
        <f t="shared" ca="1" si="192"/>
        <v>-4573084748711.0947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-4573084748711.0947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-19054519786.296227</v>
      </c>
      <c r="L4651" s="444">
        <f t="shared" ca="1" si="192"/>
        <v>-4592139268497.3906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-4592139268497.3906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-19133913618.739128</v>
      </c>
      <c r="L4652" s="444">
        <f t="shared" ca="1" si="192"/>
        <v>-4611273182116.1299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-4611273182116.1299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-19213638258.817207</v>
      </c>
      <c r="L4653" s="444">
        <f t="shared" ca="1" si="192"/>
        <v>-4630486820374.9473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-4630486820374.9473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-19293695084.895615</v>
      </c>
      <c r="L4654" s="444">
        <f t="shared" ca="1" si="192"/>
        <v>-4649780515459.8428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-4649780515459.8428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-19374085481.08268</v>
      </c>
      <c r="L4655" s="444">
        <f t="shared" ca="1" si="192"/>
        <v>-4669154600940.9258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-4669154600940.9258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-19454810837.253857</v>
      </c>
      <c r="L4656" s="444">
        <f t="shared" ca="1" si="192"/>
        <v>-4688609411778.1797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-4688609411778.1797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-19535872549.075748</v>
      </c>
      <c r="L4657" s="444">
        <f t="shared" ca="1" si="192"/>
        <v>-4708145284327.2559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-4708145284327.2559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-19617272018.030231</v>
      </c>
      <c r="L4658" s="444">
        <f t="shared" ca="1" si="192"/>
        <v>-4727762556345.2861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-4727762556345.2861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-19699010651.43869</v>
      </c>
      <c r="L4659" s="444">
        <f t="shared" ca="1" si="192"/>
        <v>-4747461566996.7246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-4747461566996.7246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-19781089862.486351</v>
      </c>
      <c r="L4660" s="444">
        <f t="shared" ca="1" si="192"/>
        <v>-4767242656859.2109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-4767242656859.2109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-19863511070.246712</v>
      </c>
      <c r="L4661" s="444">
        <f t="shared" ca="1" si="192"/>
        <v>-4787106167929.458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-4787106167929.458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-19946275699.706074</v>
      </c>
      <c r="L4662" s="444">
        <f t="shared" ca="1" si="192"/>
        <v>-4807052443629.1641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-4807052443629.1641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-20029385181.788185</v>
      </c>
      <c r="L4663" s="444">
        <f t="shared" ca="1" si="192"/>
        <v>-4827081828810.9521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-4827081828810.9521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-20112840953.378967</v>
      </c>
      <c r="L4664" s="444">
        <f t="shared" ca="1" si="192"/>
        <v>-4847194669764.3311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-4847194669764.3311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-20196644457.351379</v>
      </c>
      <c r="L4665" s="444">
        <f t="shared" ca="1" si="192"/>
        <v>-4867391314221.6826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-4867391314221.6826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-20280797142.590343</v>
      </c>
      <c r="L4666" s="444">
        <f t="shared" ca="1" si="192"/>
        <v>-4887672111364.2734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-4887672111364.2734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-20365300464.017807</v>
      </c>
      <c r="L4667" s="444">
        <f t="shared" ca="1" si="192"/>
        <v>-4908037411828.291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-4908037411828.291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-20450155882.617878</v>
      </c>
      <c r="L4668" s="444">
        <f t="shared" ca="1" si="192"/>
        <v>-4928487567710.9092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-4928487567710.9092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-20535364865.46212</v>
      </c>
      <c r="L4669" s="444">
        <f t="shared" ca="1" si="192"/>
        <v>-4949022932576.3711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-4949022932576.3711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-20620928885.734879</v>
      </c>
      <c r="L4670" s="444">
        <f t="shared" ca="1" si="192"/>
        <v>-4969643861462.1064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-4969643861462.1064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-20706849422.758778</v>
      </c>
      <c r="L4671" s="444">
        <f t="shared" ca="1" si="192"/>
        <v>-4990350710884.8652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-4990350710884.8652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-20793127962.020271</v>
      </c>
      <c r="L4672" s="444">
        <f t="shared" ca="1" si="192"/>
        <v>-5011143838846.8857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-5011143838846.8857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-20879765995.195358</v>
      </c>
      <c r="L4673" s="444">
        <f t="shared" ca="1" si="192"/>
        <v>-5032023604842.0811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-5032023604842.0811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-20966765020.175339</v>
      </c>
      <c r="L4674" s="444">
        <f t="shared" ca="1" si="192"/>
        <v>-5052990369862.2568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-5052990369862.2568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-21054126541.092735</v>
      </c>
      <c r="L4675" s="444">
        <f t="shared" ca="1" si="192"/>
        <v>-5074044496403.3496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-5074044496403.3496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-21141852068.34729</v>
      </c>
      <c r="L4676" s="444">
        <f t="shared" ca="1" si="192"/>
        <v>-5095186348471.6973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-5095186348471.6973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-21229943118.632072</v>
      </c>
      <c r="L4677" s="444">
        <f t="shared" ca="1" si="192"/>
        <v>-5116416291590.3291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-5116416291590.3291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-21318401214.959705</v>
      </c>
      <c r="L4678" s="444">
        <f t="shared" ca="1" si="192"/>
        <v>-5137734692805.2891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-5137734692805.2891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-21407227886.688705</v>
      </c>
      <c r="L4679" s="444">
        <f t="shared" ca="1" si="192"/>
        <v>-5159141920691.9775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-5159141920691.9775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-21496424669.549908</v>
      </c>
      <c r="L4680" s="444">
        <f t="shared" ca="1" si="192"/>
        <v>-5180638345361.5273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-5180638345361.5273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-21585993105.673031</v>
      </c>
      <c r="L4681" s="444">
        <f t="shared" ca="1" si="192"/>
        <v>-5202224338467.2002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-5202224338467.2002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-21675934743.613335</v>
      </c>
      <c r="L4682" s="444">
        <f t="shared" ca="1" si="192"/>
        <v>-5223900273210.8135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-5223900273210.8135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-21766251138.378387</v>
      </c>
      <c r="L4683" s="444">
        <f t="shared" ca="1" si="192"/>
        <v>-5245666524349.1914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-5245666524349.1914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-21856943851.454964</v>
      </c>
      <c r="L4684" s="444">
        <f t="shared" ca="1" si="192"/>
        <v>-5267523468200.6465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-5267523468200.6465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-21948014450.836025</v>
      </c>
      <c r="L4685" s="444">
        <f t="shared" ca="1" si="192"/>
        <v>-5289471482651.4824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-5289471482651.4824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-22039464511.047844</v>
      </c>
      <c r="L4686" s="444">
        <f t="shared" ca="1" si="192"/>
        <v>-5311510947162.5303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-5311510947162.5303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-22131295613.177208</v>
      </c>
      <c r="L4687" s="444">
        <f t="shared" ca="1" si="192"/>
        <v>-5333642242775.707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-5333642242775.707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-22223509344.898781</v>
      </c>
      <c r="L4688" s="444">
        <f t="shared" ca="1" si="192"/>
        <v>-5355865752120.6055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-5355865752120.6055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-22316107300.502522</v>
      </c>
      <c r="L4689" s="444">
        <f t="shared" ca="1" si="192"/>
        <v>-5378181859421.1084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-5378181859421.1084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-22409091080.921284</v>
      </c>
      <c r="L4690" s="444">
        <f t="shared" ca="1" si="192"/>
        <v>-5400590950502.0293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-5400590950502.0293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-22502462293.758453</v>
      </c>
      <c r="L4691" s="444">
        <f t="shared" ca="1" si="192"/>
        <v>-5423093412795.7881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-5423093412795.7881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-22596222553.315784</v>
      </c>
      <c r="L4692" s="444">
        <f t="shared" ca="1" si="192"/>
        <v>-5445689635349.1035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-5445689635349.1035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-22690373480.621265</v>
      </c>
      <c r="L4693" s="444">
        <f t="shared" ca="1" si="192"/>
        <v>-5468380008829.7246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-5468380008829.7246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-22784916703.457184</v>
      </c>
      <c r="L4694" s="444">
        <f t="shared" ca="1" si="192"/>
        <v>-5491164925533.1816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-5491164925533.1816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-22879853856.388256</v>
      </c>
      <c r="L4695" s="444">
        <f t="shared" ca="1" si="192"/>
        <v>-5514044779389.5703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-5514044779389.5703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-22975186580.789875</v>
      </c>
      <c r="L4696" s="444">
        <f t="shared" ca="1" si="192"/>
        <v>-5537019965970.3604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-5537019965970.3604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-23070916524.876503</v>
      </c>
      <c r="L4697" s="444">
        <f t="shared" ca="1" si="192"/>
        <v>-5560090882495.2373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-5560090882495.2373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-23167045343.730156</v>
      </c>
      <c r="L4698" s="444">
        <f t="shared" ca="1" si="192"/>
        <v>-5583257927838.9678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-5583257927838.9678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-23263574699.329033</v>
      </c>
      <c r="L4699" s="444">
        <f t="shared" ca="1" si="192"/>
        <v>-5606521502538.2969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-5606521502538.2969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-23360506260.576237</v>
      </c>
      <c r="L4700" s="444">
        <f t="shared" ca="1" si="192"/>
        <v>-5629882008798.873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-5629882008798.873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-23457841703.328636</v>
      </c>
      <c r="L4701" s="444">
        <f t="shared" ca="1" si="192"/>
        <v>-5653339850502.2021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-5653339850502.2021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-23555582710.425842</v>
      </c>
      <c r="L4702" s="444">
        <f t="shared" ca="1" si="192"/>
        <v>-5676895433212.6279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-5676895433212.6279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-23653730971.719284</v>
      </c>
      <c r="L4703" s="444">
        <f t="shared" ca="1" si="192"/>
        <v>-5700549164184.3477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-5700549164184.3477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-23752288184.101448</v>
      </c>
      <c r="L4704" s="444">
        <f t="shared" ca="1" si="192"/>
        <v>-5724301452368.4492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-5724301452368.4492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-23851256051.535206</v>
      </c>
      <c r="L4705" s="444">
        <f t="shared" ca="1" si="192"/>
        <v>-5748152708419.9844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-5748152708419.9844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-23950636285.083267</v>
      </c>
      <c r="L4706" s="444">
        <f t="shared" ca="1" si="192"/>
        <v>-5772103344705.0674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-5772103344705.0674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-24050430602.937782</v>
      </c>
      <c r="L4707" s="444">
        <f t="shared" ca="1" si="192"/>
        <v>-5796153775308.0049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-5796153775308.0049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-24150640730.45002</v>
      </c>
      <c r="L4708" s="444">
        <f t="shared" ca="1" si="192"/>
        <v>-5820304416038.4551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-5820304416038.4551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-24251268400.160229</v>
      </c>
      <c r="L4709" s="444">
        <f t="shared" ca="1" si="192"/>
        <v>-5844555684438.6152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-5844555684438.6152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-24352315351.827564</v>
      </c>
      <c r="L4710" s="444">
        <f t="shared" ca="1" si="192"/>
        <v>-5868907999790.4424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-5868907999790.4424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-24453783332.460175</v>
      </c>
      <c r="L4711" s="444">
        <f t="shared" ca="1" si="192"/>
        <v>-5893361783122.9023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-5893361783122.9023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-24555674096.345425</v>
      </c>
      <c r="L4712" s="444">
        <f t="shared" ca="1" si="192"/>
        <v>-5917917457219.248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-5917917457219.248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-24657989405.0802</v>
      </c>
      <c r="L4713" s="444">
        <f t="shared" ca="1" si="192"/>
        <v>-5942575446624.3281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-5942575446624.3281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-24760731027.601368</v>
      </c>
      <c r="L4714" s="444">
        <f t="shared" ca="1" si="192"/>
        <v>-5967336177651.9297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-5967336177651.9297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-24863900740.216373</v>
      </c>
      <c r="L4715" s="444">
        <f t="shared" ca="1" si="192"/>
        <v>-5992200078392.1465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-5992200078392.1465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-24967500326.633942</v>
      </c>
      <c r="L4716" s="444">
        <f t="shared" ca="1" si="192"/>
        <v>-6017167578718.7803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-6017167578718.7803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-25071531577.994919</v>
      </c>
      <c r="L4717" s="444">
        <f t="shared" ca="1" si="192"/>
        <v>-6042239110296.7754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-6042239110296.7754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-25175996292.903229</v>
      </c>
      <c r="L4718" s="444">
        <f t="shared" ca="1" si="192"/>
        <v>-6067415106589.6787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-6067415106589.6787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-25280896277.456993</v>
      </c>
      <c r="L4719" s="444">
        <f t="shared" ca="1" si="192"/>
        <v>-6092696002867.1357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-6092696002867.1357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-25386233345.279732</v>
      </c>
      <c r="L4720" s="444">
        <f t="shared" ca="1" si="192"/>
        <v>-6118082236212.415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-6118082236212.415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-25492009317.551727</v>
      </c>
      <c r="L4721" s="444">
        <f t="shared" ca="1" si="192"/>
        <v>-6143574245529.9668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-6143574245529.9668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-25598226023.041527</v>
      </c>
      <c r="L4722" s="444">
        <f t="shared" ca="1" si="192"/>
        <v>-6169172471553.0088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-6169172471553.0088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-25704885298.137535</v>
      </c>
      <c r="L4723" s="444">
        <f t="shared" ca="1" si="192"/>
        <v>-6194877356851.1465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-6194877356851.1465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-25811988986.879776</v>
      </c>
      <c r="L4724" s="444">
        <f t="shared" ca="1" si="192"/>
        <v>-6220689345838.0264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-6220689345838.0264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-25919538940.991776</v>
      </c>
      <c r="L4725" s="444">
        <f t="shared" ca="1" si="192"/>
        <v>-6246608884779.0186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-6246608884779.0186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-26027537019.912579</v>
      </c>
      <c r="L4726" s="444">
        <f t="shared" ca="1" si="192"/>
        <v>-6272636421798.9307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-6272636421798.9307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-26135985090.828876</v>
      </c>
      <c r="L4727" s="444">
        <f t="shared" ca="1" si="192"/>
        <v>-6298772406889.7598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-6298772406889.7598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-26244885028.707333</v>
      </c>
      <c r="L4728" s="444">
        <f t="shared" ca="1" si="192"/>
        <v>-6325017291918.4668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-6325017291918.4668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-26354238716.326946</v>
      </c>
      <c r="L4729" s="444">
        <f t="shared" ca="1" si="192"/>
        <v>-6351371530634.7939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-6351371530634.7939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-26464048044.311642</v>
      </c>
      <c r="L4730" s="444">
        <f t="shared" ca="1" si="192"/>
        <v>-6377835578679.1055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-6377835578679.1055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-26574314911.162941</v>
      </c>
      <c r="L4731" s="444">
        <f t="shared" ca="1" si="192"/>
        <v>-6404409893590.2686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-6404409893590.2686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-26685041223.292786</v>
      </c>
      <c r="L4732" s="444">
        <f t="shared" ca="1" si="192"/>
        <v>-6431094934813.5615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-6431094934813.5615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-26796228895.056507</v>
      </c>
      <c r="L4733" s="444">
        <f t="shared" ca="1" si="192"/>
        <v>-6457891163708.6182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-6457891163708.6182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-26907879848.785908</v>
      </c>
      <c r="L4734" s="444">
        <f t="shared" ca="1" si="192"/>
        <v>-6484799043557.4043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-6484799043557.4043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-27019996014.822517</v>
      </c>
      <c r="L4735" s="444">
        <f t="shared" ca="1" si="192"/>
        <v>-6511819039572.2266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-6511819039572.2266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-27132579331.550945</v>
      </c>
      <c r="L4736" s="444">
        <f t="shared" ca="1" si="192"/>
        <v>-6538951618903.7773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-6538951618903.7773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-27245631745.432404</v>
      </c>
      <c r="L4737" s="444">
        <f t="shared" ca="1" si="192"/>
        <v>-6566197250649.21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-6566197250649.21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-27359155211.038376</v>
      </c>
      <c r="L4738" s="444">
        <f t="shared" ca="1" si="192"/>
        <v>-6593556405860.248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-6593556405860.248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-27473151691.084366</v>
      </c>
      <c r="L4739" s="444">
        <f t="shared" ca="1" si="192"/>
        <v>-6621029557551.332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-6621029557551.332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-27587623156.463882</v>
      </c>
      <c r="L4740" s="444">
        <f t="shared" ca="1" si="192"/>
        <v>-6648617180707.7959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-6648617180707.7959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-27702571586.282482</v>
      </c>
      <c r="L4741" s="444">
        <f t="shared" ca="1" si="192"/>
        <v>-6676319752294.0781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-6676319752294.0781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-27817998967.891991</v>
      </c>
      <c r="L4742" s="444">
        <f t="shared" ca="1" si="192"/>
        <v>-6704137751261.9697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-6704137751261.9697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-27933907296.924873</v>
      </c>
      <c r="L4743" s="444">
        <f t="shared" ca="1" si="192"/>
        <v>-6732071658558.8945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-6732071658558.8945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-28050298577.328728</v>
      </c>
      <c r="L4744" s="444">
        <f t="shared" ca="1" si="192"/>
        <v>-6760121957136.2236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-6760121957136.2236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-28167174821.400932</v>
      </c>
      <c r="L4745" s="444">
        <f t="shared" ca="1" si="192"/>
        <v>-6788289131957.625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-6788289131957.625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-28284538049.823437</v>
      </c>
      <c r="L4746" s="444">
        <f t="shared" ca="1" si="192"/>
        <v>-6816573670007.4482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-6816573670007.4482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-28402390291.697701</v>
      </c>
      <c r="L4747" s="444">
        <f t="shared" ca="1" si="192"/>
        <v>-6844976060299.1455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-6844976060299.1455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-28520733584.579773</v>
      </c>
      <c r="L4748" s="444">
        <f t="shared" ca="1" si="192"/>
        <v>-6873496793883.7256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-6873496793883.7256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-28639569974.515522</v>
      </c>
      <c r="L4749" s="444">
        <f t="shared" ca="1" si="192"/>
        <v>-6902136363858.2412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-6902136363858.2412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-28758901516.076</v>
      </c>
      <c r="L4750" s="444">
        <f t="shared" ca="1" si="192"/>
        <v>-6930895265374.3174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-6930895265374.3174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-28878730272.39299</v>
      </c>
      <c r="L4751" s="444">
        <f t="shared" ca="1" si="192"/>
        <v>-6959773995646.71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-6959773995646.71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-28999058315.194622</v>
      </c>
      <c r="L4752" s="444">
        <f t="shared" ca="1" si="192"/>
        <v>-6988773053961.9043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-6988773053961.9043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-29119887724.84127</v>
      </c>
      <c r="L4753" s="444">
        <f t="shared" ca="1" si="192"/>
        <v>-7017892941686.7451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-7017892941686.7451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-29241220590.361439</v>
      </c>
      <c r="L4754" s="444">
        <f t="shared" ca="1" si="192"/>
        <v>-7047134162277.1064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-7047134162277.1064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-29363059009.487946</v>
      </c>
      <c r="L4755" s="444">
        <f t="shared" ca="1" si="192"/>
        <v>-7076497221286.5947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-7076497221286.5947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-29485405088.694149</v>
      </c>
      <c r="L4756" s="444">
        <f t="shared" ca="1" si="192"/>
        <v>-7105982626375.2891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-7105982626375.2891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-29608260943.230366</v>
      </c>
      <c r="L4757" s="444">
        <f t="shared" ca="1" si="192"/>
        <v>-7135590887318.5195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-7135590887318.5195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-29731628697.160496</v>
      </c>
      <c r="L4758" s="444">
        <f t="shared" ca="1" si="192"/>
        <v>-7165322516015.6797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-7165322516015.6797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-29855510483.398666</v>
      </c>
      <c r="L4759" s="444">
        <f t="shared" ca="1" si="192"/>
        <v>-7195178026499.0781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-7195178026499.0781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-29979908443.746159</v>
      </c>
      <c r="L4760" s="444">
        <f t="shared" ca="1" si="192"/>
        <v>-7225157934942.8242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-7225157934942.8242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-30104824728.928429</v>
      </c>
      <c r="L4761" s="444">
        <f t="shared" ca="1" si="192"/>
        <v>-7255262759671.7529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-7255262759671.7529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-30230261498.632305</v>
      </c>
      <c r="L4762" s="444">
        <f t="shared" ca="1" si="192"/>
        <v>-7285493021170.3848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-7285493021170.3848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-30356220921.54327</v>
      </c>
      <c r="L4763" s="444">
        <f t="shared" ca="1" si="192"/>
        <v>-7315849242091.9277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-7315849242091.9277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-30482705175.38303</v>
      </c>
      <c r="L4764" s="444">
        <f t="shared" ca="1" si="192"/>
        <v>-7346331947267.3105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-7346331947267.3105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-30609716446.947128</v>
      </c>
      <c r="L4765" s="444">
        <f t="shared" ca="1" si="192"/>
        <v>-7376941663714.2578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-7376941663714.2578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-30737256932.142742</v>
      </c>
      <c r="L4766" s="444">
        <f t="shared" ca="1" si="192"/>
        <v>-7407678920646.4004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-7407678920646.4004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-30865328836.026669</v>
      </c>
      <c r="L4767" s="444">
        <f t="shared" ca="1" si="192"/>
        <v>-7438544249482.4268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-7438544249482.4268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-30993934372.843441</v>
      </c>
      <c r="L4768" s="444">
        <f t="shared" ca="1" si="192"/>
        <v>-7469538183855.2705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-7469538183855.2705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-31123075766.063625</v>
      </c>
      <c r="L4769" s="444">
        <f t="shared" ca="1" si="192"/>
        <v>-7500661259621.334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-7500661259621.334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-31252755248.422226</v>
      </c>
      <c r="L4770" s="444">
        <f t="shared" ca="1" si="192"/>
        <v>-7531914014869.7559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-7531914014869.7559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-31382975061.957321</v>
      </c>
      <c r="L4771" s="444">
        <f t="shared" ca="1" si="192"/>
        <v>-7563296989931.7129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-7563296989931.7129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-31513737458.048801</v>
      </c>
      <c r="L4772" s="444">
        <f t="shared" ca="1" si="192"/>
        <v>-7594810727389.7617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-7594810727389.7617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-31645044697.45734</v>
      </c>
      <c r="L4773" s="444">
        <f t="shared" ca="1" si="192"/>
        <v>-7626455772087.2188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-7626455772087.2188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-31776899050.363411</v>
      </c>
      <c r="L4774" s="444">
        <f t="shared" ca="1" si="192"/>
        <v>-7658232671137.582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-7658232671137.582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-31909302796.40659</v>
      </c>
      <c r="L4775" s="444">
        <f t="shared" ca="1" si="192"/>
        <v>-7690141973933.9883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-7690141973933.9883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-32042258224.724949</v>
      </c>
      <c r="L4776" s="444">
        <f t="shared" ca="1" si="192"/>
        <v>-7722184232158.7129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-7722184232158.7129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-32175767633.994633</v>
      </c>
      <c r="L4777" s="444">
        <f t="shared" ca="1" si="192"/>
        <v>-7754359999792.708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-7754359999792.708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-32309833332.469616</v>
      </c>
      <c r="L4778" s="444">
        <f t="shared" ca="1" si="192"/>
        <v>-7786669833125.1777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-7786669833125.1777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-32444457638.021572</v>
      </c>
      <c r="L4779" s="444">
        <f t="shared" ca="1" si="192"/>
        <v>-7819114290763.1992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-7819114290763.1992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-32579642878.179996</v>
      </c>
      <c r="L4780" s="444">
        <f t="shared" ca="1" si="192"/>
        <v>-7851693933641.3789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-7851693933641.3789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-32715391390.172409</v>
      </c>
      <c r="L4781" s="444">
        <f t="shared" ca="1" si="192"/>
        <v>-7884409325031.5518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-7884409325031.5518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-32851705520.964798</v>
      </c>
      <c r="L4782" s="444">
        <f t="shared" ca="1" si="192"/>
        <v>-7917261030552.5166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-7917261030552.5166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-32988587627.302155</v>
      </c>
      <c r="L4783" s="444">
        <f t="shared" ca="1" si="192"/>
        <v>-7950249618179.8184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-7950249618179.8184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-33126040075.749249</v>
      </c>
      <c r="L4784" s="444">
        <f t="shared" ca="1" si="192"/>
        <v>-7983375658255.5674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-7983375658255.5674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-33264065242.731525</v>
      </c>
      <c r="L4785" s="444">
        <f t="shared" ca="1" si="192"/>
        <v>-8016639723498.2988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-8016639723498.2988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-33402665514.576244</v>
      </c>
      <c r="L4786" s="444">
        <f t="shared" ca="1" si="192"/>
        <v>-8050042389012.875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-8050042389012.875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-33541843287.553642</v>
      </c>
      <c r="L4787" s="444">
        <f t="shared" ca="1" si="192"/>
        <v>-8083584232300.4287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-8083584232300.4287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-33681600967.918453</v>
      </c>
      <c r="L4788" s="444">
        <f t="shared" ca="1" si="192"/>
        <v>-8117265833268.3467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-8117265833268.3467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-33821940971.951443</v>
      </c>
      <c r="L4789" s="444">
        <f t="shared" ca="1" si="192"/>
        <v>-8151087774240.2979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-8151087774240.2979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-33962865726.001236</v>
      </c>
      <c r="L4790" s="444">
        <f t="shared" ca="1" si="192"/>
        <v>-8185050639966.2988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-8185050639966.2988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-34104377666.526241</v>
      </c>
      <c r="L4791" s="444">
        <f t="shared" ca="1" si="192"/>
        <v>-8219155017632.8252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-8219155017632.8252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-34246479240.136776</v>
      </c>
      <c r="L4792" s="444">
        <f t="shared" ca="1" si="192"/>
        <v>-8253401496872.9619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-8253401496872.9619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-34389172903.637337</v>
      </c>
      <c r="L4793" s="444">
        <f t="shared" ca="1" si="192"/>
        <v>-8287790669776.5996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-8287790669776.5996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-34532461124.06916</v>
      </c>
      <c r="L4794" s="444">
        <f t="shared" ca="1" si="192"/>
        <v>-8322323130900.6689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-8322323130900.6689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-34676346378.752785</v>
      </c>
      <c r="L4795" s="444">
        <f t="shared" ca="1" si="192"/>
        <v>-8356999477279.4219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-8356999477279.4219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-34820831155.330925</v>
      </c>
      <c r="L4796" s="444">
        <f t="shared" ca="1" si="192"/>
        <v>-8391820308434.7529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-8391820308434.7529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-34965917951.811462</v>
      </c>
      <c r="L4797" s="444">
        <f t="shared" ca="1" si="192"/>
        <v>-8426786226386.5645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-8426786226386.5645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-35111609276.610687</v>
      </c>
      <c r="L4798" s="444">
        <f t="shared" ca="1" si="192"/>
        <v>-8461897835663.1748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-8461897835663.1748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-35257907648.596558</v>
      </c>
      <c r="L4799" s="444">
        <f t="shared" ca="1" si="192"/>
        <v>-8497155743311.7715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-8497155743311.7715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-35404815597.132378</v>
      </c>
      <c r="L4800" s="444">
        <f t="shared" ca="1" si="192"/>
        <v>-8532560558908.9043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-8532560558908.9043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-35552335662.120438</v>
      </c>
      <c r="L4801" s="444">
        <f t="shared" ca="1" si="192"/>
        <v>-8568112894571.0244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-8568112894571.0244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-35700470394.045937</v>
      </c>
      <c r="L4802" s="444">
        <f t="shared" ca="1" si="192"/>
        <v>-8603813364965.0703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-8603813364965.0703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-35849222354.021126</v>
      </c>
      <c r="L4803" s="444">
        <f t="shared" ca="1" si="192"/>
        <v>-8639662587319.0918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-8639662587319.0918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-35998594113.829552</v>
      </c>
      <c r="L4804" s="444">
        <f t="shared" ca="1" si="192"/>
        <v>-8675661181432.9209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-8675661181432.9209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-36148588255.970497</v>
      </c>
      <c r="L4805" s="444">
        <f t="shared" ca="1" si="192"/>
        <v>-8711809769688.8916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-8711809769688.8916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-36299207373.703712</v>
      </c>
      <c r="L4806" s="444">
        <f t="shared" ca="1" si="192"/>
        <v>-8748108977062.5957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-8748108977062.5957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-36450454071.094147</v>
      </c>
      <c r="L4807" s="444">
        <f t="shared" ca="1" si="192"/>
        <v>-8784559431133.6895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-8784559431133.6895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-36602330963.057037</v>
      </c>
      <c r="L4808" s="444">
        <f t="shared" ca="1" si="192"/>
        <v>-8821161762096.7461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-8821161762096.7461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-36754840675.403107</v>
      </c>
      <c r="L4809" s="444">
        <f t="shared" ca="1" si="192"/>
        <v>-8857916602772.1484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-8857916602772.1484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-36907985844.883949</v>
      </c>
      <c r="L4810" s="444">
        <f t="shared" ca="1" si="192"/>
        <v>-8894824588617.0332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-8894824588617.0332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-37061769119.23764</v>
      </c>
      <c r="L4811" s="444">
        <f t="shared" ca="1" si="192"/>
        <v>-8931886357736.2715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-8931886357736.2715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-37216193157.234467</v>
      </c>
      <c r="L4812" s="444">
        <f t="shared" ca="1" si="192"/>
        <v>-8969102550893.5059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-8969102550893.5059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-37371260628.722939</v>
      </c>
      <c r="L4813" s="444">
        <f t="shared" ca="1" si="192"/>
        <v>-9006473811522.2285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-9006473811522.2285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-37526974214.675949</v>
      </c>
      <c r="L4814" s="444">
        <f t="shared" ca="1" si="192"/>
        <v>-9044000785736.9043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-9044000785736.9043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-37683336607.237099</v>
      </c>
      <c r="L4815" s="444">
        <f t="shared" ca="1" si="192"/>
        <v>-9081684122344.1406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-9081684122344.1406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-37840350509.76725</v>
      </c>
      <c r="L4816" s="444">
        <f t="shared" ca="1" si="192"/>
        <v>-9119524472853.9082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-9119524472853.9082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-37998018636.891281</v>
      </c>
      <c r="L4817" s="444">
        <f t="shared" ca="1" si="192"/>
        <v>-9157522491490.7988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-9157522491490.7988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-38156343714.544998</v>
      </c>
      <c r="L4818" s="444">
        <f t="shared" ca="1" si="192"/>
        <v>-9195678835205.3438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-9195678835205.3438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-38315328480.022263</v>
      </c>
      <c r="L4819" s="444">
        <f t="shared" ca="1" si="192"/>
        <v>-9233994163685.3652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-9233994163685.3652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-38474975682.022354</v>
      </c>
      <c r="L4820" s="444">
        <f t="shared" ca="1" si="192"/>
        <v>-9272469139367.3867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-9272469139367.3867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-38635288080.697441</v>
      </c>
      <c r="L4821" s="444">
        <f t="shared" ca="1" si="192"/>
        <v>-9311104427448.084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-9311104427448.084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-38796268447.700348</v>
      </c>
      <c r="L4822" s="444">
        <f t="shared" ca="1" si="192"/>
        <v>-9349900695895.7852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-9349900695895.7852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-38957919566.232437</v>
      </c>
      <c r="L4823" s="444">
        <f t="shared" ca="1" si="192"/>
        <v>-9388858615462.0176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-9388858615462.0176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-39120244231.091736</v>
      </c>
      <c r="L4824" s="444">
        <f t="shared" ca="1" si="192"/>
        <v>-9427978859693.1094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-9427978859693.1094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-39283245248.721291</v>
      </c>
      <c r="L4825" s="444">
        <f t="shared" ca="1" si="192"/>
        <v>-9467262104941.8301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-9467262104941.8301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-39446925437.257622</v>
      </c>
      <c r="L4826" s="444">
        <f t="shared" ca="1" si="192"/>
        <v>-9506709030379.0879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-9506709030379.0879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-39611287626.579529</v>
      </c>
      <c r="L4827" s="444">
        <f t="shared" ca="1" si="192"/>
        <v>-9546320318005.668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-9546320318005.668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-39776334658.356949</v>
      </c>
      <c r="L4828" s="444">
        <f t="shared" ca="1" si="192"/>
        <v>-9586096652664.0254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-9586096652664.0254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-39942069386.100105</v>
      </c>
      <c r="L4829" s="444">
        <f t="shared" ca="1" si="192"/>
        <v>-9626038722050.125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-9626038722050.125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-40108494675.208855</v>
      </c>
      <c r="L4830" s="444">
        <f t="shared" ca="1" si="192"/>
        <v>-9666147216725.334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-9666147216725.334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-40275613403.022224</v>
      </c>
      <c r="L4831" s="444">
        <f t="shared" ca="1" si="192"/>
        <v>-9706422830128.3555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-9706422830128.3555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-40443428458.868149</v>
      </c>
      <c r="L4832" s="444">
        <f t="shared" ca="1" si="192"/>
        <v>-9746866258587.2227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-9746866258587.2227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-40611942744.113426</v>
      </c>
      <c r="L4833" s="444">
        <f t="shared" ca="1" si="192"/>
        <v>-9787478201331.3359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-9787478201331.3359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-40781159172.213898</v>
      </c>
      <c r="L4834" s="444">
        <f t="shared" ca="1" si="192"/>
        <v>-9828259360503.5508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-9828259360503.5508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-40951080668.764793</v>
      </c>
      <c r="L4835" s="444">
        <f t="shared" ca="1" si="192"/>
        <v>-9869210441172.3164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-9869210441172.3164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-41121710171.551315</v>
      </c>
      <c r="L4836" s="444">
        <f t="shared" ca="1" si="192"/>
        <v>-9910332151343.8672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-9910332151343.8672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-41293050630.599449</v>
      </c>
      <c r="L4837" s="444">
        <f t="shared" ca="1" si="192"/>
        <v>-9951625201974.4668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-9951625201974.4668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-41465105008.226944</v>
      </c>
      <c r="L4838" s="444">
        <f t="shared" ca="1" si="192"/>
        <v>-9993090306982.6934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-9993090306982.6934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-41637876279.094559</v>
      </c>
      <c r="L4839" s="444">
        <f t="shared" ca="1" si="192"/>
        <v>-10034728183261.787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-10034728183261.787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-41811367430.257446</v>
      </c>
      <c r="L4840" s="444">
        <f t="shared" ca="1" si="192"/>
        <v>-10076539550692.045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-10076539550692.045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-41985581461.21685</v>
      </c>
      <c r="L4841" s="444">
        <f t="shared" ca="1" si="192"/>
        <v>-10118525132153.262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-10118525132153.262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-42160521383.971924</v>
      </c>
      <c r="L4842" s="444">
        <f t="shared" ca="1" si="192"/>
        <v>-10160685653537.234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-10160685653537.234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-42336190223.071808</v>
      </c>
      <c r="L4843" s="444">
        <f t="shared" ca="1" si="192"/>
        <v>-10203021843760.307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-10203021843760.307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-42512591015.667946</v>
      </c>
      <c r="L4844" s="444">
        <f t="shared" ca="1" si="192"/>
        <v>-10245534434775.975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-10245534434775.975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-42689726811.566559</v>
      </c>
      <c r="L4845" s="444">
        <f t="shared" ca="1" si="192"/>
        <v>-10288224161587.541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-10288224161587.541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-42867600673.281418</v>
      </c>
      <c r="L4846" s="444">
        <f t="shared" ca="1" si="192"/>
        <v>-10331091762260.822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-10331091762260.822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-43046215676.086761</v>
      </c>
      <c r="L4847" s="444">
        <f t="shared" ca="1" si="192"/>
        <v>-10374137977936.908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-10374137977936.908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-43225574908.07045</v>
      </c>
      <c r="L4848" s="444">
        <f t="shared" ca="1" si="192"/>
        <v>-10417363552844.979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-10417363552844.979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-43405681470.187408</v>
      </c>
      <c r="L4849" s="444">
        <f t="shared" ca="1" si="192"/>
        <v>-10460769234315.166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-10460769234315.166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-43586538476.313194</v>
      </c>
      <c r="L4850" s="444">
        <f t="shared" ca="1" si="192"/>
        <v>-10504355772791.479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-10504355772791.479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-43768149053.297829</v>
      </c>
      <c r="L4851" s="444">
        <f t="shared" ca="1" si="192"/>
        <v>-10548123921844.775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-10548123921844.775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-43950516341.019897</v>
      </c>
      <c r="L4852" s="444">
        <f t="shared" ca="1" si="192"/>
        <v>-10592074438185.795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-10592074438185.795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-44133643492.440811</v>
      </c>
      <c r="L4853" s="444">
        <f t="shared" ref="L4853:L5107" ca="1" si="197">I4853-J4853+K4853</f>
        <v>-10636208081678.236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-10636208081678.236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-44317533673.659317</v>
      </c>
      <c r="L4854" s="444">
        <f t="shared" ca="1" si="197"/>
        <v>-10680525615351.896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-10680525615351.896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-44502190063.966232</v>
      </c>
      <c r="L4855" s="444">
        <f t="shared" ca="1" si="197"/>
        <v>-10725027805415.863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-10725027805415.863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-44687615855.899429</v>
      </c>
      <c r="L4856" s="444">
        <f t="shared" ca="1" si="197"/>
        <v>-10769715421271.764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-10769715421271.764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-44873814255.299011</v>
      </c>
      <c r="L4857" s="444">
        <f t="shared" ca="1" si="197"/>
        <v>-10814589235527.063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-10814589235527.063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-45060788481.362762</v>
      </c>
      <c r="L4858" s="444">
        <f t="shared" ca="1" si="197"/>
        <v>-10859650024008.426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-10859650024008.426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-45248541766.701775</v>
      </c>
      <c r="L4859" s="444">
        <f t="shared" ca="1" si="197"/>
        <v>-10904898565775.127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-10904898565775.127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-45437077357.396362</v>
      </c>
      <c r="L4860" s="444">
        <f t="shared" ca="1" si="197"/>
        <v>-10950335643132.523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-10950335643132.523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-45626398513.052177</v>
      </c>
      <c r="L4861" s="444">
        <f t="shared" ca="1" si="197"/>
        <v>-10995962041645.576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-10995962041645.576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-45816508506.856567</v>
      </c>
      <c r="L4862" s="444">
        <f t="shared" ca="1" si="197"/>
        <v>-11041778550152.434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-11041778550152.434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-46007410625.635139</v>
      </c>
      <c r="L4863" s="444">
        <f t="shared" ca="1" si="197"/>
        <v>-11087785960778.068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-11087785960778.068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-46199108169.908615</v>
      </c>
      <c r="L4864" s="444">
        <f t="shared" ca="1" si="197"/>
        <v>-11133985068947.977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-11133985068947.977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-46391604453.949905</v>
      </c>
      <c r="L4865" s="444">
        <f t="shared" ca="1" si="197"/>
        <v>-11180376673401.926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-11180376673401.926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-46584902805.841354</v>
      </c>
      <c r="L4866" s="444">
        <f t="shared" ca="1" si="197"/>
        <v>-11226961576207.768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-11226961576207.768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-46779006567.532364</v>
      </c>
      <c r="L4867" s="444">
        <f t="shared" ca="1" si="197"/>
        <v>-11273740582775.301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-11273740582775.301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-46973919094.897087</v>
      </c>
      <c r="L4868" s="444">
        <f t="shared" ca="1" si="197"/>
        <v>-11320714501870.197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-11320714501870.197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-47169643757.792488</v>
      </c>
      <c r="L4869" s="444">
        <f t="shared" ca="1" si="197"/>
        <v>-11367884145627.99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-11367884145627.99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-47366183940.116623</v>
      </c>
      <c r="L4870" s="444">
        <f t="shared" ca="1" si="197"/>
        <v>-11415250329568.107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-11415250329568.107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-47563543039.867111</v>
      </c>
      <c r="L4871" s="444">
        <f t="shared" ca="1" si="197"/>
        <v>-11462813872607.975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-11462813872607.975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-47761724469.19989</v>
      </c>
      <c r="L4872" s="444">
        <f t="shared" ca="1" si="197"/>
        <v>-11510575597077.174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-11510575597077.174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-47960731654.48822</v>
      </c>
      <c r="L4873" s="444">
        <f t="shared" ca="1" si="197"/>
        <v>-11558536328731.662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-11558536328731.662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-48160568036.381927</v>
      </c>
      <c r="L4874" s="444">
        <f t="shared" ca="1" si="197"/>
        <v>-11606696896768.045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-11606696896768.045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-48361237069.866852</v>
      </c>
      <c r="L4875" s="444">
        <f t="shared" ca="1" si="197"/>
        <v>-11655058133837.912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-11655058133837.912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-48562742224.324631</v>
      </c>
      <c r="L4876" s="444">
        <f t="shared" ca="1" si="197"/>
        <v>-11703620876062.236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-11703620876062.236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-48765086983.592651</v>
      </c>
      <c r="L4877" s="444">
        <f t="shared" ca="1" si="197"/>
        <v>-11752385963045.828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-11752385963045.828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-48968274846.024284</v>
      </c>
      <c r="L4878" s="444">
        <f t="shared" ca="1" si="197"/>
        <v>-11801354237891.852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-11801354237891.852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-49172309324.549377</v>
      </c>
      <c r="L4879" s="444">
        <f t="shared" ca="1" si="197"/>
        <v>-11850526547216.4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-11850526547216.4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-49377193946.735001</v>
      </c>
      <c r="L4880" s="444">
        <f t="shared" ca="1" si="197"/>
        <v>-11899903741163.135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-11899903741163.135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-49582932254.846397</v>
      </c>
      <c r="L4881" s="444">
        <f t="shared" ca="1" si="197"/>
        <v>-11949486673417.98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-11949486673417.98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-49789527805.908249</v>
      </c>
      <c r="L4882" s="444">
        <f t="shared" ca="1" si="197"/>
        <v>-11999276201223.889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-11999276201223.889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-49996984171.766205</v>
      </c>
      <c r="L4883" s="444">
        <f t="shared" ca="1" si="197"/>
        <v>-12049273185395.654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-12049273185395.654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-50205304939.14856</v>
      </c>
      <c r="L4884" s="444">
        <f t="shared" ca="1" si="197"/>
        <v>-12099478490334.803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-12099478490334.803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-50414493709.728348</v>
      </c>
      <c r="L4885" s="444">
        <f t="shared" ca="1" si="197"/>
        <v>-12149892984044.531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-12149892984044.531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-50624554100.185547</v>
      </c>
      <c r="L4886" s="444">
        <f t="shared" ca="1" si="197"/>
        <v>-12200517538144.717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-12200517538144.717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-50835489742.269653</v>
      </c>
      <c r="L4887" s="444">
        <f t="shared" ca="1" si="197"/>
        <v>-12251353027886.986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-12251353027886.986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-51047304282.862442</v>
      </c>
      <c r="L4888" s="444">
        <f t="shared" ca="1" si="197"/>
        <v>-12302400332169.85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-12302400332169.85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-51260001384.041039</v>
      </c>
      <c r="L4889" s="444">
        <f t="shared" ca="1" si="197"/>
        <v>-12353660333553.891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-12353660333553.891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-51473584723.141212</v>
      </c>
      <c r="L4890" s="444">
        <f t="shared" ca="1" si="197"/>
        <v>-12405133918277.031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-12405133918277.031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-51688057992.820961</v>
      </c>
      <c r="L4891" s="444">
        <f t="shared" ca="1" si="197"/>
        <v>-12456821976269.852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-12456821976269.852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-51903424901.124382</v>
      </c>
      <c r="L4892" s="444">
        <f t="shared" ca="1" si="197"/>
        <v>-12508725401170.977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-12508725401170.977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-52119689171.545738</v>
      </c>
      <c r="L4893" s="444">
        <f t="shared" ca="1" si="197"/>
        <v>-12560845090342.521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-12560845090342.521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-52336854543.093842</v>
      </c>
      <c r="L4894" s="444">
        <f t="shared" ca="1" si="197"/>
        <v>-12613181944885.615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-12613181944885.615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-52554924770.356728</v>
      </c>
      <c r="L4895" s="444">
        <f t="shared" ca="1" si="197"/>
        <v>-12665736869655.973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-12665736869655.973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-52773903623.566551</v>
      </c>
      <c r="L4896" s="444">
        <f t="shared" ca="1" si="197"/>
        <v>-12718510773279.539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-12718510773279.539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-52993794888.664749</v>
      </c>
      <c r="L4897" s="444">
        <f t="shared" ca="1" si="197"/>
        <v>-12771504568168.203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-12771504568168.203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-53214602367.367516</v>
      </c>
      <c r="L4898" s="444">
        <f t="shared" ca="1" si="197"/>
        <v>-12824719170535.57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-12824719170535.57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-53436329877.231544</v>
      </c>
      <c r="L4899" s="444">
        <f t="shared" ca="1" si="197"/>
        <v>-12878155500412.803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-12878155500412.803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-53658981251.720009</v>
      </c>
      <c r="L4900" s="444">
        <f t="shared" ca="1" si="197"/>
        <v>-12931814481664.523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-12931814481664.523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-53882560340.268845</v>
      </c>
      <c r="L4901" s="444">
        <f t="shared" ca="1" si="197"/>
        <v>-12985697042004.793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-12985697042004.793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-54107071008.353302</v>
      </c>
      <c r="L4902" s="444">
        <f t="shared" ca="1" si="197"/>
        <v>-13039804113013.146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-13039804113013.146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-54332517137.554779</v>
      </c>
      <c r="L4903" s="444">
        <f t="shared" ca="1" si="197"/>
        <v>-13094136630150.701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-13094136630150.701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-54558902625.627922</v>
      </c>
      <c r="L4904" s="444">
        <f t="shared" ca="1" si="197"/>
        <v>-13148695532776.328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-13148695532776.328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-54786231386.568031</v>
      </c>
      <c r="L4905" s="444">
        <f t="shared" ca="1" si="197"/>
        <v>-13203481764162.896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-13203481764162.896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-55014507350.678734</v>
      </c>
      <c r="L4906" s="444">
        <f t="shared" ca="1" si="197"/>
        <v>-13258496271513.576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-13258496271513.576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-55243734464.6399</v>
      </c>
      <c r="L4907" s="444">
        <f t="shared" ca="1" si="197"/>
        <v>-13313740005978.217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-13313740005978.217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-55473916691.575905</v>
      </c>
      <c r="L4908" s="444">
        <f t="shared" ca="1" si="197"/>
        <v>-13369213922669.793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-13369213922669.793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-55705058011.124138</v>
      </c>
      <c r="L4909" s="444">
        <f t="shared" ca="1" si="197"/>
        <v>-13424918980680.918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-13424918980680.918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-55937162419.503822</v>
      </c>
      <c r="L4910" s="444">
        <f t="shared" ca="1" si="197"/>
        <v>-13480856143100.422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-13480856143100.422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-56170233929.585091</v>
      </c>
      <c r="L4911" s="444">
        <f t="shared" ca="1" si="197"/>
        <v>-13537026377030.008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-13537026377030.008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-56404276570.958366</v>
      </c>
      <c r="L4912" s="444">
        <f t="shared" ca="1" si="197"/>
        <v>-13593430653600.967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-13593430653600.967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-56639294390.004028</v>
      </c>
      <c r="L4913" s="444">
        <f t="shared" ca="1" si="197"/>
        <v>-13650069947990.971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-13650069947990.971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-56875291449.962379</v>
      </c>
      <c r="L4914" s="444">
        <f t="shared" ca="1" si="197"/>
        <v>-13706945239440.934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-13706945239440.934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-57112271831.003891</v>
      </c>
      <c r="L4915" s="444">
        <f t="shared" ca="1" si="197"/>
        <v>-13764057511271.938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-13764057511271.938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-57350239630.299736</v>
      </c>
      <c r="L4916" s="444">
        <f t="shared" ca="1" si="197"/>
        <v>-13821407750902.236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-13821407750902.236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-57589198962.092651</v>
      </c>
      <c r="L4917" s="444">
        <f t="shared" ca="1" si="197"/>
        <v>-13878996949864.328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-13878996949864.328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-57829153957.768036</v>
      </c>
      <c r="L4918" s="444">
        <f t="shared" ca="1" si="197"/>
        <v>-13936826103822.096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-13936826103822.096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-58070108765.9254</v>
      </c>
      <c r="L4919" s="444">
        <f t="shared" ca="1" si="197"/>
        <v>-13994896212588.021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-13994896212588.021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-58312067552.450089</v>
      </c>
      <c r="L4920" s="444">
        <f t="shared" ca="1" si="197"/>
        <v>-14053208280140.471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-14053208280140.471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-58555034500.585304</v>
      </c>
      <c r="L4921" s="444">
        <f t="shared" ca="1" si="197"/>
        <v>-14111763314641.057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-14111763314641.057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-58799013811.004402</v>
      </c>
      <c r="L4922" s="444">
        <f t="shared" ca="1" si="197"/>
        <v>-14170562328452.061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-14170562328452.061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-59044009701.883583</v>
      </c>
      <c r="L4923" s="444">
        <f t="shared" ca="1" si="197"/>
        <v>-14229606338153.943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-14229606338153.943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-59290026408.974754</v>
      </c>
      <c r="L4924" s="444">
        <f t="shared" ca="1" si="197"/>
        <v>-14288896364562.918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-14288896364562.918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-59537068185.678818</v>
      </c>
      <c r="L4925" s="444">
        <f t="shared" ca="1" si="197"/>
        <v>-14348433432748.598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-14348433432748.598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-59785139303.119164</v>
      </c>
      <c r="L4926" s="444">
        <f t="shared" ca="1" si="197"/>
        <v>-14408218572051.717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-14408218572051.717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-60034244050.215477</v>
      </c>
      <c r="L4927" s="444">
        <f t="shared" ca="1" si="197"/>
        <v>-14468252816101.932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-14468252816101.932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-60284386733.758049</v>
      </c>
      <c r="L4928" s="444">
        <f t="shared" ca="1" si="197"/>
        <v>-14528537202835.689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-14528537202835.689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-60535571678.48204</v>
      </c>
      <c r="L4929" s="444">
        <f t="shared" ca="1" si="197"/>
        <v>-14589072774514.172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-14589072774514.172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-60787803227.142372</v>
      </c>
      <c r="L4930" s="444">
        <f t="shared" ca="1" si="197"/>
        <v>-14649860577741.314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-14649860577741.314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-61041085740.588806</v>
      </c>
      <c r="L4931" s="444">
        <f t="shared" ca="1" si="197"/>
        <v>-14710901663481.902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-14710901663481.902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-61295423597.841255</v>
      </c>
      <c r="L4932" s="444">
        <f t="shared" ca="1" si="197"/>
        <v>-14772197087079.744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-14772197087079.744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-61550821196.165596</v>
      </c>
      <c r="L4933" s="444">
        <f t="shared" ca="1" si="197"/>
        <v>-14833747908275.91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-14833747908275.91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-61807282951.149635</v>
      </c>
      <c r="L4934" s="444">
        <f t="shared" ca="1" si="197"/>
        <v>-14895555191227.061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-14895555191227.061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-62064813296.779419</v>
      </c>
      <c r="L4935" s="444">
        <f t="shared" ca="1" si="197"/>
        <v>-14957620004523.84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-14957620004523.84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-62323416685.515999</v>
      </c>
      <c r="L4936" s="444">
        <f t="shared" ca="1" si="197"/>
        <v>-15019943421209.355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-15019943421209.355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-62583097588.372307</v>
      </c>
      <c r="L4937" s="444">
        <f t="shared" ca="1" si="197"/>
        <v>-15082526518797.729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-15082526518797.729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-62843860494.990524</v>
      </c>
      <c r="L4938" s="444">
        <f t="shared" ca="1" si="197"/>
        <v>-15145370379292.719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-15145370379292.719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-63105709913.719658</v>
      </c>
      <c r="L4939" s="444">
        <f t="shared" ca="1" si="197"/>
        <v>-15208476089206.438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-15208476089206.438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-63368650371.693489</v>
      </c>
      <c r="L4940" s="444">
        <f t="shared" ca="1" si="197"/>
        <v>-15271844739578.131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-15271844739578.131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-63632686414.908875</v>
      </c>
      <c r="L4941" s="444">
        <f t="shared" ca="1" si="197"/>
        <v>-15335477425993.039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-15335477425993.039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-63897822608.304329</v>
      </c>
      <c r="L4942" s="444">
        <f t="shared" ca="1" si="197"/>
        <v>-15399375248601.344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-15399375248601.344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-64164063535.838928</v>
      </c>
      <c r="L4943" s="444">
        <f t="shared" ca="1" si="197"/>
        <v>-15463539312137.184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-15463539312137.184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-64431413800.571594</v>
      </c>
      <c r="L4944" s="444">
        <f t="shared" ca="1" si="197"/>
        <v>-15527970725937.756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-15527970725937.756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-64699878024.740646</v>
      </c>
      <c r="L4945" s="444">
        <f t="shared" ca="1" si="197"/>
        <v>-15592670603962.496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-15592670603962.496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-64969460849.843735</v>
      </c>
      <c r="L4946" s="444">
        <f t="shared" ca="1" si="197"/>
        <v>-15657640064812.34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-15657640064812.34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-65240166936.718071</v>
      </c>
      <c r="L4947" s="444">
        <f t="shared" ca="1" si="197"/>
        <v>-15722880231749.059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-15722880231749.059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-65512000965.621078</v>
      </c>
      <c r="L4948" s="444">
        <f t="shared" ca="1" si="197"/>
        <v>-15788392232714.68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-15788392232714.68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-65784967636.311172</v>
      </c>
      <c r="L4949" s="444">
        <f t="shared" ca="1" si="197"/>
        <v>-15854177200350.99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-15854177200350.99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-66059071668.129128</v>
      </c>
      <c r="L4950" s="444">
        <f t="shared" ca="1" si="197"/>
        <v>-15920236272019.119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-15920236272019.119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-66334317800.079659</v>
      </c>
      <c r="L4951" s="444">
        <f t="shared" ca="1" si="197"/>
        <v>-15986570589819.199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-15986570589819.199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-66610710790.913338</v>
      </c>
      <c r="L4952" s="444">
        <f t="shared" ca="1" si="197"/>
        <v>-16053181300610.113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-16053181300610.113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-66888255419.208801</v>
      </c>
      <c r="L4953" s="444">
        <f t="shared" ca="1" si="197"/>
        <v>-16120069556029.322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-16120069556029.322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-67166956483.455505</v>
      </c>
      <c r="L4954" s="444">
        <f t="shared" ca="1" si="197"/>
        <v>-16187236512512.777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-16187236512512.777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-67446818802.136566</v>
      </c>
      <c r="L4955" s="444">
        <f t="shared" ca="1" si="197"/>
        <v>-16254683331314.914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-16254683331314.914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-67727847213.812141</v>
      </c>
      <c r="L4956" s="444">
        <f t="shared" ca="1" si="197"/>
        <v>-16322411178528.727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-16322411178528.727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-68010046577.203026</v>
      </c>
      <c r="L4957" s="444">
        <f t="shared" ca="1" si="197"/>
        <v>-16390421225105.93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-16390421225105.93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-68293421771.274704</v>
      </c>
      <c r="L4958" s="444">
        <f t="shared" ca="1" si="197"/>
        <v>-16458714646877.205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-16458714646877.205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-68577977695.321678</v>
      </c>
      <c r="L4959" s="444">
        <f t="shared" ca="1" si="197"/>
        <v>-16527292624572.527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-16527292624572.527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-68863719269.052185</v>
      </c>
      <c r="L4960" s="444">
        <f t="shared" ca="1" si="197"/>
        <v>-16596156343841.58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-16596156343841.58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-69150651432.673248</v>
      </c>
      <c r="L4961" s="444">
        <f t="shared" ca="1" si="197"/>
        <v>-16665306995274.254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-16665306995274.254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-69438779146.976044</v>
      </c>
      <c r="L4962" s="444">
        <f t="shared" ca="1" si="197"/>
        <v>-16734745774421.23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-16734745774421.23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-69728107393.421799</v>
      </c>
      <c r="L4963" s="444">
        <f t="shared" ca="1" si="197"/>
        <v>-16804473881814.652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-16804473881814.652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-70018641174.227707</v>
      </c>
      <c r="L4964" s="444">
        <f t="shared" ca="1" si="197"/>
        <v>-16874492522988.881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-16874492522988.881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-70310385512.453674</v>
      </c>
      <c r="L4965" s="444">
        <f t="shared" ca="1" si="197"/>
        <v>-16944802908501.334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-16944802908501.334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-70603345452.088882</v>
      </c>
      <c r="L4966" s="444">
        <f t="shared" ca="1" si="197"/>
        <v>-17015406253953.424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-17015406253953.424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-70897526058.139267</v>
      </c>
      <c r="L4967" s="444">
        <f t="shared" ca="1" si="197"/>
        <v>-17086303780011.563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-17086303780011.563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-71192932416.714844</v>
      </c>
      <c r="L4968" s="444">
        <f t="shared" ca="1" si="197"/>
        <v>-17157496712428.277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-17157496712428.277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-71489569635.117813</v>
      </c>
      <c r="L4969" s="444">
        <f t="shared" ca="1" si="197"/>
        <v>-17228986282063.395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-17228986282063.395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-71787442841.930801</v>
      </c>
      <c r="L4970" s="444">
        <f t="shared" ca="1" si="197"/>
        <v>-17300773724905.326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-17300773724905.326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-72086557187.10553</v>
      </c>
      <c r="L4971" s="444">
        <f t="shared" ca="1" si="197"/>
        <v>-17372860282092.432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-17372860282092.432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-72386917842.051804</v>
      </c>
      <c r="L4972" s="444">
        <f t="shared" ca="1" si="197"/>
        <v>-17445247199934.484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-17445247199934.484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-72688529999.727005</v>
      </c>
      <c r="L4973" s="444">
        <f t="shared" ca="1" si="197"/>
        <v>-17517935729934.211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-17517935729934.211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-72991398874.725876</v>
      </c>
      <c r="L4974" s="444">
        <f t="shared" ca="1" si="197"/>
        <v>-17590927128808.938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-17590927128808.938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-73295529703.370575</v>
      </c>
      <c r="L4975" s="444">
        <f t="shared" ca="1" si="197"/>
        <v>-17664222658512.309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-17664222658512.309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-73600927743.801285</v>
      </c>
      <c r="L4976" s="444">
        <f t="shared" ca="1" si="197"/>
        <v>-17737823586256.109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-17737823586256.109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-73907598276.067123</v>
      </c>
      <c r="L4977" s="444">
        <f t="shared" ca="1" si="197"/>
        <v>-17811731184532.176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-17811731184532.176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-74215546602.217392</v>
      </c>
      <c r="L4978" s="444">
        <f t="shared" ca="1" si="197"/>
        <v>-17885946731134.395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-17885946731134.395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-74524778046.393311</v>
      </c>
      <c r="L4979" s="444">
        <f t="shared" ca="1" si="197"/>
        <v>-17960471509180.789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-17960471509180.789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-74835297954.919952</v>
      </c>
      <c r="L4980" s="444">
        <f t="shared" ca="1" si="197"/>
        <v>-18035306807135.711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-18035306807135.711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-75147111696.398788</v>
      </c>
      <c r="L4981" s="444">
        <f t="shared" ca="1" si="197"/>
        <v>-18110453918832.109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-18110453918832.109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-75460224661.800461</v>
      </c>
      <c r="L4982" s="444">
        <f t="shared" ca="1" si="197"/>
        <v>-18185914143493.91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-18185914143493.91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-75774642264.557953</v>
      </c>
      <c r="L4983" s="444">
        <f t="shared" ca="1" si="197"/>
        <v>-18261688785758.469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-18261688785758.469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-76090369940.660278</v>
      </c>
      <c r="L4984" s="444">
        <f t="shared" ca="1" si="197"/>
        <v>-18337779155699.129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-18337779155699.129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-76407413148.746368</v>
      </c>
      <c r="L4985" s="444">
        <f t="shared" ca="1" si="197"/>
        <v>-18414186568847.875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-18414186568847.875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-76725777370.199478</v>
      </c>
      <c r="L4986" s="444">
        <f t="shared" ca="1" si="197"/>
        <v>-18490912346218.074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-18490912346218.074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-77045468109.241974</v>
      </c>
      <c r="L4987" s="444">
        <f t="shared" ca="1" si="197"/>
        <v>-18567957814327.316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-18567957814327.316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-77366490893.030487</v>
      </c>
      <c r="L4988" s="444">
        <f t="shared" ca="1" si="197"/>
        <v>-18645324305220.348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-18645324305220.348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-77688851271.75145</v>
      </c>
      <c r="L4989" s="444">
        <f t="shared" ca="1" si="197"/>
        <v>-18723013156492.098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-18723013156492.098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-78012554818.717072</v>
      </c>
      <c r="L4990" s="444">
        <f t="shared" ca="1" si="197"/>
        <v>-18801025711310.816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-18801025711310.816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-78337607130.461731</v>
      </c>
      <c r="L4991" s="444">
        <f t="shared" ca="1" si="197"/>
        <v>-18879363318441.277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-18879363318441.277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-78664013826.838654</v>
      </c>
      <c r="L4992" s="444">
        <f t="shared" ca="1" si="197"/>
        <v>-18958027332268.117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-18958027332268.117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-78991780551.117157</v>
      </c>
      <c r="L4993" s="444">
        <f t="shared" ca="1" si="197"/>
        <v>-19037019112819.234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-19037019112819.234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-79320912970.080139</v>
      </c>
      <c r="L4994" s="444">
        <f t="shared" ca="1" si="197"/>
        <v>-19116340025789.316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-19116340025789.316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-79651416774.122147</v>
      </c>
      <c r="L4995" s="444">
        <f t="shared" ca="1" si="197"/>
        <v>-19195991442563.438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-19195991442563.438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-79983297677.347656</v>
      </c>
      <c r="L4996" s="444">
        <f t="shared" ca="1" si="197"/>
        <v>-19275974740240.785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-19275974740240.785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-80316561417.669937</v>
      </c>
      <c r="L4997" s="444">
        <f t="shared" ca="1" si="197"/>
        <v>-19356291301658.457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-19356291301658.457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-80651213756.910233</v>
      </c>
      <c r="L4998" s="444">
        <f t="shared" ca="1" si="197"/>
        <v>-19436942515415.367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-19436942515415.367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-80987260480.897369</v>
      </c>
      <c r="L4999" s="444">
        <f t="shared" ca="1" si="197"/>
        <v>-19517929775896.266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-19517929775896.266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-81324707399.56778</v>
      </c>
      <c r="L5000" s="444">
        <f t="shared" ca="1" si="197"/>
        <v>-19599254483295.832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-19599254483295.832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-81663560347.065964</v>
      </c>
      <c r="L5001" s="444">
        <f t="shared" ca="1" si="197"/>
        <v>-19680918043642.898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-19680918043642.898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-82003825181.845413</v>
      </c>
      <c r="L5002" s="444">
        <f t="shared" ca="1" si="197"/>
        <v>-19762921868824.742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-19762921868824.742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-82345507786.76976</v>
      </c>
      <c r="L5003" s="444">
        <f t="shared" ca="1" si="197"/>
        <v>-19845267376611.512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-19845267376611.512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-82688614069.21463</v>
      </c>
      <c r="L5004" s="444">
        <f t="shared" ca="1" si="197"/>
        <v>-19927955990680.727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-19927955990680.727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-83033149961.169693</v>
      </c>
      <c r="L5005" s="444">
        <f t="shared" ca="1" si="197"/>
        <v>-20010989140641.895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-20010989140641.895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-83379121419.341232</v>
      </c>
      <c r="L5006" s="444">
        <f t="shared" ca="1" si="197"/>
        <v>-20094368262061.234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-20094368262061.234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-83726534425.255142</v>
      </c>
      <c r="L5007" s="444">
        <f t="shared" ca="1" si="197"/>
        <v>-20178094796486.488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-20178094796486.488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-84075394985.360367</v>
      </c>
      <c r="L5008" s="444">
        <f t="shared" ca="1" si="197"/>
        <v>-20262170191471.848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-20262170191471.848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-84425709131.13269</v>
      </c>
      <c r="L5009" s="444">
        <f t="shared" ca="1" si="197"/>
        <v>-20346595900602.98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-20346595900602.98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-84777482919.179077</v>
      </c>
      <c r="L5010" s="444">
        <f t="shared" ca="1" si="197"/>
        <v>-20431373383522.16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-20431373383522.16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-85130722431.342331</v>
      </c>
      <c r="L5011" s="444">
        <f t="shared" ca="1" si="197"/>
        <v>-20516504105953.504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-20516504105953.504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-85485433774.806259</v>
      </c>
      <c r="L5012" s="444">
        <f t="shared" ca="1" si="197"/>
        <v>-20601989539728.309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-20601989539728.309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-85841623082.201279</v>
      </c>
      <c r="L5013" s="444">
        <f t="shared" ca="1" si="197"/>
        <v>-20687831162810.512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-20687831162810.512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-86199296511.710464</v>
      </c>
      <c r="L5014" s="444">
        <f t="shared" ca="1" si="197"/>
        <v>-20774030459322.223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-20774030459322.223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-86558460247.175934</v>
      </c>
      <c r="L5015" s="444">
        <f t="shared" ca="1" si="197"/>
        <v>-20860588919569.398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-20860588919569.398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-86919120498.205826</v>
      </c>
      <c r="L5016" s="444">
        <f t="shared" ca="1" si="197"/>
        <v>-20947508040067.605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-20947508040067.605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-87281283500.281693</v>
      </c>
      <c r="L5017" s="444">
        <f t="shared" ca="1" si="197"/>
        <v>-21034789323567.887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-21034789323567.887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-87644955514.866196</v>
      </c>
      <c r="L5018" s="444">
        <f t="shared" ca="1" si="197"/>
        <v>-21122434279082.754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-21122434279082.754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-88010142829.511475</v>
      </c>
      <c r="L5019" s="444">
        <f t="shared" ca="1" si="197"/>
        <v>-21210444421912.266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-21210444421912.266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-88376851757.967773</v>
      </c>
      <c r="L5020" s="444">
        <f t="shared" ca="1" si="197"/>
        <v>-21298821273670.234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-21298821273670.234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-88745088640.292648</v>
      </c>
      <c r="L5021" s="444">
        <f t="shared" ca="1" si="197"/>
        <v>-21387566362310.527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-21387566362310.527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-89114859842.960526</v>
      </c>
      <c r="L5022" s="444">
        <f t="shared" ca="1" si="197"/>
        <v>-21476681222153.488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-21476681222153.488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-89486171758.97287</v>
      </c>
      <c r="L5023" s="444">
        <f t="shared" ca="1" si="197"/>
        <v>-21566167393912.461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-21566167393912.461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-89859030807.968582</v>
      </c>
      <c r="L5024" s="444">
        <f t="shared" ca="1" si="197"/>
        <v>-21656026424720.43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-21656026424720.43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-90233443436.335129</v>
      </c>
      <c r="L5025" s="444">
        <f t="shared" ca="1" si="197"/>
        <v>-21746259868156.766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-21746259868156.766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-90609416117.319855</v>
      </c>
      <c r="L5026" s="444">
        <f t="shared" ca="1" si="197"/>
        <v>-21836869284274.086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-21836869284274.086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-90986955351.142029</v>
      </c>
      <c r="L5027" s="444">
        <f t="shared" ca="1" si="197"/>
        <v>-21927856239625.227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-21927856239625.227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-91366067665.105103</v>
      </c>
      <c r="L5028" s="444">
        <f t="shared" ca="1" si="197"/>
        <v>-22019222307290.332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-22019222307290.332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-91746759613.709717</v>
      </c>
      <c r="L5029" s="444">
        <f t="shared" ca="1" si="197"/>
        <v>-22110969066904.043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-22110969066904.043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-92129037778.766846</v>
      </c>
      <c r="L5030" s="444">
        <f t="shared" ca="1" si="197"/>
        <v>-22203098104682.809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-22203098104682.809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-92512908769.511703</v>
      </c>
      <c r="L5031" s="444">
        <f t="shared" ca="1" si="197"/>
        <v>-22295611013452.32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-22295611013452.32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-92898379222.718002</v>
      </c>
      <c r="L5032" s="444">
        <f t="shared" ca="1" si="197"/>
        <v>-22388509392675.039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-22388509392675.039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-93285455802.812668</v>
      </c>
      <c r="L5033" s="444">
        <f t="shared" ca="1" si="197"/>
        <v>-22481794848477.852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-22481794848477.852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-93674145201.991043</v>
      </c>
      <c r="L5034" s="444">
        <f t="shared" ca="1" si="197"/>
        <v>-22575468993679.844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-22575468993679.844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-94064454140.332687</v>
      </c>
      <c r="L5035" s="444">
        <f t="shared" ca="1" si="197"/>
        <v>-22669533447820.176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-22669533447820.176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-94456389365.917404</v>
      </c>
      <c r="L5036" s="444">
        <f t="shared" ca="1" si="197"/>
        <v>-22763989837186.094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-22763989837186.094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-94849957654.942062</v>
      </c>
      <c r="L5037" s="444">
        <f t="shared" ca="1" si="197"/>
        <v>-22858839794841.035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-22858839794841.035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-95245165811.837646</v>
      </c>
      <c r="L5038" s="444">
        <f t="shared" ca="1" si="197"/>
        <v>-22954084960652.871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-22954084960652.871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-95642020669.386963</v>
      </c>
      <c r="L5039" s="444">
        <f t="shared" ca="1" si="197"/>
        <v>-23049726981322.258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-23049726981322.258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-96040529088.842743</v>
      </c>
      <c r="L5040" s="444">
        <f t="shared" ca="1" si="197"/>
        <v>-23145767510411.102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-23145767510411.102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-96440697960.046249</v>
      </c>
      <c r="L5041" s="444">
        <f t="shared" ca="1" si="197"/>
        <v>-23242208208371.148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-23242208208371.148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-96842534201.546448</v>
      </c>
      <c r="L5042" s="444">
        <f t="shared" ca="1" si="197"/>
        <v>-23339050742572.695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-23339050742572.695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-97246044760.719559</v>
      </c>
      <c r="L5043" s="444">
        <f t="shared" ca="1" si="197"/>
        <v>-23436296787333.414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-23436296787333.414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-97651236613.889221</v>
      </c>
      <c r="L5044" s="444">
        <f t="shared" ca="1" si="197"/>
        <v>-23533948023947.305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-23533948023947.305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-98058116766.447098</v>
      </c>
      <c r="L5045" s="444">
        <f t="shared" ca="1" si="197"/>
        <v>-23632006140713.75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-23632006140713.75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-98466692252.973953</v>
      </c>
      <c r="L5046" s="444">
        <f t="shared" ca="1" si="197"/>
        <v>-23730472832966.723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-23730472832966.723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-98876970137.361343</v>
      </c>
      <c r="L5047" s="444">
        <f t="shared" ca="1" si="197"/>
        <v>-23829349803104.086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-23829349803104.086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-99288957512.933685</v>
      </c>
      <c r="L5048" s="444">
        <f t="shared" ca="1" si="197"/>
        <v>-23928638760617.02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-23928638760617.02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-99702661502.570908</v>
      </c>
      <c r="L5049" s="444">
        <f t="shared" ca="1" si="197"/>
        <v>-24028341422119.59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-24028341422119.59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-100118089258.83162</v>
      </c>
      <c r="L5050" s="444">
        <f t="shared" ca="1" si="197"/>
        <v>-24128459511378.422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-24128459511378.422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-100535247964.07675</v>
      </c>
      <c r="L5051" s="444">
        <f t="shared" ca="1" si="197"/>
        <v>-24228994759342.5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-24228994759342.5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-100954144830.59375</v>
      </c>
      <c r="L5052" s="444">
        <f t="shared" ca="1" si="197"/>
        <v>-24329948904173.094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-24329948904173.094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-101374787100.72122</v>
      </c>
      <c r="L5053" s="444">
        <f t="shared" ca="1" si="197"/>
        <v>-24431323691273.816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-24431323691273.816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-101797182046.97423</v>
      </c>
      <c r="L5054" s="444">
        <f t="shared" ca="1" si="197"/>
        <v>-24533120873320.789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-24533120873320.789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-102221336972.16995</v>
      </c>
      <c r="L5055" s="444">
        <f t="shared" ca="1" si="197"/>
        <v>-24635342210292.961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-24635342210292.961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-102647259209.554</v>
      </c>
      <c r="L5056" s="444">
        <f t="shared" ca="1" si="197"/>
        <v>-24737989469502.516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-24737989469502.516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-103074956122.92715</v>
      </c>
      <c r="L5057" s="444">
        <f t="shared" ca="1" si="197"/>
        <v>-24841064425625.441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-24841064425625.441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-103504435106.77267</v>
      </c>
      <c r="L5058" s="444">
        <f t="shared" ca="1" si="197"/>
        <v>-24944568860732.215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-24944568860732.215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-103935703586.38423</v>
      </c>
      <c r="L5059" s="444">
        <f t="shared" ca="1" si="197"/>
        <v>-25048504564318.598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-25048504564318.598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-104368769017.99416</v>
      </c>
      <c r="L5060" s="444">
        <f t="shared" ca="1" si="197"/>
        <v>-25152873333336.594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-25152873333336.594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-104803638888.90247</v>
      </c>
      <c r="L5061" s="444">
        <f t="shared" ca="1" si="197"/>
        <v>-25257676972225.496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-25257676972225.496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-105240320717.60623</v>
      </c>
      <c r="L5062" s="444">
        <f t="shared" ca="1" si="197"/>
        <v>-25362917292943.102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-25362917292943.102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-105678822053.9296</v>
      </c>
      <c r="L5063" s="444">
        <f t="shared" ca="1" si="197"/>
        <v>-25468596114997.031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-25468596114997.031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-106119150479.1543</v>
      </c>
      <c r="L5064" s="444">
        <f t="shared" ca="1" si="197"/>
        <v>-25574715265476.188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-25574715265476.188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-106561313606.15079</v>
      </c>
      <c r="L5065" s="444">
        <f t="shared" ca="1" si="197"/>
        <v>-25681276579082.34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-25681276579082.34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-107005319079.50975</v>
      </c>
      <c r="L5066" s="444">
        <f t="shared" ca="1" si="197"/>
        <v>-25788281898161.848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-25788281898161.848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-107451174575.67436</v>
      </c>
      <c r="L5067" s="444">
        <f t="shared" ca="1" si="197"/>
        <v>-25895733072737.523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-25895733072737.523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-107898887803.07301</v>
      </c>
      <c r="L5068" s="444">
        <f t="shared" ca="1" si="197"/>
        <v>-26003631960540.598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-26003631960540.598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-108348466502.25249</v>
      </c>
      <c r="L5069" s="444">
        <f t="shared" ca="1" si="197"/>
        <v>-26111980427042.852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-26111980427042.852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-108799918446.01189</v>
      </c>
      <c r="L5070" s="444">
        <f t="shared" ca="1" si="197"/>
        <v>-26220780345488.863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-26220780345488.863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-109253251439.53693</v>
      </c>
      <c r="L5071" s="444">
        <f t="shared" ca="1" si="197"/>
        <v>-26330033596928.398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-26330033596928.398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-109708473320.53499</v>
      </c>
      <c r="L5072" s="444">
        <f t="shared" ca="1" si="197"/>
        <v>-26439742070248.934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-26439742070248.934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-110165591959.37056</v>
      </c>
      <c r="L5073" s="444">
        <f t="shared" ca="1" si="197"/>
        <v>-26549907662208.305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-26549907662208.305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-110624615259.20126</v>
      </c>
      <c r="L5074" s="444">
        <f t="shared" ca="1" si="197"/>
        <v>-26660532277467.508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-26660532277467.508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-111085551156.11461</v>
      </c>
      <c r="L5075" s="444">
        <f t="shared" ca="1" si="197"/>
        <v>-26771617828623.621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-26771617828623.621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-111548407619.26509</v>
      </c>
      <c r="L5076" s="444">
        <f t="shared" ca="1" si="197"/>
        <v>-26883166236242.887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-26883166236242.887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-112013192651.01202</v>
      </c>
      <c r="L5077" s="444">
        <f t="shared" ca="1" si="197"/>
        <v>-26995179428893.898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-26995179428893.898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-112479914287.05791</v>
      </c>
      <c r="L5078" s="444">
        <f t="shared" ca="1" si="197"/>
        <v>-27107659343180.957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-27107659343180.957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-112948580596.58733</v>
      </c>
      <c r="L5079" s="444">
        <f t="shared" ca="1" si="197"/>
        <v>-27220607923777.543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-27220607923777.543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-113419199682.40643</v>
      </c>
      <c r="L5080" s="444">
        <f t="shared" ca="1" si="197"/>
        <v>-27334027123459.949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-27334027123459.949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-113891779681.08311</v>
      </c>
      <c r="L5081" s="444">
        <f t="shared" ca="1" si="197"/>
        <v>-27447918903141.031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-27447918903141.031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-114366328763.08765</v>
      </c>
      <c r="L5082" s="444">
        <f t="shared" ca="1" si="197"/>
        <v>-27562285231904.117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-27562285231904.117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-114842855132.93382</v>
      </c>
      <c r="L5083" s="444">
        <f t="shared" ca="1" si="197"/>
        <v>-27677128087037.051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-27677128087037.051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-115321367029.32104</v>
      </c>
      <c r="L5084" s="444">
        <f t="shared" ca="1" si="197"/>
        <v>-27792449454066.371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-27792449454066.371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-115801872725.27655</v>
      </c>
      <c r="L5085" s="444">
        <f t="shared" ca="1" si="197"/>
        <v>-27908251326791.648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-27908251326791.648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-116284380528.29854</v>
      </c>
      <c r="L5086" s="444">
        <f t="shared" ca="1" si="197"/>
        <v>-28024535707319.945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-28024535707319.945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-116768898780.49977</v>
      </c>
      <c r="L5087" s="444">
        <f t="shared" ca="1" si="197"/>
        <v>-28141304606100.445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-28141304606100.445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-117255435858.75185</v>
      </c>
      <c r="L5088" s="444">
        <f t="shared" ca="1" si="197"/>
        <v>-28258560041959.195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-28258560041959.195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-117744000174.82996</v>
      </c>
      <c r="L5089" s="444">
        <f t="shared" ca="1" si="197"/>
        <v>-28376304042134.023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-28376304042134.023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-118234600175.55844</v>
      </c>
      <c r="L5090" s="444">
        <f t="shared" ca="1" si="197"/>
        <v>-28494538642309.582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-28494538642309.582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-118727244342.9566</v>
      </c>
      <c r="L5091" s="444">
        <f t="shared" ca="1" si="197"/>
        <v>-28613265886652.539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-28613265886652.539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-119221941194.38557</v>
      </c>
      <c r="L5092" s="444">
        <f t="shared" ca="1" si="197"/>
        <v>-28732487827846.926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-28732487827846.926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-119718699282.69554</v>
      </c>
      <c r="L5093" s="444">
        <f t="shared" ca="1" si="197"/>
        <v>-28852206527129.621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-28852206527129.621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-120217527196.37343</v>
      </c>
      <c r="L5094" s="444">
        <f t="shared" ca="1" si="197"/>
        <v>-28972424054325.996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-28972424054325.996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-120718433559.69167</v>
      </c>
      <c r="L5095" s="444">
        <f t="shared" ca="1" si="197"/>
        <v>-29093142487885.688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-29093142487885.688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-121221427032.85703</v>
      </c>
      <c r="L5096" s="444">
        <f t="shared" ca="1" si="197"/>
        <v>-29214363914918.543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-29214363914918.543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-121726516312.16061</v>
      </c>
      <c r="L5097" s="444">
        <f t="shared" ca="1" si="197"/>
        <v>-29336090431230.703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-29336090431230.703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-122233710130.12793</v>
      </c>
      <c r="L5098" s="444">
        <f t="shared" ca="1" si="197"/>
        <v>-29458324141360.832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-29458324141360.832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-122743017255.67014</v>
      </c>
      <c r="L5099" s="444">
        <f t="shared" ca="1" si="197"/>
        <v>-29581067158616.504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-29581067158616.504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-123254446494.23543</v>
      </c>
      <c r="L5100" s="444">
        <f t="shared" ca="1" si="197"/>
        <v>-29704321605110.738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-29704321605110.738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-123768006687.9614</v>
      </c>
      <c r="L5101" s="444">
        <f t="shared" ca="1" si="197"/>
        <v>-29828089611798.699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-29828089611798.699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-124283706715.82793</v>
      </c>
      <c r="L5102" s="444">
        <f t="shared" ca="1" si="197"/>
        <v>-29952373318514.527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-29952373318514.527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-124801555493.81053</v>
      </c>
      <c r="L5103" s="444">
        <f t="shared" ca="1" si="197"/>
        <v>-30077174874008.336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-30077174874008.336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-125321561975.03473</v>
      </c>
      <c r="L5104" s="444">
        <f t="shared" ca="1" si="197"/>
        <v>-30202496435983.371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-30202496435983.371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-125843735149.93069</v>
      </c>
      <c r="L5105" s="444">
        <f t="shared" ca="1" si="197"/>
        <v>-30328340171133.301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-30328340171133.301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-126368084046.38875</v>
      </c>
      <c r="L5106" s="444">
        <f t="shared" ca="1" si="197"/>
        <v>-30454708255179.691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-30454708255179.691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-126894617729.91537</v>
      </c>
      <c r="L5107" s="444">
        <f t="shared" ca="1" si="197"/>
        <v>-30581602872909.605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-30581602872909.605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-127423345303.79002</v>
      </c>
      <c r="L5108" s="444">
        <f t="shared" ref="L5108:L5362" ca="1" si="202">I5108-J5108+K5108</f>
        <v>-30709026218213.395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-30709026218213.395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-127954275909.22249</v>
      </c>
      <c r="L5109" s="444">
        <f t="shared" ca="1" si="202"/>
        <v>-30836980494122.617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-30836980494122.617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-128487418725.51093</v>
      </c>
      <c r="L5110" s="444">
        <f t="shared" ca="1" si="202"/>
        <v>-30965467912848.129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-30965467912848.129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-129022782970.20053</v>
      </c>
      <c r="L5111" s="444">
        <f t="shared" ca="1" si="202"/>
        <v>-31094490695818.328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-31094490695818.328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-129560377899.24303</v>
      </c>
      <c r="L5112" s="444">
        <f t="shared" ca="1" si="202"/>
        <v>-31224051073717.57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-31224051073717.57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-130100212807.15654</v>
      </c>
      <c r="L5113" s="444">
        <f t="shared" ca="1" si="202"/>
        <v>-31354151286524.727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-31354151286524.727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-130642297027.18636</v>
      </c>
      <c r="L5114" s="444">
        <f t="shared" ca="1" si="202"/>
        <v>-31484793583551.914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-31484793583551.914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-131186639931.46631</v>
      </c>
      <c r="L5115" s="444">
        <f t="shared" ca="1" si="202"/>
        <v>-31615980223483.379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-31615980223483.379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-131733250931.18073</v>
      </c>
      <c r="L5116" s="444">
        <f t="shared" ca="1" si="202"/>
        <v>-31747713474414.559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-31747713474414.559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-132282139476.72733</v>
      </c>
      <c r="L5117" s="444">
        <f t="shared" ca="1" si="202"/>
        <v>-31879995613891.285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-31879995613891.285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-132833315057.88037</v>
      </c>
      <c r="L5118" s="444">
        <f t="shared" ca="1" si="202"/>
        <v>-32012828928949.164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-32012828928949.164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-133386787203.95485</v>
      </c>
      <c r="L5119" s="444">
        <f t="shared" ca="1" si="202"/>
        <v>-32146215716153.117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-32146215716153.117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-133942565483.9713</v>
      </c>
      <c r="L5120" s="444">
        <f t="shared" ca="1" si="202"/>
        <v>-32280158281637.09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-32280158281637.09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-134500659506.82118</v>
      </c>
      <c r="L5121" s="444">
        <f t="shared" ca="1" si="202"/>
        <v>-32414658941143.91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-32414658941143.91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-135061078921.43295</v>
      </c>
      <c r="L5122" s="444">
        <f t="shared" ca="1" si="202"/>
        <v>-32549720020065.344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-32549720020065.344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-135623833416.93893</v>
      </c>
      <c r="L5123" s="444">
        <f t="shared" ca="1" si="202"/>
        <v>-32685343853482.281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-32685343853482.281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-136188932722.84283</v>
      </c>
      <c r="L5124" s="444">
        <f t="shared" ca="1" si="202"/>
        <v>-32821532786205.125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-32821532786205.125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-136756386609.18803</v>
      </c>
      <c r="L5125" s="444">
        <f t="shared" ca="1" si="202"/>
        <v>-32958289172814.313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-32958289172814.313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-137326204886.72629</v>
      </c>
      <c r="L5126" s="444">
        <f t="shared" ca="1" si="202"/>
        <v>-33095615377701.039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-33095615377701.039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-137898397407.08765</v>
      </c>
      <c r="L5127" s="444">
        <f t="shared" ca="1" si="202"/>
        <v>-33233513775108.125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-33233513775108.125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-138472974062.9505</v>
      </c>
      <c r="L5128" s="444">
        <f t="shared" ca="1" si="202"/>
        <v>-33371986749171.074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-33371986749171.074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-139049944788.2128</v>
      </c>
      <c r="L5129" s="444">
        <f t="shared" ca="1" si="202"/>
        <v>-33511036693959.285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-33511036693959.285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-139629319558.1637</v>
      </c>
      <c r="L5130" s="444">
        <f t="shared" ca="1" si="202"/>
        <v>-33650666013517.449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-33650666013517.449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-140211108389.65604</v>
      </c>
      <c r="L5131" s="444">
        <f t="shared" ca="1" si="202"/>
        <v>-33790877121907.105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-33790877121907.105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-140795321341.2796</v>
      </c>
      <c r="L5132" s="444">
        <f t="shared" ca="1" si="202"/>
        <v>-33931672443248.387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-33931672443248.387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-141381968513.53494</v>
      </c>
      <c r="L5133" s="444">
        <f t="shared" ca="1" si="202"/>
        <v>-34073054411761.922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-34073054411761.922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-141971060049.008</v>
      </c>
      <c r="L5134" s="444">
        <f t="shared" ca="1" si="202"/>
        <v>-34215025471810.93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-34215025471810.93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-142562606132.54553</v>
      </c>
      <c r="L5135" s="444">
        <f t="shared" ca="1" si="202"/>
        <v>-34357588077943.477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-34357588077943.477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-143156616991.43115</v>
      </c>
      <c r="L5136" s="444">
        <f t="shared" ca="1" si="202"/>
        <v>-34500744694934.906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-34500744694934.906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-143753102895.5621</v>
      </c>
      <c r="L5137" s="444">
        <f t="shared" ca="1" si="202"/>
        <v>-34644497797830.469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-34644497797830.469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-144352074157.62695</v>
      </c>
      <c r="L5138" s="444">
        <f t="shared" ca="1" si="202"/>
        <v>-34788849871988.094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-34788849871988.094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-144953541133.28375</v>
      </c>
      <c r="L5139" s="444">
        <f t="shared" ca="1" si="202"/>
        <v>-34933803413121.379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-34933803413121.379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-145557514221.33908</v>
      </c>
      <c r="L5140" s="444">
        <f t="shared" ca="1" si="202"/>
        <v>-35079360927342.719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-35079360927342.719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-146164003863.92798</v>
      </c>
      <c r="L5141" s="444">
        <f t="shared" ca="1" si="202"/>
        <v>-35225524931206.648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-35225524931206.648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-146773020546.69437</v>
      </c>
      <c r="L5142" s="444">
        <f t="shared" ca="1" si="202"/>
        <v>-35372297951753.344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-35372297951753.344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-147384574798.97226</v>
      </c>
      <c r="L5143" s="444">
        <f t="shared" ca="1" si="202"/>
        <v>-35519682526552.313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-35519682526552.313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-147998677193.96796</v>
      </c>
      <c r="L5144" s="444">
        <f t="shared" ca="1" si="202"/>
        <v>-35667681203746.281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-35667681203746.281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-148615338348.94284</v>
      </c>
      <c r="L5145" s="444">
        <f t="shared" ca="1" si="202"/>
        <v>-35816296542095.227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-35816296542095.227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-149234568925.39679</v>
      </c>
      <c r="L5146" s="444">
        <f t="shared" ca="1" si="202"/>
        <v>-35965531111020.625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-35965531111020.625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-149856379629.25259</v>
      </c>
      <c r="L5147" s="444">
        <f t="shared" ca="1" si="202"/>
        <v>-36115387490649.875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-36115387490649.875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-150480781211.04114</v>
      </c>
      <c r="L5148" s="444">
        <f t="shared" ca="1" si="202"/>
        <v>-36265868271860.914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-36265868271860.914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-151107784466.08713</v>
      </c>
      <c r="L5149" s="444">
        <f t="shared" ca="1" si="202"/>
        <v>-36416976056327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-36416976056327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-151737400234.69583</v>
      </c>
      <c r="L5150" s="444">
        <f t="shared" ca="1" si="202"/>
        <v>-36568713456561.695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-36568713456561.695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-152369639402.34039</v>
      </c>
      <c r="L5151" s="444">
        <f t="shared" ca="1" si="202"/>
        <v>-36721083095964.039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-36721083095964.039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-153004512899.85016</v>
      </c>
      <c r="L5152" s="444">
        <f t="shared" ca="1" si="202"/>
        <v>-36874087608863.891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-36874087608863.891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-153642031703.59955</v>
      </c>
      <c r="L5153" s="444">
        <f t="shared" ca="1" si="202"/>
        <v>-37027729640567.492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-37027729640567.492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-154282206835.69788</v>
      </c>
      <c r="L5154" s="444">
        <f t="shared" ca="1" si="202"/>
        <v>-37182011847403.188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-37182011847403.188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-154925049364.17993</v>
      </c>
      <c r="L5155" s="444">
        <f t="shared" ca="1" si="202"/>
        <v>-37336936896767.367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-37336936896767.367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-155570570403.19736</v>
      </c>
      <c r="L5156" s="444">
        <f t="shared" ca="1" si="202"/>
        <v>-37492507467170.563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-37492507467170.563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-156218781113.21066</v>
      </c>
      <c r="L5157" s="444">
        <f t="shared" ca="1" si="202"/>
        <v>-37648726248283.773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-37648726248283.773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-156869692701.18237</v>
      </c>
      <c r="L5158" s="444">
        <f t="shared" ca="1" si="202"/>
        <v>-37805595940984.953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-37805595940984.953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-157523316420.77063</v>
      </c>
      <c r="L5159" s="444">
        <f t="shared" ca="1" si="202"/>
        <v>-37963119257405.727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-37963119257405.727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-158179663572.52386</v>
      </c>
      <c r="L5160" s="444">
        <f t="shared" ca="1" si="202"/>
        <v>-38121298920978.25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-38121298920978.25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-158838745504.07605</v>
      </c>
      <c r="L5161" s="444">
        <f t="shared" ca="1" si="202"/>
        <v>-38280137666482.328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-38280137666482.328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-159500573610.34302</v>
      </c>
      <c r="L5162" s="444">
        <f t="shared" ca="1" si="202"/>
        <v>-38439638240092.672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-38439638240092.672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-160165159333.71945</v>
      </c>
      <c r="L5163" s="444">
        <f t="shared" ca="1" si="202"/>
        <v>-38599803399426.391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-38599803399426.391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-160832514164.27661</v>
      </c>
      <c r="L5164" s="444">
        <f t="shared" ca="1" si="202"/>
        <v>-38760635913590.664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-38760635913590.664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-161502649639.96109</v>
      </c>
      <c r="L5165" s="444">
        <f t="shared" ca="1" si="202"/>
        <v>-38922138563230.625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-38922138563230.625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-162175577346.79428</v>
      </c>
      <c r="L5166" s="444">
        <f t="shared" ca="1" si="202"/>
        <v>-39084314140577.422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-39084314140577.422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-162851308919.0726</v>
      </c>
      <c r="L5167" s="444">
        <f t="shared" ca="1" si="202"/>
        <v>-39247165449496.492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-39247165449496.492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-163529856039.56873</v>
      </c>
      <c r="L5168" s="444">
        <f t="shared" ca="1" si="202"/>
        <v>-39410695305536.063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-39410695305536.063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-164211230439.73358</v>
      </c>
      <c r="L5169" s="444">
        <f t="shared" ca="1" si="202"/>
        <v>-39574906535975.797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-39574906535975.797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-164895443899.89914</v>
      </c>
      <c r="L5170" s="444">
        <f t="shared" ca="1" si="202"/>
        <v>-39739801979875.695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-39739801979875.695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-165582508249.48206</v>
      </c>
      <c r="L5171" s="444">
        <f t="shared" ca="1" si="202"/>
        <v>-39905384488125.18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-39905384488125.18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-166272435367.18823</v>
      </c>
      <c r="L5172" s="444">
        <f t="shared" ca="1" si="202"/>
        <v>-40071656923492.367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-40071656923492.367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-166965237181.2182</v>
      </c>
      <c r="L5173" s="444">
        <f t="shared" ca="1" si="202"/>
        <v>-40238622160673.586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-40238622160673.586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-167660925669.47327</v>
      </c>
      <c r="L5174" s="444">
        <f t="shared" ca="1" si="202"/>
        <v>-40406283086343.063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-40406283086343.063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-168359512859.76276</v>
      </c>
      <c r="L5175" s="444">
        <f t="shared" ca="1" si="202"/>
        <v>-40574642599202.828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-40574642599202.828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-169061010830.01178</v>
      </c>
      <c r="L5176" s="444">
        <f t="shared" ca="1" si="202"/>
        <v>-40743703610032.844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-40743703610032.844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-169765431708.47018</v>
      </c>
      <c r="L5177" s="444">
        <f t="shared" ca="1" si="202"/>
        <v>-40913469041741.313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-40913469041741.313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-170472787673.92212</v>
      </c>
      <c r="L5178" s="444">
        <f t="shared" ca="1" si="202"/>
        <v>-41083941829415.234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-41083941829415.234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-171183090955.89682</v>
      </c>
      <c r="L5179" s="444">
        <f t="shared" ca="1" si="202"/>
        <v>-41255124920371.133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-41255124920371.133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-171896353834.87973</v>
      </c>
      <c r="L5180" s="444">
        <f t="shared" ca="1" si="202"/>
        <v>-41427021274206.016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-41427021274206.016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-172612588642.52505</v>
      </c>
      <c r="L5181" s="444">
        <f t="shared" ca="1" si="202"/>
        <v>-41599633862848.539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-41599633862848.539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-173331807761.8689</v>
      </c>
      <c r="L5182" s="444">
        <f t="shared" ca="1" si="202"/>
        <v>-41772965670610.406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-41772965670610.406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-174054023627.54337</v>
      </c>
      <c r="L5183" s="444">
        <f t="shared" ca="1" si="202"/>
        <v>-41947019694237.953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-41947019694237.953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-174779248725.99146</v>
      </c>
      <c r="L5184" s="444">
        <f t="shared" ca="1" si="202"/>
        <v>-42121798942963.945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-42121798942963.945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-175507495595.68311</v>
      </c>
      <c r="L5185" s="444">
        <f t="shared" ca="1" si="202"/>
        <v>-42297306438559.625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-42297306438559.625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-176238776827.33176</v>
      </c>
      <c r="L5186" s="444">
        <f t="shared" ca="1" si="202"/>
        <v>-42473545215386.953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-42473545215386.953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-176973105064.1123</v>
      </c>
      <c r="L5187" s="444">
        <f t="shared" ca="1" si="202"/>
        <v>-42650518320451.063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-42650518320451.063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-177710493001.87943</v>
      </c>
      <c r="L5188" s="444">
        <f t="shared" ca="1" si="202"/>
        <v>-42828228813452.945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-42828228813452.945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-178450953389.38727</v>
      </c>
      <c r="L5189" s="444">
        <f t="shared" ca="1" si="202"/>
        <v>-43006679766842.336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-43006679766842.336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-179194499028.50974</v>
      </c>
      <c r="L5190" s="444">
        <f t="shared" ca="1" si="202"/>
        <v>-43185874265870.844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-43185874265870.844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-179941142774.46185</v>
      </c>
      <c r="L5191" s="444">
        <f t="shared" ca="1" si="202"/>
        <v>-43365815408645.305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-43365815408645.305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-180690897536.02209</v>
      </c>
      <c r="L5192" s="444">
        <f t="shared" ca="1" si="202"/>
        <v>-43546506306181.328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-43546506306181.328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-181443776275.75552</v>
      </c>
      <c r="L5193" s="444">
        <f t="shared" ca="1" si="202"/>
        <v>-43727950082457.086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-43727950082457.086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-182199792010.23785</v>
      </c>
      <c r="L5194" s="444">
        <f t="shared" ca="1" si="202"/>
        <v>-43910149874467.32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-43910149874467.32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-182958957810.28049</v>
      </c>
      <c r="L5195" s="444">
        <f t="shared" ca="1" si="202"/>
        <v>-44093108832277.602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-44093108832277.602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-183721286801.15668</v>
      </c>
      <c r="L5196" s="444">
        <f t="shared" ca="1" si="202"/>
        <v>-44276830119078.758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-44276830119078.758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-184486792162.82816</v>
      </c>
      <c r="L5197" s="444">
        <f t="shared" ca="1" si="202"/>
        <v>-44461316911241.586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-44461316911241.586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-185255487130.17328</v>
      </c>
      <c r="L5198" s="444">
        <f t="shared" ca="1" si="202"/>
        <v>-44646572398371.758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-44646572398371.758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-186027384993.21567</v>
      </c>
      <c r="L5199" s="444">
        <f t="shared" ca="1" si="202"/>
        <v>-44832599783364.977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-44832599783364.977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-186802499097.35406</v>
      </c>
      <c r="L5200" s="444">
        <f t="shared" ca="1" si="202"/>
        <v>-45019402282462.328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-45019402282462.328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-187580842843.59302</v>
      </c>
      <c r="L5201" s="444">
        <f t="shared" ca="1" si="202"/>
        <v>-45206983125305.922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-45206983125305.922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-188362429688.77466</v>
      </c>
      <c r="L5202" s="444">
        <f t="shared" ca="1" si="202"/>
        <v>-45395345554994.695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-45395345554994.695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-189147273145.81122</v>
      </c>
      <c r="L5203" s="444">
        <f t="shared" ca="1" si="202"/>
        <v>-45584492828140.508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-45584492828140.508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-189935386783.91879</v>
      </c>
      <c r="L5204" s="444">
        <f t="shared" ca="1" si="202"/>
        <v>-45774428214924.43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-45774428214924.43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-190726784228.85178</v>
      </c>
      <c r="L5205" s="444">
        <f t="shared" ca="1" si="202"/>
        <v>-45965154999153.281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-45965154999153.281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-191521479163.13867</v>
      </c>
      <c r="L5206" s="444">
        <f t="shared" ca="1" si="202"/>
        <v>-46156676478316.422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-46156676478316.422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-192319485326.31842</v>
      </c>
      <c r="L5207" s="444">
        <f t="shared" ca="1" si="202"/>
        <v>-46348995963642.742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-46348995963642.742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-193120816515.1781</v>
      </c>
      <c r="L5208" s="444">
        <f t="shared" ca="1" si="202"/>
        <v>-46542116780157.922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-46542116780157.922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-193925486583.99133</v>
      </c>
      <c r="L5209" s="444">
        <f t="shared" ca="1" si="202"/>
        <v>-46736042266741.914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-46736042266741.914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-194733509444.75797</v>
      </c>
      <c r="L5210" s="444">
        <f t="shared" ca="1" si="202"/>
        <v>-46930775776186.672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-46930775776186.672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-195544899067.44446</v>
      </c>
      <c r="L5211" s="444">
        <f t="shared" ca="1" si="202"/>
        <v>-47126320675254.117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-47126320675254.117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-196359669480.22549</v>
      </c>
      <c r="L5212" s="444">
        <f t="shared" ca="1" si="202"/>
        <v>-47322680344734.344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-47322680344734.344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-197177834769.72644</v>
      </c>
      <c r="L5213" s="444">
        <f t="shared" ca="1" si="202"/>
        <v>-47519858179504.07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-47519858179504.07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-197999409081.26697</v>
      </c>
      <c r="L5214" s="444">
        <f t="shared" ca="1" si="202"/>
        <v>-47717857588585.336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-47717857588585.336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-198824406619.10556</v>
      </c>
      <c r="L5215" s="444">
        <f t="shared" ca="1" si="202"/>
        <v>-47916681995204.445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-47916681995204.445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-199652841646.68518</v>
      </c>
      <c r="L5216" s="444">
        <f t="shared" ca="1" si="202"/>
        <v>-48116334836851.133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-48116334836851.133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-200484728486.87973</v>
      </c>
      <c r="L5217" s="444">
        <f t="shared" ca="1" si="202"/>
        <v>-48316819565338.016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-48316819565338.016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-201320081522.24173</v>
      </c>
      <c r="L5218" s="444">
        <f t="shared" ca="1" si="202"/>
        <v>-48518139646860.258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-48518139646860.258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-202158915195.25107</v>
      </c>
      <c r="L5219" s="444">
        <f t="shared" ca="1" si="202"/>
        <v>-48720298562055.508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-48720298562055.508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-203001244008.56461</v>
      </c>
      <c r="L5220" s="444">
        <f t="shared" ca="1" si="202"/>
        <v>-48923299806064.07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-48923299806064.07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-203847082525.26697</v>
      </c>
      <c r="L5221" s="444">
        <f t="shared" ca="1" si="202"/>
        <v>-49127146888589.336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-49127146888589.336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-204696445369.12222</v>
      </c>
      <c r="L5222" s="444">
        <f t="shared" ca="1" si="202"/>
        <v>-49331843333958.461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-49331843333958.461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-205549347224.8269</v>
      </c>
      <c r="L5223" s="444">
        <f t="shared" ca="1" si="202"/>
        <v>-49537392681183.289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-49537392681183.289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-206405802838.2637</v>
      </c>
      <c r="L5224" s="444">
        <f t="shared" ca="1" si="202"/>
        <v>-49743798484021.555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-49743798484021.555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-207265827016.75647</v>
      </c>
      <c r="L5225" s="444">
        <f t="shared" ca="1" si="202"/>
        <v>-49951064311038.313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-49951064311038.313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-208129434629.32629</v>
      </c>
      <c r="L5226" s="444">
        <f t="shared" ca="1" si="202"/>
        <v>-50159193745667.641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-50159193745667.641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-208996640606.94849</v>
      </c>
      <c r="L5227" s="444">
        <f t="shared" ca="1" si="202"/>
        <v>-50368190386274.586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-50368190386274.586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-209867459942.81076</v>
      </c>
      <c r="L5228" s="444">
        <f t="shared" ca="1" si="202"/>
        <v>-50578057846217.398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-50578057846217.398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-210741907692.57248</v>
      </c>
      <c r="L5229" s="444">
        <f t="shared" ca="1" si="202"/>
        <v>-50788799753909.969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-50788799753909.969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-211619998974.62488</v>
      </c>
      <c r="L5230" s="444">
        <f t="shared" ca="1" si="202"/>
        <v>-51000419752884.594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-51000419752884.594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-212501748970.35248</v>
      </c>
      <c r="L5231" s="444">
        <f t="shared" ca="1" si="202"/>
        <v>-51212921501854.945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-51212921501854.945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-213387172924.3956</v>
      </c>
      <c r="L5232" s="444">
        <f t="shared" ca="1" si="202"/>
        <v>-51426308674779.344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-51426308674779.344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-214276286144.91394</v>
      </c>
      <c r="L5233" s="444">
        <f t="shared" ca="1" si="202"/>
        <v>-51640584960924.258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-51640584960924.258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-215169104003.85107</v>
      </c>
      <c r="L5234" s="444">
        <f t="shared" ca="1" si="202"/>
        <v>-51855754064928.109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-51855754064928.109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-216065641937.20044</v>
      </c>
      <c r="L5235" s="444">
        <f t="shared" ca="1" si="202"/>
        <v>-52071819706865.313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-52071819706865.313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-216965915445.27213</v>
      </c>
      <c r="L5236" s="444">
        <f t="shared" ca="1" si="202"/>
        <v>-52288785622310.586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-52288785622310.586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-217869940092.96078</v>
      </c>
      <c r="L5237" s="444">
        <f t="shared" ca="1" si="202"/>
        <v>-52506655562403.547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-52506655562403.547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-218777731510.01477</v>
      </c>
      <c r="L5238" s="444">
        <f t="shared" ca="1" si="202"/>
        <v>-52725433293913.563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-52725433293913.563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-219689305391.30652</v>
      </c>
      <c r="L5239" s="444">
        <f t="shared" ca="1" si="202"/>
        <v>-52945122599304.867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-52945122599304.867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-220604677497.10361</v>
      </c>
      <c r="L5240" s="444">
        <f t="shared" ca="1" si="202"/>
        <v>-53165727276801.969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-53165727276801.969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-221523863653.34152</v>
      </c>
      <c r="L5241" s="444">
        <f t="shared" ca="1" si="202"/>
        <v>-53387251140455.313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-53387251140455.313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-222446879751.89713</v>
      </c>
      <c r="L5242" s="444">
        <f t="shared" ca="1" si="202"/>
        <v>-53609698020207.211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-53609698020207.211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-223373741750.86337</v>
      </c>
      <c r="L5243" s="444">
        <f t="shared" ca="1" si="202"/>
        <v>-53833071761958.078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-53833071761958.078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-224304465674.82532</v>
      </c>
      <c r="L5244" s="444">
        <f t="shared" ca="1" si="202"/>
        <v>-54057376227632.906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-54057376227632.906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-225239067615.13712</v>
      </c>
      <c r="L5245" s="444">
        <f t="shared" ca="1" si="202"/>
        <v>-54282615295248.047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-54282615295248.047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-226177563730.2002</v>
      </c>
      <c r="L5246" s="444">
        <f t="shared" ca="1" si="202"/>
        <v>-54508792858978.25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-54508792858978.25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-227119970245.74271</v>
      </c>
      <c r="L5247" s="444">
        <f t="shared" ca="1" si="202"/>
        <v>-54735912829223.992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-54735912829223.992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-228066303455.09998</v>
      </c>
      <c r="L5248" s="444">
        <f t="shared" ca="1" si="202"/>
        <v>-54963979132679.094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-54963979132679.094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-229016579719.49619</v>
      </c>
      <c r="L5249" s="444">
        <f t="shared" ca="1" si="202"/>
        <v>-55192995712398.594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-55192995712398.594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-229970815468.32748</v>
      </c>
      <c r="L5250" s="444">
        <f t="shared" ca="1" si="202"/>
        <v>-55422966527866.922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-55422966527866.922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-230929027199.4455</v>
      </c>
      <c r="L5251" s="444">
        <f t="shared" ca="1" si="202"/>
        <v>-55653895555066.367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-55653895555066.367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-231891231479.44321</v>
      </c>
      <c r="L5252" s="444">
        <f t="shared" ca="1" si="202"/>
        <v>-55885786786545.813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-55885786786545.813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-232857444943.94086</v>
      </c>
      <c r="L5253" s="444">
        <f t="shared" ca="1" si="202"/>
        <v>-56118644231489.75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-56118644231489.75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-233827684297.87396</v>
      </c>
      <c r="L5254" s="444">
        <f t="shared" ca="1" si="202"/>
        <v>-56352471915787.625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-56352471915787.625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-234801966315.78177</v>
      </c>
      <c r="L5255" s="444">
        <f t="shared" ca="1" si="202"/>
        <v>-56587273882103.406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-56587273882103.406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-235780307842.09753</v>
      </c>
      <c r="L5256" s="444">
        <f t="shared" ca="1" si="202"/>
        <v>-56823054189945.5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-56823054189945.5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-236762725791.43961</v>
      </c>
      <c r="L5257" s="444">
        <f t="shared" ca="1" si="202"/>
        <v>-57059816915736.938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-57059816915736.938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-237749237148.9039</v>
      </c>
      <c r="L5258" s="444">
        <f t="shared" ca="1" si="202"/>
        <v>-57297566152885.844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-57297566152885.844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-238739858970.35767</v>
      </c>
      <c r="L5259" s="444">
        <f t="shared" ca="1" si="202"/>
        <v>-57536306011856.203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-57536306011856.203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-239734608382.73422</v>
      </c>
      <c r="L5260" s="444">
        <f t="shared" ca="1" si="202"/>
        <v>-57776040620238.938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-57776040620238.938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-240733502584.32889</v>
      </c>
      <c r="L5261" s="444">
        <f t="shared" ca="1" si="202"/>
        <v>-58016774122823.266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-58016774122823.266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-241736558845.09695</v>
      </c>
      <c r="L5262" s="444">
        <f t="shared" ca="1" si="202"/>
        <v>-58258510681668.359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-58258510681668.359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-242743794506.95151</v>
      </c>
      <c r="L5263" s="444">
        <f t="shared" ca="1" si="202"/>
        <v>-58501254476175.313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-58501254476175.313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-243755226984.06381</v>
      </c>
      <c r="L5264" s="444">
        <f t="shared" ca="1" si="202"/>
        <v>-58745009703159.375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-58745009703159.375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-244770873763.16403</v>
      </c>
      <c r="L5265" s="444">
        <f t="shared" ca="1" si="202"/>
        <v>-58989780576922.539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-58989780576922.539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-245790752403.84393</v>
      </c>
      <c r="L5266" s="444">
        <f t="shared" ca="1" si="202"/>
        <v>-59235571329326.383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-59235571329326.383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-246814880538.85992</v>
      </c>
      <c r="L5267" s="444">
        <f t="shared" ca="1" si="202"/>
        <v>-59482386209865.242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-59482386209865.242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-247843275874.43851</v>
      </c>
      <c r="L5268" s="444">
        <f t="shared" ca="1" si="202"/>
        <v>-59730229485739.68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-59730229485739.68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-248875956190.582</v>
      </c>
      <c r="L5269" s="444">
        <f t="shared" ca="1" si="202"/>
        <v>-59979105441930.258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-59979105441930.258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-249912939341.37604</v>
      </c>
      <c r="L5270" s="444">
        <f t="shared" ca="1" si="202"/>
        <v>-60229018381271.633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-60229018381271.633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-250954243255.29846</v>
      </c>
      <c r="L5271" s="444">
        <f t="shared" ca="1" si="202"/>
        <v>-60479972624526.93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-60479972624526.93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-251999885935.52884</v>
      </c>
      <c r="L5272" s="444">
        <f t="shared" ca="1" si="202"/>
        <v>-60731972510462.461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-60731972510462.461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-253049885460.26022</v>
      </c>
      <c r="L5273" s="444">
        <f t="shared" ca="1" si="202"/>
        <v>-60985022395922.719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-60985022395922.719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-254104259983.01135</v>
      </c>
      <c r="L5274" s="444">
        <f t="shared" ca="1" si="202"/>
        <v>-61239126655905.727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-61239126655905.727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-255163027732.94052</v>
      </c>
      <c r="L5275" s="444">
        <f t="shared" ca="1" si="202"/>
        <v>-61494289683638.664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-61494289683638.664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-256226207015.1611</v>
      </c>
      <c r="L5276" s="444">
        <f t="shared" ca="1" si="202"/>
        <v>-61750515890653.828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-61750515890653.828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-257293816211.05762</v>
      </c>
      <c r="L5277" s="444">
        <f t="shared" ca="1" si="202"/>
        <v>-62007809706864.883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-62007809706864.883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-258365873778.60367</v>
      </c>
      <c r="L5278" s="444">
        <f t="shared" ca="1" si="202"/>
        <v>-62266175580643.484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-62266175580643.484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-259442398252.68115</v>
      </c>
      <c r="L5279" s="444">
        <f t="shared" ca="1" si="202"/>
        <v>-62525617978896.164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-62525617978896.164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-260523408245.40067</v>
      </c>
      <c r="L5280" s="444">
        <f t="shared" ca="1" si="202"/>
        <v>-62786141387141.563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-62786141387141.563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-261608922446.42319</v>
      </c>
      <c r="L5281" s="444">
        <f t="shared" ca="1" si="202"/>
        <v>-63047750309587.984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-63047750309587.984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-262698959623.28326</v>
      </c>
      <c r="L5282" s="444">
        <f t="shared" ca="1" si="202"/>
        <v>-63310449269211.266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-63310449269211.266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-263793538621.71356</v>
      </c>
      <c r="L5283" s="444">
        <f t="shared" ca="1" si="202"/>
        <v>-63574242807832.977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-63574242807832.977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-264892678365.97073</v>
      </c>
      <c r="L5284" s="444">
        <f t="shared" ca="1" si="202"/>
        <v>-63839135486198.945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-63839135486198.945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-265996397859.16223</v>
      </c>
      <c r="L5285" s="444">
        <f t="shared" ca="1" si="202"/>
        <v>-64105131884058.109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-64105131884058.109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-267104716183.57547</v>
      </c>
      <c r="L5286" s="444">
        <f t="shared" ca="1" si="202"/>
        <v>-64372236600241.688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-64372236600241.688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-268217652501.00702</v>
      </c>
      <c r="L5287" s="444">
        <f t="shared" ca="1" si="202"/>
        <v>-64640454252742.695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-64640454252742.695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-269335226053.09451</v>
      </c>
      <c r="L5288" s="444">
        <f t="shared" ca="1" si="202"/>
        <v>-64909789478795.789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-64909789478795.789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-270457456161.64911</v>
      </c>
      <c r="L5289" s="444">
        <f t="shared" ca="1" si="202"/>
        <v>-65180246934957.438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-65180246934957.438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-271584362228.98932</v>
      </c>
      <c r="L5290" s="444">
        <f t="shared" ca="1" si="202"/>
        <v>-65451831297186.43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-65451831297186.43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-272715963738.27679</v>
      </c>
      <c r="L5291" s="444">
        <f t="shared" ca="1" si="202"/>
        <v>-65724547260924.703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-65724547260924.703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-273852280253.85291</v>
      </c>
      <c r="L5292" s="444">
        <f t="shared" ca="1" si="202"/>
        <v>-65998399541178.555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-65998399541178.555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-274993331421.57733</v>
      </c>
      <c r="L5293" s="444">
        <f t="shared" ca="1" si="202"/>
        <v>-66273392872600.133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-66273392872600.133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-276139136969.16718</v>
      </c>
      <c r="L5294" s="444">
        <f t="shared" ca="1" si="202"/>
        <v>-66549532009569.297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-66549532009569.297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-277289716706.53876</v>
      </c>
      <c r="L5295" s="444">
        <f t="shared" ca="1" si="202"/>
        <v>-66826821726275.836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-66826821726275.836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-278445090526.14929</v>
      </c>
      <c r="L5296" s="444">
        <f t="shared" ca="1" si="202"/>
        <v>-67105266816801.984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-67105266816801.984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-279605278403.34161</v>
      </c>
      <c r="L5297" s="444">
        <f t="shared" ca="1" si="202"/>
        <v>-67384872095205.328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-67384872095205.328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-280770300396.68884</v>
      </c>
      <c r="L5298" s="444">
        <f t="shared" ca="1" si="202"/>
        <v>-67665642395602.016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-67665642395602.016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-281940176648.34174</v>
      </c>
      <c r="L5299" s="444">
        <f t="shared" ca="1" si="202"/>
        <v>-67947582572250.359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-67947582572250.359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-283114927384.37653</v>
      </c>
      <c r="L5300" s="444">
        <f t="shared" ca="1" si="202"/>
        <v>-68230697499634.734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-68230697499634.734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-284294572915.14478</v>
      </c>
      <c r="L5301" s="444">
        <f t="shared" ca="1" si="202"/>
        <v>-68514992072549.883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-68514992072549.883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-285479133635.62445</v>
      </c>
      <c r="L5302" s="444">
        <f t="shared" ca="1" si="202"/>
        <v>-68800471206185.508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-68800471206185.508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-286668630025.77295</v>
      </c>
      <c r="L5303" s="444">
        <f t="shared" ca="1" si="202"/>
        <v>-69087139836211.281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-69087139836211.281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-287863082650.88037</v>
      </c>
      <c r="L5304" s="444">
        <f t="shared" ca="1" si="202"/>
        <v>-69375002918862.164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-69375002918862.164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-289062512161.92566</v>
      </c>
      <c r="L5305" s="444">
        <f t="shared" ca="1" si="202"/>
        <v>-69664065431024.086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-69664065431024.086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-290266939295.93372</v>
      </c>
      <c r="L5306" s="444">
        <f t="shared" ca="1" si="202"/>
        <v>-69954332370320.023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-69954332370320.023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-291476384876.33344</v>
      </c>
      <c r="L5307" s="444">
        <f t="shared" ca="1" si="202"/>
        <v>-70245808755196.359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-70245808755196.359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-292690869813.31812</v>
      </c>
      <c r="L5308" s="444">
        <f t="shared" ca="1" si="202"/>
        <v>-70538499625009.672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-70538499625009.672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-293910415104.20697</v>
      </c>
      <c r="L5309" s="444">
        <f t="shared" ca="1" si="202"/>
        <v>-70832410040113.875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-70832410040113.875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-295135041833.8078</v>
      </c>
      <c r="L5310" s="444">
        <f t="shared" ca="1" si="202"/>
        <v>-71127545081947.688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-71127545081947.688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-296364771174.78204</v>
      </c>
      <c r="L5311" s="444">
        <f t="shared" ca="1" si="202"/>
        <v>-71423909853122.469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-71423909853122.469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-297599624388.01025</v>
      </c>
      <c r="L5312" s="444">
        <f t="shared" ca="1" si="202"/>
        <v>-71721509477510.484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-71721509477510.484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-298839622822.96033</v>
      </c>
      <c r="L5313" s="444">
        <f t="shared" ca="1" si="202"/>
        <v>-72020349100333.438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-72020349100333.438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-300084787918.05597</v>
      </c>
      <c r="L5314" s="444">
        <f t="shared" ca="1" si="202"/>
        <v>-72320433888251.5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-72320433888251.5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-301335141201.04791</v>
      </c>
      <c r="L5315" s="444">
        <f t="shared" ca="1" si="202"/>
        <v>-72621769029452.547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-72621769029452.547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-302590704289.38562</v>
      </c>
      <c r="L5316" s="444">
        <f t="shared" ca="1" si="202"/>
        <v>-72924359733741.938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-72924359733741.938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-303851498890.59143</v>
      </c>
      <c r="L5317" s="444">
        <f t="shared" ca="1" si="202"/>
        <v>-73228211232632.531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-73228211232632.531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-305117546802.63556</v>
      </c>
      <c r="L5318" s="444">
        <f t="shared" ca="1" si="202"/>
        <v>-73533328779435.172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-73533328779435.172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-306388869914.31323</v>
      </c>
      <c r="L5319" s="444">
        <f t="shared" ca="1" si="202"/>
        <v>-73839717649349.484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-73839717649349.484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-307665490205.62286</v>
      </c>
      <c r="L5320" s="444">
        <f t="shared" ca="1" si="202"/>
        <v>-74147383139555.109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-74147383139555.109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-308947429748.1463</v>
      </c>
      <c r="L5321" s="444">
        <f t="shared" ca="1" si="202"/>
        <v>-74456330569303.25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-74456330569303.25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-310234710705.43018</v>
      </c>
      <c r="L5322" s="444">
        <f t="shared" ca="1" si="202"/>
        <v>-74766565280008.688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-74766565280008.688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-311527355333.36951</v>
      </c>
      <c r="L5323" s="444">
        <f t="shared" ca="1" si="202"/>
        <v>-75078092635342.063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-75078092635342.063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-312825385980.59192</v>
      </c>
      <c r="L5324" s="444">
        <f t="shared" ca="1" si="202"/>
        <v>-75390918021322.656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-75390918021322.656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-314128825088.84442</v>
      </c>
      <c r="L5325" s="444">
        <f t="shared" ca="1" si="202"/>
        <v>-75705046846411.5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-75705046846411.5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-315437695193.38123</v>
      </c>
      <c r="L5326" s="444">
        <f t="shared" ca="1" si="202"/>
        <v>-76020484541604.875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-76020484541604.875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-316752018923.35364</v>
      </c>
      <c r="L5327" s="444">
        <f t="shared" ca="1" si="202"/>
        <v>-76337236560528.234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-76337236560528.234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-318071819002.20099</v>
      </c>
      <c r="L5328" s="444">
        <f t="shared" ca="1" si="202"/>
        <v>-76655308379530.438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-76655308379530.438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-319397118248.04346</v>
      </c>
      <c r="L5329" s="444">
        <f t="shared" ca="1" si="202"/>
        <v>-76974705497778.484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-76974705497778.484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-320727939574.07703</v>
      </c>
      <c r="L5330" s="444">
        <f t="shared" ca="1" si="202"/>
        <v>-77295433437352.563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-77295433437352.563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-322064305988.96899</v>
      </c>
      <c r="L5331" s="444">
        <f t="shared" ca="1" si="202"/>
        <v>-77617497743341.531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-77617497743341.531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-323406240597.25635</v>
      </c>
      <c r="L5332" s="444">
        <f t="shared" ca="1" si="202"/>
        <v>-77940903983938.781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-77940903983938.781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-324753766599.74493</v>
      </c>
      <c r="L5333" s="444">
        <f t="shared" ca="1" si="202"/>
        <v>-78265657750538.531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-78265657750538.531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-326106907293.91052</v>
      </c>
      <c r="L5334" s="444">
        <f t="shared" ca="1" si="202"/>
        <v>-78591764657832.438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-78591764657832.438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-327465686074.30182</v>
      </c>
      <c r="L5335" s="444">
        <f t="shared" ca="1" si="202"/>
        <v>-78919230343906.734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-78919230343906.734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-328830126432.9447</v>
      </c>
      <c r="L5336" s="444">
        <f t="shared" ca="1" si="202"/>
        <v>-79248060470339.672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-79248060470339.672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-330200251959.74866</v>
      </c>
      <c r="L5337" s="444">
        <f t="shared" ca="1" si="202"/>
        <v>-79578260722299.422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-79578260722299.422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-331576086342.91425</v>
      </c>
      <c r="L5338" s="444">
        <f t="shared" ca="1" si="202"/>
        <v>-79909836808642.344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-79909836808642.344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-332957653369.34308</v>
      </c>
      <c r="L5339" s="444">
        <f t="shared" ca="1" si="202"/>
        <v>-80242794462011.688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-80242794462011.688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-334344976925.04871</v>
      </c>
      <c r="L5340" s="444">
        <f t="shared" ca="1" si="202"/>
        <v>-80577139438936.734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-80577139438936.734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-335738080995.5697</v>
      </c>
      <c r="L5341" s="444">
        <f t="shared" ca="1" si="202"/>
        <v>-80912877519932.297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-80912877519932.297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-337136989666.38458</v>
      </c>
      <c r="L5342" s="444">
        <f t="shared" ca="1" si="202"/>
        <v>-81250014509598.688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-81250014509598.688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-338541727123.32788</v>
      </c>
      <c r="L5343" s="444">
        <f t="shared" ca="1" si="202"/>
        <v>-81588556236722.016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-81588556236722.016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-339952317653.00842</v>
      </c>
      <c r="L5344" s="444">
        <f t="shared" ca="1" si="202"/>
        <v>-81928508554375.031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-81928508554375.031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-341368785643.22931</v>
      </c>
      <c r="L5345" s="444">
        <f t="shared" ca="1" si="202"/>
        <v>-82269877340018.266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-82269877340018.266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-342791155583.40942</v>
      </c>
      <c r="L5346" s="444">
        <f t="shared" ca="1" si="202"/>
        <v>-82612668495601.672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-82612668495601.672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-344219452065.00696</v>
      </c>
      <c r="L5347" s="444">
        <f t="shared" ca="1" si="202"/>
        <v>-82956887947666.672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-82956887947666.672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-345653699781.94446</v>
      </c>
      <c r="L5348" s="444">
        <f t="shared" ca="1" si="202"/>
        <v>-83302541647448.609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-83302541647448.609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-347093923531.03589</v>
      </c>
      <c r="L5349" s="444">
        <f t="shared" ca="1" si="202"/>
        <v>-83649635570979.641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-83649635570979.641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-348540148212.41516</v>
      </c>
      <c r="L5350" s="444">
        <f t="shared" ca="1" si="202"/>
        <v>-83998175719192.063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-83998175719192.063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-349992398829.96692</v>
      </c>
      <c r="L5351" s="444">
        <f t="shared" ca="1" si="202"/>
        <v>-84348168118022.031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-84348168118022.031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-351450700491.75848</v>
      </c>
      <c r="L5352" s="444">
        <f t="shared" ca="1" si="202"/>
        <v>-84699618818513.797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-84699618818513.797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-352915078410.47412</v>
      </c>
      <c r="L5353" s="444">
        <f t="shared" ca="1" si="202"/>
        <v>-85052533896924.266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-85052533896924.266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-354385557903.85107</v>
      </c>
      <c r="L5354" s="444">
        <f t="shared" ca="1" si="202"/>
        <v>-85406919454828.109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-85406919454828.109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-355862164395.11713</v>
      </c>
      <c r="L5355" s="444">
        <f t="shared" ca="1" si="202"/>
        <v>-85762781619223.219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-85762781619223.219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-357344923413.43005</v>
      </c>
      <c r="L5356" s="444">
        <f t="shared" ca="1" si="202"/>
        <v>-86120126542636.656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-86120126542636.656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-358833860594.3194</v>
      </c>
      <c r="L5357" s="444">
        <f t="shared" ca="1" si="202"/>
        <v>-86478960403230.969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-86478960403230.969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-360329001680.12903</v>
      </c>
      <c r="L5358" s="444">
        <f t="shared" ca="1" si="202"/>
        <v>-86839289404911.094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-86839289404911.094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-361830372520.46289</v>
      </c>
      <c r="L5359" s="444">
        <f t="shared" ca="1" si="202"/>
        <v>-87201119777431.563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-87201119777431.563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-363337999072.63153</v>
      </c>
      <c r="L5360" s="444">
        <f t="shared" ca="1" si="202"/>
        <v>-87564457776504.188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-87564457776504.188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-364851907402.10077</v>
      </c>
      <c r="L5361" s="444">
        <f t="shared" ca="1" si="202"/>
        <v>-87929309683906.281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-87929309683906.281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-366372123682.94281</v>
      </c>
      <c r="L5362" s="444">
        <f t="shared" ca="1" si="202"/>
        <v>-88295681807589.219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-88295681807589.219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-367898674198.28839</v>
      </c>
      <c r="L5363" s="444">
        <f t="shared" ref="L5363:L5617" ca="1" si="207">I5363-J5363+K5363</f>
        <v>-88663580481787.5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-88663580481787.5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-369431585340.78125</v>
      </c>
      <c r="L5364" s="444">
        <f t="shared" ca="1" si="207"/>
        <v>-89033012067128.281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-89033012067128.281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-370970883613.03448</v>
      </c>
      <c r="L5365" s="444">
        <f t="shared" ca="1" si="207"/>
        <v>-89403982950741.313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-89403982950741.313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-372516595628.08881</v>
      </c>
      <c r="L5366" s="444">
        <f t="shared" ca="1" si="207"/>
        <v>-89776499546369.406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-89776499546369.406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-374068748109.8725</v>
      </c>
      <c r="L5367" s="444">
        <f t="shared" ca="1" si="207"/>
        <v>-90150568294479.281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-90150568294479.281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-375627367893.6637</v>
      </c>
      <c r="L5368" s="444">
        <f t="shared" ca="1" si="207"/>
        <v>-90526195662372.938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-90526195662372.938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-377192481926.55389</v>
      </c>
      <c r="L5369" s="444">
        <f t="shared" ca="1" si="207"/>
        <v>-90903388144299.484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-90903388144299.484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-378764117267.91449</v>
      </c>
      <c r="L5370" s="444">
        <f t="shared" ca="1" si="207"/>
        <v>-91282152261567.406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-91282152261567.406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-380342301089.8642</v>
      </c>
      <c r="L5371" s="444">
        <f t="shared" ca="1" si="207"/>
        <v>-91662494562657.266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-91662494562657.266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-381927060677.73859</v>
      </c>
      <c r="L5372" s="444">
        <f t="shared" ca="1" si="207"/>
        <v>-92044421623335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-92044421623335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-383518423430.5625</v>
      </c>
      <c r="L5373" s="444">
        <f t="shared" ca="1" si="207"/>
        <v>-92427940046765.563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-92427940046765.563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-385116416861.52319</v>
      </c>
      <c r="L5374" s="444">
        <f t="shared" ca="1" si="207"/>
        <v>-92813056463627.078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-92813056463627.078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-386721068598.44617</v>
      </c>
      <c r="L5375" s="444">
        <f t="shared" ca="1" si="207"/>
        <v>-93199777532225.531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-93199777532225.531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-388332406384.27307</v>
      </c>
      <c r="L5376" s="444">
        <f t="shared" ca="1" si="207"/>
        <v>-93588109938609.797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-93588109938609.797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-389950458077.54083</v>
      </c>
      <c r="L5377" s="444">
        <f t="shared" ca="1" si="207"/>
        <v>-93978060396687.344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-93978060396687.344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-391575251652.86395</v>
      </c>
      <c r="L5378" s="444">
        <f t="shared" ca="1" si="207"/>
        <v>-94369635648340.203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-94369635648340.203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-393206815201.41748</v>
      </c>
      <c r="L5379" s="444">
        <f t="shared" ca="1" si="207"/>
        <v>-94762842463541.625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-94762842463541.625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-394845176931.42346</v>
      </c>
      <c r="L5380" s="444">
        <f t="shared" ca="1" si="207"/>
        <v>-95157687640473.047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-95157687640473.047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-396490365168.6377</v>
      </c>
      <c r="L5381" s="444">
        <f t="shared" ca="1" si="207"/>
        <v>-95554178005641.688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-95554178005641.688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-398142408356.84033</v>
      </c>
      <c r="L5382" s="444">
        <f t="shared" ca="1" si="207"/>
        <v>-95952320413998.531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-95952320413998.531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-399801335058.32721</v>
      </c>
      <c r="L5383" s="444">
        <f t="shared" ca="1" si="207"/>
        <v>-96352121749056.859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-96352121749056.859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-401467173954.40356</v>
      </c>
      <c r="L5384" s="444">
        <f t="shared" ca="1" si="207"/>
        <v>-96753588923011.266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-96753588923011.266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-403139953845.88025</v>
      </c>
      <c r="L5385" s="444">
        <f t="shared" ca="1" si="207"/>
        <v>-97156728876857.141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-97156728876857.141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-404819703653.57141</v>
      </c>
      <c r="L5386" s="444">
        <f t="shared" ca="1" si="207"/>
        <v>-97561548580510.719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-97561548580510.719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-406506452418.79468</v>
      </c>
      <c r="L5387" s="444">
        <f t="shared" ca="1" si="207"/>
        <v>-97968055032929.516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-97968055032929.516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-408200229303.87299</v>
      </c>
      <c r="L5388" s="444">
        <f t="shared" ca="1" si="207"/>
        <v>-98376255262233.391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-98376255262233.391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-409901063592.6391</v>
      </c>
      <c r="L5389" s="444">
        <f t="shared" ca="1" si="207"/>
        <v>-98786156325826.031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-98786156325826.031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-411608984690.94177</v>
      </c>
      <c r="L5390" s="444">
        <f t="shared" ca="1" si="207"/>
        <v>-99197765310516.969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-99197765310516.969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-413324022127.15405</v>
      </c>
      <c r="L5391" s="444">
        <f t="shared" ca="1" si="207"/>
        <v>-99611089332644.125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-99611089332644.125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-415046205552.68384</v>
      </c>
      <c r="L5392" s="444">
        <f t="shared" ca="1" si="207"/>
        <v>-100026135538196.81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-100026135538196.81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-416775564742.48669</v>
      </c>
      <c r="L5393" s="444">
        <f t="shared" ca="1" si="207"/>
        <v>-100442911102939.3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-100442911102939.3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-418512129595.58038</v>
      </c>
      <c r="L5394" s="444">
        <f t="shared" ca="1" si="207"/>
        <v>-100861423232534.88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-100861423232534.88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-420255930135.56195</v>
      </c>
      <c r="L5395" s="444">
        <f t="shared" ca="1" si="207"/>
        <v>-101281679162670.44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-101281679162670.44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-422006996511.12683</v>
      </c>
      <c r="L5396" s="444">
        <f t="shared" ca="1" si="207"/>
        <v>-101703686159181.56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-101703686159181.56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-423765358996.58984</v>
      </c>
      <c r="L5397" s="444">
        <f t="shared" ca="1" si="207"/>
        <v>-102127451518178.16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-102127451518178.16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-425531047992.409</v>
      </c>
      <c r="L5398" s="444">
        <f t="shared" ca="1" si="207"/>
        <v>-102552982566170.56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-102552982566170.56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-427304094025.71069</v>
      </c>
      <c r="L5399" s="444">
        <f t="shared" ca="1" si="207"/>
        <v>-102980286660196.27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-102980286660196.27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-429084527750.81775</v>
      </c>
      <c r="L5400" s="444">
        <f t="shared" ca="1" si="207"/>
        <v>-103409371187947.08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-103409371187947.08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-430872379949.77948</v>
      </c>
      <c r="L5401" s="444">
        <f t="shared" ca="1" si="207"/>
        <v>-103840243567896.86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-103840243567896.86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-432667681532.90356</v>
      </c>
      <c r="L5402" s="444">
        <f t="shared" ca="1" si="207"/>
        <v>-104272911249429.77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-104272911249429.77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-434470463539.29071</v>
      </c>
      <c r="L5403" s="444">
        <f t="shared" ca="1" si="207"/>
        <v>-104707381712969.06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-104707381712969.06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-436280757137.37109</v>
      </c>
      <c r="L5404" s="444">
        <f t="shared" ca="1" si="207"/>
        <v>-105143662470106.44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-105143662470106.44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-438098593625.44348</v>
      </c>
      <c r="L5405" s="444">
        <f t="shared" ca="1" si="207"/>
        <v>-105581761063731.88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-105581761063731.88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-439924004432.21613</v>
      </c>
      <c r="L5406" s="444">
        <f t="shared" ca="1" si="207"/>
        <v>-106021685068164.09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-106021685068164.09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-441757021117.3504</v>
      </c>
      <c r="L5407" s="444">
        <f t="shared" ca="1" si="207"/>
        <v>-106463442089281.44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-106463442089281.44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-443597675372.00598</v>
      </c>
      <c r="L5408" s="444">
        <f t="shared" ca="1" si="207"/>
        <v>-106907039764653.44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-106907039764653.44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-445445999019.38934</v>
      </c>
      <c r="L5409" s="444">
        <f t="shared" ca="1" si="207"/>
        <v>-107352485763672.83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-107352485763672.83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-447302024015.30347</v>
      </c>
      <c r="L5410" s="444">
        <f t="shared" ca="1" si="207"/>
        <v>-107799787787688.13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-107799787787688.13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-449165782448.7005</v>
      </c>
      <c r="L5411" s="444">
        <f t="shared" ca="1" si="207"/>
        <v>-108248953570136.83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-108248953570136.83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-451037306542.23676</v>
      </c>
      <c r="L5412" s="444">
        <f t="shared" ca="1" si="207"/>
        <v>-108699990876679.06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-108699990876679.06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-452916628652.82941</v>
      </c>
      <c r="L5413" s="444">
        <f t="shared" ca="1" si="207"/>
        <v>-109152907505331.89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-109152907505331.89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-454803781272.21619</v>
      </c>
      <c r="L5414" s="444">
        <f t="shared" ca="1" si="207"/>
        <v>-109607711286604.11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-109607711286604.11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-456698797027.51715</v>
      </c>
      <c r="L5415" s="444">
        <f t="shared" ca="1" si="207"/>
        <v>-110064410083631.63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-110064410083631.63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-458601708681.79852</v>
      </c>
      <c r="L5416" s="444">
        <f t="shared" ca="1" si="207"/>
        <v>-110523011792313.42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-110523011792313.42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-460512549134.63916</v>
      </c>
      <c r="L5417" s="444">
        <f t="shared" ca="1" si="207"/>
        <v>-110983524341448.06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-110983524341448.06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-462431351422.7002</v>
      </c>
      <c r="L5418" s="444">
        <f t="shared" ca="1" si="207"/>
        <v>-111445955692870.77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-111445955692870.77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-464358148720.2948</v>
      </c>
      <c r="L5419" s="444">
        <f t="shared" ca="1" si="207"/>
        <v>-111910313841591.06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-111910313841591.06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-466292974339.96277</v>
      </c>
      <c r="L5420" s="444">
        <f t="shared" ca="1" si="207"/>
        <v>-112376606815931.03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-112376606815931.03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-468235861733.0459</v>
      </c>
      <c r="L5421" s="444">
        <f t="shared" ca="1" si="207"/>
        <v>-112844842677664.08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-112844842677664.08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-470186844490.26703</v>
      </c>
      <c r="L5422" s="444">
        <f t="shared" ca="1" si="207"/>
        <v>-113315029522154.34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-113315029522154.34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-472145956342.30975</v>
      </c>
      <c r="L5423" s="444">
        <f t="shared" ca="1" si="207"/>
        <v>-113787175478496.66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-113787175478496.66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-474113231160.40271</v>
      </c>
      <c r="L5424" s="444">
        <f t="shared" ca="1" si="207"/>
        <v>-114261288709657.06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-114261288709657.06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-476088702956.90442</v>
      </c>
      <c r="L5425" s="444">
        <f t="shared" ca="1" si="207"/>
        <v>-114737377412613.97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-114737377412613.97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-478072405885.89148</v>
      </c>
      <c r="L5426" s="444">
        <f t="shared" ca="1" si="207"/>
        <v>-115215449818499.86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-115215449818499.86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-480064374243.74939</v>
      </c>
      <c r="L5427" s="444">
        <f t="shared" ca="1" si="207"/>
        <v>-115695514192743.61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-115695514192743.61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-482064642469.76508</v>
      </c>
      <c r="L5428" s="444">
        <f t="shared" ca="1" si="207"/>
        <v>-116177578835213.38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-116177578835213.38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-484073245146.72241</v>
      </c>
      <c r="L5429" s="444">
        <f t="shared" ca="1" si="207"/>
        <v>-116661652080360.09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-116661652080360.09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-486090217001.50037</v>
      </c>
      <c r="L5430" s="444">
        <f t="shared" ca="1" si="207"/>
        <v>-117147742297361.59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-117147742297361.59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-488115592905.67328</v>
      </c>
      <c r="L5431" s="444">
        <f t="shared" ca="1" si="207"/>
        <v>-117635857890267.27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-117635857890267.27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-490149407876.11359</v>
      </c>
      <c r="L5432" s="444">
        <f t="shared" ca="1" si="207"/>
        <v>-118126007298143.38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-118126007298143.38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-492191697075.59741</v>
      </c>
      <c r="L5433" s="444">
        <f t="shared" ca="1" si="207"/>
        <v>-118618198995218.97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-118618198995218.97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-494242495813.41229</v>
      </c>
      <c r="L5434" s="444">
        <f t="shared" ca="1" si="207"/>
        <v>-119112441491032.38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-119112441491032.38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-496301839545.9682</v>
      </c>
      <c r="L5435" s="444">
        <f t="shared" ca="1" si="207"/>
        <v>-119608743330578.34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-119608743330578.34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-498369763877.40973</v>
      </c>
      <c r="L5436" s="444">
        <f t="shared" ca="1" si="207"/>
        <v>-120107113094455.75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-120107113094455.75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-500446304560.23236</v>
      </c>
      <c r="L5437" s="444">
        <f t="shared" ca="1" si="207"/>
        <v>-120607559399015.98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-120607559399015.98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-502531497495.89996</v>
      </c>
      <c r="L5438" s="444">
        <f t="shared" ca="1" si="207"/>
        <v>-121110090896511.89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-121110090896511.89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-504625378735.46613</v>
      </c>
      <c r="L5439" s="444">
        <f t="shared" ca="1" si="207"/>
        <v>-121614716275247.36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-121614716275247.36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-506727984480.19733</v>
      </c>
      <c r="L5440" s="444">
        <f t="shared" ca="1" si="207"/>
        <v>-122121444259727.56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-122121444259727.56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-508839351082.19818</v>
      </c>
      <c r="L5441" s="444">
        <f t="shared" ca="1" si="207"/>
        <v>-122630283610809.77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-122630283610809.77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-510959515045.04071</v>
      </c>
      <c r="L5442" s="444">
        <f t="shared" ca="1" si="207"/>
        <v>-123141243125854.81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-123141243125854.81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-513088513024.39502</v>
      </c>
      <c r="L5443" s="444">
        <f t="shared" ca="1" si="207"/>
        <v>-123654331638879.2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-123654331638879.2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-515226381828.66339</v>
      </c>
      <c r="L5444" s="444">
        <f t="shared" ca="1" si="207"/>
        <v>-124169558020707.86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-124169558020707.86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-517373158419.61609</v>
      </c>
      <c r="L5445" s="444">
        <f t="shared" ca="1" si="207"/>
        <v>-124686931179127.47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-124686931179127.47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-519528879913.03107</v>
      </c>
      <c r="L5446" s="444">
        <f t="shared" ca="1" si="207"/>
        <v>-125206460059040.5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-125206460059040.5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-521693583579.33533</v>
      </c>
      <c r="L5447" s="444">
        <f t="shared" ca="1" si="207"/>
        <v>-125728153642619.83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-125728153642619.83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-523867306844.24933</v>
      </c>
      <c r="L5448" s="444">
        <f t="shared" ca="1" si="207"/>
        <v>-126252020949464.08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-126252020949464.08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-526050087289.43365</v>
      </c>
      <c r="L5449" s="444">
        <f t="shared" ca="1" si="207"/>
        <v>-126778071036753.52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-126778071036753.52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-528241962653.13965</v>
      </c>
      <c r="L5450" s="444">
        <f t="shared" ca="1" si="207"/>
        <v>-127306312999406.66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-127306312999406.66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-530442970830.86108</v>
      </c>
      <c r="L5451" s="444">
        <f t="shared" ca="1" si="207"/>
        <v>-127836755970237.52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-127836755970237.52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-532653149875.98962</v>
      </c>
      <c r="L5452" s="444">
        <f t="shared" ca="1" si="207"/>
        <v>-128369409120113.5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-128369409120113.5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-534872538000.4729</v>
      </c>
      <c r="L5453" s="444">
        <f t="shared" ca="1" si="207"/>
        <v>-128904281658113.97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-128904281658113.97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-537101173575.47485</v>
      </c>
      <c r="L5454" s="444">
        <f t="shared" ca="1" si="207"/>
        <v>-129441382831689.44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-129441382831689.44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-539339095132.03937</v>
      </c>
      <c r="L5455" s="444">
        <f t="shared" ca="1" si="207"/>
        <v>-129980721926821.48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-129980721926821.48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-541586341361.75623</v>
      </c>
      <c r="L5456" s="444">
        <f t="shared" ca="1" si="207"/>
        <v>-130522308268183.23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-130522308268183.23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-543842951117.43018</v>
      </c>
      <c r="L5457" s="444">
        <f t="shared" ca="1" si="207"/>
        <v>-131066151219300.67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-131066151219300.67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-546108963413.75275</v>
      </c>
      <c r="L5458" s="444">
        <f t="shared" ca="1" si="207"/>
        <v>-131612260182714.42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-131612260182714.42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-548384417427.97675</v>
      </c>
      <c r="L5459" s="444">
        <f t="shared" ca="1" si="207"/>
        <v>-132160644600142.41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-132160644600142.41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-550669352500.59338</v>
      </c>
      <c r="L5460" s="444">
        <f t="shared" ca="1" si="207"/>
        <v>-132711313952643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-132711313952643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-552963808136.01245</v>
      </c>
      <c r="L5461" s="444">
        <f t="shared" ca="1" si="207"/>
        <v>-133264277760779.02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-133264277760779.02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-555267824003.24585</v>
      </c>
      <c r="L5462" s="444">
        <f t="shared" ca="1" si="207"/>
        <v>-133819545584782.27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-133819545584782.27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-557581439936.59265</v>
      </c>
      <c r="L5463" s="444">
        <f t="shared" ca="1" si="207"/>
        <v>-134377127024718.86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-134377127024718.86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-559904695936.32861</v>
      </c>
      <c r="L5464" s="444">
        <f t="shared" ca="1" si="207"/>
        <v>-134937031720655.19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-134937031720655.19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-562237632169.39661</v>
      </c>
      <c r="L5465" s="444">
        <f t="shared" ca="1" si="207"/>
        <v>-135499269352824.58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-135499269352824.58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-564580288970.10242</v>
      </c>
      <c r="L5466" s="444">
        <f t="shared" ca="1" si="207"/>
        <v>-136063849641794.69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-136063849641794.69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-566932706840.81116</v>
      </c>
      <c r="L5467" s="444">
        <f t="shared" ca="1" si="207"/>
        <v>-136630782348635.5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-136630782348635.5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-569294926452.64795</v>
      </c>
      <c r="L5468" s="444">
        <f t="shared" ca="1" si="207"/>
        <v>-137200077275088.14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-137200077275088.14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-571666988646.20068</v>
      </c>
      <c r="L5469" s="444">
        <f t="shared" ca="1" si="207"/>
        <v>-137771744263734.34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-137771744263734.34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-574048934432.22632</v>
      </c>
      <c r="L5470" s="444">
        <f t="shared" ca="1" si="207"/>
        <v>-138345793198166.56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-138345793198166.56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-576440804992.36072</v>
      </c>
      <c r="L5471" s="444">
        <f t="shared" ca="1" si="207"/>
        <v>-138922234003158.92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-138922234003158.92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-578842641679.82886</v>
      </c>
      <c r="L5472" s="444">
        <f t="shared" ca="1" si="207"/>
        <v>-139501076644838.75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-139501076644838.75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-581254486020.16138</v>
      </c>
      <c r="L5473" s="444">
        <f t="shared" ca="1" si="207"/>
        <v>-140082331130858.91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-140082331130858.91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-583676379711.91199</v>
      </c>
      <c r="L5474" s="444">
        <f t="shared" ca="1" si="207"/>
        <v>-140666007510570.81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-140666007510570.81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-586108364627.37842</v>
      </c>
      <c r="L5475" s="444">
        <f t="shared" ca="1" si="207"/>
        <v>-141252115875198.19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-141252115875198.19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-588550482813.32581</v>
      </c>
      <c r="L5476" s="444">
        <f t="shared" ca="1" si="207"/>
        <v>-141840666358011.5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-141840666358011.5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-591002776491.7146</v>
      </c>
      <c r="L5477" s="444">
        <f t="shared" ca="1" si="207"/>
        <v>-142431669134503.22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-142431669134503.22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-593465288060.43005</v>
      </c>
      <c r="L5478" s="444">
        <f t="shared" ca="1" si="207"/>
        <v>-143025134422563.66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-143025134422563.66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-595938060094.01526</v>
      </c>
      <c r="L5479" s="444">
        <f t="shared" ca="1" si="207"/>
        <v>-143621072482657.66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-143621072482657.66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-598421135344.40686</v>
      </c>
      <c r="L5480" s="444">
        <f t="shared" ca="1" si="207"/>
        <v>-144219493618002.06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-144219493618002.06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-600914556741.67529</v>
      </c>
      <c r="L5481" s="444">
        <f t="shared" ca="1" si="207"/>
        <v>-144820408174743.75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-144820408174743.75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-603418367394.76563</v>
      </c>
      <c r="L5482" s="444">
        <f t="shared" ca="1" si="207"/>
        <v>-145423826542138.5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-145423826542138.5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-605932610592.24377</v>
      </c>
      <c r="L5483" s="444">
        <f t="shared" ca="1" si="207"/>
        <v>-146029759152730.75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-146029759152730.75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-608457329803.0448</v>
      </c>
      <c r="L5484" s="444">
        <f t="shared" ca="1" si="207"/>
        <v>-146638216482533.78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-146638216482533.78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-610992568677.22412</v>
      </c>
      <c r="L5485" s="444">
        <f t="shared" ca="1" si="207"/>
        <v>-147249209051211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-147249209051211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-613538371046.71252</v>
      </c>
      <c r="L5486" s="444">
        <f t="shared" ca="1" si="207"/>
        <v>-147862747422257.72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-147862747422257.72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-616094780926.07385</v>
      </c>
      <c r="L5487" s="444">
        <f t="shared" ca="1" si="207"/>
        <v>-148478842203183.78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-148478842203183.78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-618661842513.26575</v>
      </c>
      <c r="L5488" s="444">
        <f t="shared" ca="1" si="207"/>
        <v>-149097504045697.06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-149097504045697.06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-621239600190.40442</v>
      </c>
      <c r="L5489" s="444">
        <f t="shared" ca="1" si="207"/>
        <v>-149718743645887.47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-149718743645887.47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-623828098524.53113</v>
      </c>
      <c r="L5490" s="444">
        <f t="shared" ca="1" si="207"/>
        <v>-150342571744412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-150342571744412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-626427382268.3833</v>
      </c>
      <c r="L5491" s="444">
        <f t="shared" ca="1" si="207"/>
        <v>-150968999126680.38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-150968999126680.38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-629037496361.16821</v>
      </c>
      <c r="L5492" s="444">
        <f t="shared" ca="1" si="207"/>
        <v>-151598036623041.53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-151598036623041.53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-631658485929.33972</v>
      </c>
      <c r="L5493" s="444">
        <f t="shared" ca="1" si="207"/>
        <v>-152229695108970.88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-152229695108970.88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-634290396287.37866</v>
      </c>
      <c r="L5494" s="444">
        <f t="shared" ca="1" si="207"/>
        <v>-152863985505258.25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-152863985505258.25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-636933272938.57605</v>
      </c>
      <c r="L5495" s="444">
        <f t="shared" ca="1" si="207"/>
        <v>-153500918778196.81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-153500918778196.81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-639587161575.82007</v>
      </c>
      <c r="L5496" s="444">
        <f t="shared" ca="1" si="207"/>
        <v>-154140505939772.63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-154140505939772.63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-642252108082.38599</v>
      </c>
      <c r="L5497" s="444">
        <f t="shared" ca="1" si="207"/>
        <v>-154782758047855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-154782758047855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-644928158532.72913</v>
      </c>
      <c r="L5498" s="444">
        <f t="shared" ca="1" si="207"/>
        <v>-155427686206387.72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-155427686206387.72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-647615359193.2821</v>
      </c>
      <c r="L5499" s="444">
        <f t="shared" ca="1" si="207"/>
        <v>-156075301565581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-156075301565581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-650313756523.25415</v>
      </c>
      <c r="L5500" s="444">
        <f t="shared" ca="1" si="207"/>
        <v>-156725615322104.25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-156725615322104.25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-653023397175.43433</v>
      </c>
      <c r="L5501" s="444">
        <f t="shared" ca="1" si="207"/>
        <v>-157378638719279.69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-157378638719279.69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-655744327996.99866</v>
      </c>
      <c r="L5502" s="444">
        <f t="shared" ca="1" si="207"/>
        <v>-158034383047276.69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-158034383047276.69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-658476596030.31958</v>
      </c>
      <c r="L5503" s="444">
        <f t="shared" ca="1" si="207"/>
        <v>-158692859643307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-158692859643307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-661220248513.77917</v>
      </c>
      <c r="L5504" s="444">
        <f t="shared" ca="1" si="207"/>
        <v>-159354079891820.78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-159354079891820.78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-663975332882.58655</v>
      </c>
      <c r="L5505" s="444">
        <f t="shared" ca="1" si="207"/>
        <v>-160018055224703.38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-160018055224703.38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-666741896769.59741</v>
      </c>
      <c r="L5506" s="444">
        <f t="shared" ca="1" si="207"/>
        <v>-160684797121472.97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-160684797121472.97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-669519988006.13733</v>
      </c>
      <c r="L5507" s="444">
        <f t="shared" ca="1" si="207"/>
        <v>-161354317109479.09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-161354317109479.09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-672309654622.82959</v>
      </c>
      <c r="L5508" s="444">
        <f t="shared" ca="1" si="207"/>
        <v>-162026626764101.94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-162026626764101.94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-675110944850.42468</v>
      </c>
      <c r="L5509" s="444">
        <f t="shared" ca="1" si="207"/>
        <v>-162701737708952.38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-162701737708952.38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-677923907120.63489</v>
      </c>
      <c r="L5510" s="444">
        <f t="shared" ca="1" si="207"/>
        <v>-163379661616073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-163379661616073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-680748590066.97083</v>
      </c>
      <c r="L5511" s="444">
        <f t="shared" ca="1" si="207"/>
        <v>-164060410206139.97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-164060410206139.97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-683585042525.58325</v>
      </c>
      <c r="L5512" s="444">
        <f t="shared" ca="1" si="207"/>
        <v>-164743995248665.56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-164743995248665.56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-686433313536.10645</v>
      </c>
      <c r="L5513" s="444">
        <f t="shared" ca="1" si="207"/>
        <v>-165430428562201.66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-165430428562201.66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-689293452342.50684</v>
      </c>
      <c r="L5514" s="444">
        <f t="shared" ca="1" si="207"/>
        <v>-166119722014544.16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-166119722014544.16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-692165508393.93396</v>
      </c>
      <c r="L5515" s="444">
        <f t="shared" ca="1" si="207"/>
        <v>-166811887522938.09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-166811887522938.09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-695049531345.57544</v>
      </c>
      <c r="L5516" s="444">
        <f t="shared" ca="1" si="207"/>
        <v>-167506937054283.66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-167506937054283.66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-697945571059.51526</v>
      </c>
      <c r="L5517" s="444">
        <f t="shared" ca="1" si="207"/>
        <v>-168204882625343.16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-168204882625343.16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-700853677605.59644</v>
      </c>
      <c r="L5518" s="444">
        <f t="shared" ca="1" si="207"/>
        <v>-168905736302948.75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-168905736302948.75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-703773901262.2865</v>
      </c>
      <c r="L5519" s="444">
        <f t="shared" ca="1" si="207"/>
        <v>-169609510204211.03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-169609510204211.03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-706706292517.5459</v>
      </c>
      <c r="L5520" s="444">
        <f t="shared" ca="1" si="207"/>
        <v>-170316216496728.56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-170316216496728.56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-709650902069.70239</v>
      </c>
      <c r="L5521" s="444">
        <f t="shared" ca="1" si="207"/>
        <v>-171025867398798.25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-171025867398798.25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-712607780828.32605</v>
      </c>
      <c r="L5522" s="444">
        <f t="shared" ca="1" si="207"/>
        <v>-171738475179626.56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-171738475179626.56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-715576979915.11072</v>
      </c>
      <c r="L5523" s="444">
        <f t="shared" ca="1" si="207"/>
        <v>-172454052159541.69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-172454052159541.69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-718558550664.75708</v>
      </c>
      <c r="L5524" s="444">
        <f t="shared" ca="1" si="207"/>
        <v>-173172610710206.44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-173172610710206.44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-721552544625.86011</v>
      </c>
      <c r="L5525" s="444">
        <f t="shared" ca="1" si="207"/>
        <v>-173894163254832.31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-173894163254832.31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-724559013561.80127</v>
      </c>
      <c r="L5526" s="444">
        <f t="shared" ca="1" si="207"/>
        <v>-174618722268394.13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-174618722268394.13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-727578009451.64221</v>
      </c>
      <c r="L5527" s="444">
        <f t="shared" ca="1" si="207"/>
        <v>-175346300277845.78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-175346300277845.78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-730609584491.02405</v>
      </c>
      <c r="L5528" s="444">
        <f t="shared" ca="1" si="207"/>
        <v>-176076909862336.81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-176076909862336.81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-733653791093.07007</v>
      </c>
      <c r="L5529" s="444">
        <f t="shared" ca="1" si="207"/>
        <v>-176810563653429.88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-176810563653429.88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-736710681889.29114</v>
      </c>
      <c r="L5530" s="444">
        <f t="shared" ca="1" si="207"/>
        <v>-177547274335319.16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-177547274335319.16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-739780309730.49646</v>
      </c>
      <c r="L5531" s="444">
        <f t="shared" ca="1" si="207"/>
        <v>-178287054645049.66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-178287054645049.66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-742862727687.70691</v>
      </c>
      <c r="L5532" s="444">
        <f t="shared" ca="1" si="207"/>
        <v>-179029917372737.38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-179029917372737.38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-745957989053.07239</v>
      </c>
      <c r="L5533" s="444">
        <f t="shared" ca="1" si="207"/>
        <v>-179775875361790.44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-179775875361790.44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-749066147340.79346</v>
      </c>
      <c r="L5534" s="444">
        <f t="shared" ca="1" si="207"/>
        <v>-180524941509131.22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-180524941509131.22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-752187256288.04675</v>
      </c>
      <c r="L5535" s="444">
        <f t="shared" ca="1" si="207"/>
        <v>-181277128765419.25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-181277128765419.25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-755321369855.91357</v>
      </c>
      <c r="L5536" s="444">
        <f t="shared" ca="1" si="207"/>
        <v>-182032450135275.16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-182032450135275.16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-758468542230.31311</v>
      </c>
      <c r="L5537" s="444">
        <f t="shared" ca="1" si="207"/>
        <v>-182790918677505.47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-182790918677505.47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-761628827822.93945</v>
      </c>
      <c r="L5538" s="444">
        <f t="shared" ca="1" si="207"/>
        <v>-183552547505328.41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-183552547505328.41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-764802281272.20166</v>
      </c>
      <c r="L5539" s="444">
        <f t="shared" ca="1" si="207"/>
        <v>-184317349786600.59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-184317349786600.59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-767988957444.16919</v>
      </c>
      <c r="L5540" s="444">
        <f t="shared" ca="1" si="207"/>
        <v>-185085338744044.75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-185085338744044.75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-771188911433.51978</v>
      </c>
      <c r="L5541" s="444">
        <f t="shared" ca="1" si="207"/>
        <v>-185856527655478.28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-185856527655478.28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-774402198564.4928</v>
      </c>
      <c r="L5542" s="444">
        <f t="shared" ca="1" si="207"/>
        <v>-186630929854042.78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-186630929854042.78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-777628874391.84497</v>
      </c>
      <c r="L5543" s="444">
        <f t="shared" ca="1" si="207"/>
        <v>-187408558728434.63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-187408558728434.63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-780868994701.81091</v>
      </c>
      <c r="L5544" s="444">
        <f t="shared" ca="1" si="207"/>
        <v>-188189427723136.44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-188189427723136.44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-784122615513.06848</v>
      </c>
      <c r="L5545" s="444">
        <f t="shared" ca="1" si="207"/>
        <v>-188973550338649.5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-188973550338649.5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-787389793077.7063</v>
      </c>
      <c r="L5546" s="444">
        <f t="shared" ca="1" si="207"/>
        <v>-189760940131727.22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-189760940131727.22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-790670583882.19678</v>
      </c>
      <c r="L5547" s="444">
        <f t="shared" ca="1" si="207"/>
        <v>-190551610715609.41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-190551610715609.41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-793965044648.37256</v>
      </c>
      <c r="L5548" s="444">
        <f t="shared" ca="1" si="207"/>
        <v>-191345575760257.78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-191345575760257.78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-797273232334.40747</v>
      </c>
      <c r="L5549" s="444">
        <f t="shared" ca="1" si="207"/>
        <v>-192142848992592.19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-192142848992592.19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-800595204135.80078</v>
      </c>
      <c r="L5550" s="444">
        <f t="shared" ca="1" si="207"/>
        <v>-192943444196728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-192943444196728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-803931017486.3667</v>
      </c>
      <c r="L5551" s="444">
        <f t="shared" ca="1" si="207"/>
        <v>-193747375214214.38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-193747375214214.38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-807280730059.22656</v>
      </c>
      <c r="L5552" s="444">
        <f t="shared" ca="1" si="207"/>
        <v>-194554655944273.59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-194554655944273.59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-810644399767.80664</v>
      </c>
      <c r="L5553" s="444">
        <f t="shared" ca="1" si="207"/>
        <v>-195365300344041.41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-195365300344041.41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-814022084766.83923</v>
      </c>
      <c r="L5554" s="444">
        <f t="shared" ca="1" si="207"/>
        <v>-196179322428808.25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-196179322428808.25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-817413843453.36768</v>
      </c>
      <c r="L5555" s="444">
        <f t="shared" ca="1" si="207"/>
        <v>-196996736272261.63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-196996736272261.63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-820819734467.75671</v>
      </c>
      <c r="L5556" s="444">
        <f t="shared" ca="1" si="207"/>
        <v>-197817556006729.38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-197817556006729.38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-824239816694.70569</v>
      </c>
      <c r="L5557" s="444">
        <f t="shared" ca="1" si="207"/>
        <v>-198641795823424.09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-198641795823424.09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-827674149264.26709</v>
      </c>
      <c r="L5558" s="444">
        <f t="shared" ca="1" si="207"/>
        <v>-199469469972688.38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-199469469972688.38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-831122791552.86816</v>
      </c>
      <c r="L5559" s="444">
        <f t="shared" ca="1" si="207"/>
        <v>-200300592764241.25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-200300592764241.25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-834585803184.3385</v>
      </c>
      <c r="L5560" s="444">
        <f t="shared" ca="1" si="207"/>
        <v>-201135178567425.59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-201135178567425.59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-838063244030.93994</v>
      </c>
      <c r="L5561" s="444">
        <f t="shared" ca="1" si="207"/>
        <v>-201973241811456.53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-201973241811456.53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-841555174214.40222</v>
      </c>
      <c r="L5562" s="444">
        <f t="shared" ca="1" si="207"/>
        <v>-202814796985670.94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-202814796985670.94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-845061654106.96228</v>
      </c>
      <c r="L5563" s="444">
        <f t="shared" ca="1" si="207"/>
        <v>-203659858639777.91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-203659858639777.91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-848582744332.40796</v>
      </c>
      <c r="L5564" s="444">
        <f t="shared" ca="1" si="207"/>
        <v>-204508441384110.31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-204508441384110.31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-852118505767.12634</v>
      </c>
      <c r="L5565" s="444">
        <f t="shared" ca="1" si="207"/>
        <v>-205360559889877.44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-205360559889877.44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-855668999541.15601</v>
      </c>
      <c r="L5566" s="444">
        <f t="shared" ca="1" si="207"/>
        <v>-206216228889418.59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-206216228889418.59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-859234287039.24414</v>
      </c>
      <c r="L5567" s="444">
        <f t="shared" ca="1" si="207"/>
        <v>-207075463176457.84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-207075463176457.84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-862814429901.90771</v>
      </c>
      <c r="L5568" s="444">
        <f t="shared" ca="1" si="207"/>
        <v>-207938277606359.75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-207938277606359.75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-866409490026.4989</v>
      </c>
      <c r="L5569" s="444">
        <f t="shared" ca="1" si="207"/>
        <v>-208804687096386.25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-208804687096386.25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-870019529568.276</v>
      </c>
      <c r="L5570" s="444">
        <f t="shared" ca="1" si="207"/>
        <v>-209674706625954.53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-209674706625954.53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-873644610941.47717</v>
      </c>
      <c r="L5571" s="444">
        <f t="shared" ca="1" si="207"/>
        <v>-210548351236896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-210548351236896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-877284796820.40002</v>
      </c>
      <c r="L5572" s="444">
        <f t="shared" ca="1" si="207"/>
        <v>-211425636033716.41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-211425636033716.41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-880940150140.48499</v>
      </c>
      <c r="L5573" s="444">
        <f t="shared" ca="1" si="207"/>
        <v>-212306576183856.91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-212306576183856.91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-884610734099.40381</v>
      </c>
      <c r="L5574" s="444">
        <f t="shared" ca="1" si="207"/>
        <v>-213191186917956.31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-213191186917956.31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-888296612158.15125</v>
      </c>
      <c r="L5575" s="444">
        <f t="shared" ca="1" si="207"/>
        <v>-214079483530114.47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-214079483530114.47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-891997848042.14355</v>
      </c>
      <c r="L5576" s="444">
        <f t="shared" ca="1" si="207"/>
        <v>-214971481378156.63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-214971481378156.63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-895714505742.31921</v>
      </c>
      <c r="L5577" s="444">
        <f t="shared" ca="1" si="207"/>
        <v>-215867195883898.94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-215867195883898.94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-899446649516.24561</v>
      </c>
      <c r="L5578" s="444">
        <f t="shared" ca="1" si="207"/>
        <v>-216766642533415.19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-216766642533415.19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-903194343889.22998</v>
      </c>
      <c r="L5579" s="444">
        <f t="shared" ca="1" si="207"/>
        <v>-217669836877304.41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-217669836877304.41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-906957653655.43506</v>
      </c>
      <c r="L5580" s="444">
        <f t="shared" ca="1" si="207"/>
        <v>-218576794530959.84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-218576794530959.84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-910736643878.99939</v>
      </c>
      <c r="L5581" s="444">
        <f t="shared" ca="1" si="207"/>
        <v>-219487531174838.84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-219487531174838.84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-914531379895.16199</v>
      </c>
      <c r="L5582" s="444">
        <f t="shared" ca="1" si="207"/>
        <v>-220402062554734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-220402062554734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-918341927311.3916</v>
      </c>
      <c r="L5583" s="444">
        <f t="shared" ca="1" si="207"/>
        <v>-221320404482045.41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-221320404482045.41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-922168352008.52234</v>
      </c>
      <c r="L5584" s="444">
        <f t="shared" ca="1" si="207"/>
        <v>-222242572834053.94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-222242572834053.94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-926010720141.89124</v>
      </c>
      <c r="L5585" s="444">
        <f t="shared" ca="1" si="207"/>
        <v>-223168583554195.84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-223168583554195.84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-929869098142.48267</v>
      </c>
      <c r="L5586" s="444">
        <f t="shared" ca="1" si="207"/>
        <v>-224098452652338.31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-224098452652338.31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-933743552718.07629</v>
      </c>
      <c r="L5587" s="444">
        <f t="shared" ca="1" si="207"/>
        <v>-225032196205056.38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-225032196205056.38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-937634150854.40149</v>
      </c>
      <c r="L5588" s="444">
        <f t="shared" ca="1" si="207"/>
        <v>-225969830355910.78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-225969830355910.78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-941540959816.2948</v>
      </c>
      <c r="L5589" s="444">
        <f t="shared" ca="1" si="207"/>
        <v>-226911371315727.06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-226911371315727.06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-945464047148.86279</v>
      </c>
      <c r="L5590" s="444">
        <f t="shared" ca="1" si="207"/>
        <v>-227856835362875.94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-227856835362875.94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-949403480678.64978</v>
      </c>
      <c r="L5591" s="444">
        <f t="shared" ca="1" si="207"/>
        <v>-228806238843554.59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-228806238843554.59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-953359328514.81067</v>
      </c>
      <c r="L5592" s="444">
        <f t="shared" ca="1" si="207"/>
        <v>-229759598172069.41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-229759598172069.41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-957331659050.28918</v>
      </c>
      <c r="L5593" s="444">
        <f t="shared" ca="1" si="207"/>
        <v>-230716929831119.69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-230716929831119.69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-961320540962.99878</v>
      </c>
      <c r="L5594" s="444">
        <f t="shared" ca="1" si="207"/>
        <v>-231678250372082.69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-231678250372082.69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-965326043217.01123</v>
      </c>
      <c r="L5595" s="444">
        <f t="shared" ca="1" si="207"/>
        <v>-232643576415299.69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-232643576415299.69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-969348235063.74866</v>
      </c>
      <c r="L5596" s="444">
        <f t="shared" ca="1" si="207"/>
        <v>-233612924650363.44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-233612924650363.44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-973387186043.18115</v>
      </c>
      <c r="L5597" s="444">
        <f t="shared" ca="1" si="207"/>
        <v>-234586311836406.63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-234586311836406.63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-977442965985.02759</v>
      </c>
      <c r="L5598" s="444">
        <f t="shared" ca="1" si="207"/>
        <v>-235563754802391.66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-235563754802391.66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-981515645009.96521</v>
      </c>
      <c r="L5599" s="444">
        <f t="shared" ca="1" si="207"/>
        <v>-236545270447401.63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-236545270447401.63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-985605293530.84009</v>
      </c>
      <c r="L5600" s="444">
        <f t="shared" ca="1" si="207"/>
        <v>-237530875740932.47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-237530875740932.47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-989711982253.88525</v>
      </c>
      <c r="L5601" s="444">
        <f t="shared" ca="1" si="207"/>
        <v>-238520587723186.34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-238520587723186.34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-993835782179.94312</v>
      </c>
      <c r="L5602" s="444">
        <f t="shared" ca="1" si="207"/>
        <v>-239514423505366.28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-239514423505366.28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-997976764605.69275</v>
      </c>
      <c r="L5603" s="444">
        <f t="shared" ca="1" si="207"/>
        <v>-240512400269971.97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-240512400269971.97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-1002135001124.8832</v>
      </c>
      <c r="L5604" s="444">
        <f t="shared" ca="1" si="207"/>
        <v>-241514535271096.84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-241514535271096.84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-1006310563629.5702</v>
      </c>
      <c r="L5605" s="444">
        <f t="shared" ca="1" si="207"/>
        <v>-242520845834726.41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-242520845834726.41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-1010503524311.3599</v>
      </c>
      <c r="L5606" s="444">
        <f t="shared" ca="1" si="207"/>
        <v>-243531349359037.78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-243531349359037.78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-1014713955662.6573</v>
      </c>
      <c r="L5607" s="444">
        <f t="shared" ca="1" si="207"/>
        <v>-244546063314700.44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-244546063314700.44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-1018941930477.9183</v>
      </c>
      <c r="L5608" s="444">
        <f t="shared" ca="1" si="207"/>
        <v>-245565005245178.34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-245565005245178.34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-1023187521854.9099</v>
      </c>
      <c r="L5609" s="444">
        <f t="shared" ca="1" si="207"/>
        <v>-246588192767033.25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-246588192767033.25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-1027450803195.9718</v>
      </c>
      <c r="L5610" s="444">
        <f t="shared" ca="1" si="207"/>
        <v>-247615643570229.22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-247615643570229.22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-1031731848209.2885</v>
      </c>
      <c r="L5611" s="444">
        <f t="shared" ca="1" si="207"/>
        <v>-248647375418438.5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-248647375418438.5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-1036030730910.1605</v>
      </c>
      <c r="L5612" s="444">
        <f t="shared" ca="1" si="207"/>
        <v>-249683406149348.66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-249683406149348.66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-1040347525622.2861</v>
      </c>
      <c r="L5613" s="444">
        <f t="shared" ca="1" si="207"/>
        <v>-250723753674970.94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-250723753674970.94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-1044682306979.0454</v>
      </c>
      <c r="L5614" s="444">
        <f t="shared" ca="1" si="207"/>
        <v>-251768435981949.97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-251768435981949.97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-1049035149924.7915</v>
      </c>
      <c r="L5615" s="444">
        <f t="shared" ca="1" si="207"/>
        <v>-252817471131874.75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-252817471131874.75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-1053406129716.1449</v>
      </c>
      <c r="L5616" s="444">
        <f t="shared" ca="1" si="207"/>
        <v>-253870877261590.91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-253870877261590.91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-1057795321923.2954</v>
      </c>
      <c r="L5617" s="444">
        <f t="shared" ca="1" si="207"/>
        <v>-254928672583514.19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-254928672583514.19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-1062202802431.3091</v>
      </c>
      <c r="L5618" s="444">
        <f t="shared" ref="L5618:L5872" ca="1" si="212">I5618-J5618+K5618</f>
        <v>-255990875385945.5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-255990875385945.5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-1066628647441.4396</v>
      </c>
      <c r="L5619" s="444">
        <f t="shared" ca="1" si="212"/>
        <v>-257057504033386.94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-257057504033386.94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-1071072933472.4456</v>
      </c>
      <c r="L5620" s="444">
        <f t="shared" ca="1" si="212"/>
        <v>-258128576966859.38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-258128576966859.38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-1075535737361.9141</v>
      </c>
      <c r="L5621" s="444">
        <f t="shared" ca="1" si="212"/>
        <v>-259204112704221.28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-259204112704221.28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-1080017136267.5886</v>
      </c>
      <c r="L5622" s="444">
        <f t="shared" ca="1" si="212"/>
        <v>-260284129840488.88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-260284129840488.88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-1084517207668.7037</v>
      </c>
      <c r="L5623" s="444">
        <f t="shared" ca="1" si="212"/>
        <v>-261368647048157.59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-261368647048157.59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-1089036029367.3234</v>
      </c>
      <c r="L5624" s="444">
        <f t="shared" ca="1" si="212"/>
        <v>-262457683077524.91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-262457683077524.91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-1093573679489.6871</v>
      </c>
      <c r="L5625" s="444">
        <f t="shared" ca="1" si="212"/>
        <v>-263551256757014.59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-263551256757014.59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-1098130236487.5608</v>
      </c>
      <c r="L5626" s="444">
        <f t="shared" ca="1" si="212"/>
        <v>-264649386993502.16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-264649386993502.16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-1102705779139.5923</v>
      </c>
      <c r="L5627" s="444">
        <f t="shared" ca="1" si="212"/>
        <v>-265752092772641.75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-265752092772641.75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-1107300386552.6738</v>
      </c>
      <c r="L5628" s="444">
        <f t="shared" ca="1" si="212"/>
        <v>-266859393159194.44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-266859393159194.44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-1111914138163.3103</v>
      </c>
      <c r="L5629" s="444">
        <f t="shared" ca="1" si="212"/>
        <v>-267971307297357.75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-267971307297357.75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-1116547113738.9907</v>
      </c>
      <c r="L5630" s="444">
        <f t="shared" ca="1" si="212"/>
        <v>-269087854411096.75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-269087854411096.75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-1121199393379.5698</v>
      </c>
      <c r="L5631" s="444">
        <f t="shared" ca="1" si="212"/>
        <v>-270209053804476.31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-270209053804476.31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-1125871057518.6514</v>
      </c>
      <c r="L5632" s="444">
        <f t="shared" ca="1" si="212"/>
        <v>-271334924861994.97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-271334924861994.97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-1130562186924.979</v>
      </c>
      <c r="L5633" s="444">
        <f t="shared" ca="1" si="212"/>
        <v>-272465487048919.94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-272465487048919.94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-1135272862703.8333</v>
      </c>
      <c r="L5634" s="444">
        <f t="shared" ca="1" si="212"/>
        <v>-273600759911623.78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-273600759911623.78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-1140003166298.4324</v>
      </c>
      <c r="L5635" s="444">
        <f t="shared" ca="1" si="212"/>
        <v>-274740763077922.22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-274740763077922.22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-1144753179491.3425</v>
      </c>
      <c r="L5636" s="444">
        <f t="shared" ca="1" si="212"/>
        <v>-275885516257413.56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-275885516257413.56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-1149522984405.8899</v>
      </c>
      <c r="L5637" s="444">
        <f t="shared" ca="1" si="212"/>
        <v>-277035039241819.44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-277035039241819.44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-1154312663507.5811</v>
      </c>
      <c r="L5638" s="444">
        <f t="shared" ca="1" si="212"/>
        <v>-278189351905327.03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-278189351905327.03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-1159122299605.5293</v>
      </c>
      <c r="L5639" s="444">
        <f t="shared" ca="1" si="212"/>
        <v>-279348474204932.56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-279348474204932.56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-1163951975853.8857</v>
      </c>
      <c r="L5640" s="444">
        <f t="shared" ca="1" si="212"/>
        <v>-280512426180786.44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-280512426180786.44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-1168801775753.2769</v>
      </c>
      <c r="L5641" s="444">
        <f t="shared" ca="1" si="212"/>
        <v>-281681227956539.69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-281681227956539.69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-1173671783152.2488</v>
      </c>
      <c r="L5642" s="444">
        <f t="shared" ca="1" si="212"/>
        <v>-282854899739691.94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-282854899739691.94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-1178562082248.7163</v>
      </c>
      <c r="L5643" s="444">
        <f t="shared" ca="1" si="212"/>
        <v>-284033461821940.63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-284033461821940.63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-1183472757591.4192</v>
      </c>
      <c r="L5644" s="444">
        <f t="shared" ca="1" si="212"/>
        <v>-285216934579532.06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-285216934579532.06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-1188403894081.3835</v>
      </c>
      <c r="L5645" s="444">
        <f t="shared" ca="1" si="212"/>
        <v>-286405338473613.44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-286405338473613.44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-1193355576973.3894</v>
      </c>
      <c r="L5646" s="444">
        <f t="shared" ca="1" si="212"/>
        <v>-287598694050586.81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-287598694050586.81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-1198327891877.4451</v>
      </c>
      <c r="L5647" s="444">
        <f t="shared" ca="1" si="212"/>
        <v>-288797021942464.25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-288797021942464.25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-1203320924760.2676</v>
      </c>
      <c r="L5648" s="444">
        <f t="shared" ca="1" si="212"/>
        <v>-290000342867224.5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-290000342867224.5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-1208334761946.7688</v>
      </c>
      <c r="L5649" s="444">
        <f t="shared" ca="1" si="212"/>
        <v>-291208677629171.25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-291208677629171.25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-1213369490121.5469</v>
      </c>
      <c r="L5650" s="444">
        <f t="shared" ca="1" si="212"/>
        <v>-292422047119292.81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-292422047119292.81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-1218425196330.3867</v>
      </c>
      <c r="L5651" s="444">
        <f t="shared" ca="1" si="212"/>
        <v>-293640472315623.19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-293640472315623.19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-1223501967981.7632</v>
      </c>
      <c r="L5652" s="444">
        <f t="shared" ca="1" si="212"/>
        <v>-294863974283604.94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-294863974283604.94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-1228599892848.354</v>
      </c>
      <c r="L5653" s="444">
        <f t="shared" ca="1" si="212"/>
        <v>-296092574176453.31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-296092574176453.31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-1233719059068.5554</v>
      </c>
      <c r="L5654" s="444">
        <f t="shared" ca="1" si="212"/>
        <v>-297326293235521.88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-297326293235521.88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-1238859555148.0078</v>
      </c>
      <c r="L5655" s="444">
        <f t="shared" ca="1" si="212"/>
        <v>-298565152790669.88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-298565152790669.88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-1244021469961.1245</v>
      </c>
      <c r="L5656" s="444">
        <f t="shared" ca="1" si="212"/>
        <v>-299809174260631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-299809174260631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-1249204892752.6292</v>
      </c>
      <c r="L5657" s="444">
        <f t="shared" ca="1" si="212"/>
        <v>-301058379153383.63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-301058379153383.63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-1254409913139.0984</v>
      </c>
      <c r="L5658" s="444">
        <f t="shared" ca="1" si="212"/>
        <v>-302312789066522.75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-302312789066522.75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-1259636621110.5115</v>
      </c>
      <c r="L5659" s="444">
        <f t="shared" ca="1" si="212"/>
        <v>-303572425687633.25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-303572425687633.25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-1264885107031.8052</v>
      </c>
      <c r="L5660" s="444">
        <f t="shared" ca="1" si="212"/>
        <v>-304837310794665.06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-304837310794665.06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-1270155461644.4377</v>
      </c>
      <c r="L5661" s="444">
        <f t="shared" ca="1" si="212"/>
        <v>-306107466256309.5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-306107466256309.5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-1275447776067.9563</v>
      </c>
      <c r="L5662" s="444">
        <f t="shared" ca="1" si="212"/>
        <v>-307382914032377.44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-307382914032377.44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-1280762141801.5728</v>
      </c>
      <c r="L5663" s="444">
        <f t="shared" ca="1" si="212"/>
        <v>-308663676174179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-308663676174179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-1286098650725.7458</v>
      </c>
      <c r="L5664" s="444">
        <f t="shared" ca="1" si="212"/>
        <v>-309949774824904.75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-309949774824904.75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-1291457395103.7698</v>
      </c>
      <c r="L5665" s="444">
        <f t="shared" ca="1" si="212"/>
        <v>-311241232220008.5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-311241232220008.5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-1296838467583.3687</v>
      </c>
      <c r="L5666" s="444">
        <f t="shared" ca="1" si="212"/>
        <v>-312538070687591.88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-312538070687591.88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-1302241961198.2996</v>
      </c>
      <c r="L5667" s="444">
        <f t="shared" ca="1" si="212"/>
        <v>-313840312648790.19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-313840312648790.19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-1307667969369.959</v>
      </c>
      <c r="L5668" s="444">
        <f t="shared" ca="1" si="212"/>
        <v>-315147980618160.13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-315147980618160.13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-1313116585909.0005</v>
      </c>
      <c r="L5669" s="444">
        <f t="shared" ca="1" si="212"/>
        <v>-316461097204069.13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-316461097204069.13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-1318587905016.9546</v>
      </c>
      <c r="L5670" s="444">
        <f t="shared" ca="1" si="212"/>
        <v>-317779685109086.06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-317779685109086.06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-1324082021287.8586</v>
      </c>
      <c r="L5671" s="444">
        <f t="shared" ca="1" si="212"/>
        <v>-319103767130373.94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-319103767130373.94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-1329599029709.8914</v>
      </c>
      <c r="L5672" s="444">
        <f t="shared" ca="1" si="212"/>
        <v>-320433366160083.81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-320433366160083.81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-1335139025667.0159</v>
      </c>
      <c r="L5673" s="444">
        <f t="shared" ca="1" si="212"/>
        <v>-321768505185750.81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-321768505185750.81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-1340702104940.6284</v>
      </c>
      <c r="L5674" s="444">
        <f t="shared" ca="1" si="212"/>
        <v>-323109207290691.44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-323109207290691.44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-1346288363711.2144</v>
      </c>
      <c r="L5675" s="444">
        <f t="shared" ca="1" si="212"/>
        <v>-324455495654402.63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-324455495654402.63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-1351897898560.011</v>
      </c>
      <c r="L5676" s="444">
        <f t="shared" ca="1" si="212"/>
        <v>-325807393552962.63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-325807393552962.63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-1357530806470.6775</v>
      </c>
      <c r="L5677" s="444">
        <f t="shared" ca="1" si="212"/>
        <v>-327164924359433.31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-327164924359433.31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-1363187184830.9722</v>
      </c>
      <c r="L5678" s="444">
        <f t="shared" ca="1" si="212"/>
        <v>-328528111544264.31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-328528111544264.31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-1368867131434.4346</v>
      </c>
      <c r="L5679" s="444">
        <f t="shared" ca="1" si="212"/>
        <v>-329896978675698.75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-329896978675698.75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-1374570744482.0781</v>
      </c>
      <c r="L5680" s="444">
        <f t="shared" ca="1" si="212"/>
        <v>-331271549420180.81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-331271549420180.81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-1380298122584.0867</v>
      </c>
      <c r="L5681" s="444">
        <f t="shared" ca="1" si="212"/>
        <v>-332651847542764.88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-332651847542764.88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-1386049364761.5203</v>
      </c>
      <c r="L5682" s="444">
        <f t="shared" ca="1" si="212"/>
        <v>-334037896907526.38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-334037896907526.38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-1391824570448.0266</v>
      </c>
      <c r="L5683" s="444">
        <f t="shared" ca="1" si="212"/>
        <v>-335429721477974.38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-335429721477974.38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-1397623839491.5598</v>
      </c>
      <c r="L5684" s="444">
        <f t="shared" ca="1" si="212"/>
        <v>-336827345317465.94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-336827345317465.94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-1403447272156.1082</v>
      </c>
      <c r="L5685" s="444">
        <f t="shared" ca="1" si="212"/>
        <v>-338230792589622.06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-338230792589622.06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-1409294969123.4253</v>
      </c>
      <c r="L5686" s="444">
        <f t="shared" ca="1" si="212"/>
        <v>-339640087558745.5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-339640087558745.5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-1415167031494.7729</v>
      </c>
      <c r="L5687" s="444">
        <f t="shared" ca="1" si="212"/>
        <v>-341055254590240.25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-341055254590240.25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-1421063560792.6677</v>
      </c>
      <c r="L5688" s="444">
        <f t="shared" ca="1" si="212"/>
        <v>-342476318151032.94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-342476318151032.94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-1426984658962.6372</v>
      </c>
      <c r="L5689" s="444">
        <f t="shared" ca="1" si="212"/>
        <v>-343903302809995.56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-343903302809995.56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-1432930428374.9814</v>
      </c>
      <c r="L5690" s="444">
        <f t="shared" ca="1" si="212"/>
        <v>-345336233238370.56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-345336233238370.56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-1438900971826.5439</v>
      </c>
      <c r="L5691" s="444">
        <f t="shared" ca="1" si="212"/>
        <v>-346775134210197.13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-346775134210197.13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-1444896392542.488</v>
      </c>
      <c r="L5692" s="444">
        <f t="shared" ca="1" si="212"/>
        <v>-348220030602739.63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-348220030602739.63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-1450916794178.0818</v>
      </c>
      <c r="L5693" s="444">
        <f t="shared" ca="1" si="212"/>
        <v>-349670947396917.69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-349670947396917.69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-1456962280820.4902</v>
      </c>
      <c r="L5694" s="444">
        <f t="shared" ca="1" si="212"/>
        <v>-351127909677738.19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-351127909677738.19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-1463032956990.5757</v>
      </c>
      <c r="L5695" s="444">
        <f t="shared" ca="1" si="212"/>
        <v>-352590942634728.75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-352590942634728.75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-1469128927644.7031</v>
      </c>
      <c r="L5696" s="444">
        <f t="shared" ca="1" si="212"/>
        <v>-354060071562373.44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-354060071562373.44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-1475250298176.5559</v>
      </c>
      <c r="L5697" s="444">
        <f t="shared" ca="1" si="212"/>
        <v>-355535321860550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-355535321860550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-1481397174418.9583</v>
      </c>
      <c r="L5698" s="444">
        <f t="shared" ca="1" si="212"/>
        <v>-357016719034968.94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-357016719034968.94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-1487569662645.7039</v>
      </c>
      <c r="L5699" s="444">
        <f t="shared" ca="1" si="212"/>
        <v>-358504288697614.63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-358504288697614.63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-1493767869573.3943</v>
      </c>
      <c r="L5700" s="444">
        <f t="shared" ca="1" si="212"/>
        <v>-359998056567188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-359998056567188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-1499991902363.2832</v>
      </c>
      <c r="L5701" s="444">
        <f t="shared" ca="1" si="212"/>
        <v>-361498048469551.31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-361498048469551.31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-1506241868623.1304</v>
      </c>
      <c r="L5702" s="444">
        <f t="shared" ca="1" si="212"/>
        <v>-363004290338174.44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-363004290338174.44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-1512517876409.0601</v>
      </c>
      <c r="L5703" s="444">
        <f t="shared" ca="1" si="212"/>
        <v>-364516808214583.5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-364516808214583.5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-1518820034227.4312</v>
      </c>
      <c r="L5704" s="444">
        <f t="shared" ca="1" si="212"/>
        <v>-366035628248810.94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-366035628248810.94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-1525148451036.7122</v>
      </c>
      <c r="L5705" s="444">
        <f t="shared" ca="1" si="212"/>
        <v>-367560776699847.63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-367560776699847.63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-1531503236249.365</v>
      </c>
      <c r="L5706" s="444">
        <f t="shared" ca="1" si="212"/>
        <v>-369092279936097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-369092279936097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-1537884499733.7375</v>
      </c>
      <c r="L5707" s="444">
        <f t="shared" ca="1" si="212"/>
        <v>-370630164435830.75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-370630164435830.75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-1544292351815.9614</v>
      </c>
      <c r="L5708" s="444">
        <f t="shared" ca="1" si="212"/>
        <v>-372174456787646.69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-372174456787646.69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-1550726903281.8611</v>
      </c>
      <c r="L5709" s="444">
        <f t="shared" ca="1" si="212"/>
        <v>-373725183690928.56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-373725183690928.56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-1557188265378.8689</v>
      </c>
      <c r="L5710" s="444">
        <f t="shared" ca="1" si="212"/>
        <v>-375282371956307.44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-375282371956307.44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-1563676549817.9478</v>
      </c>
      <c r="L5711" s="444">
        <f t="shared" ca="1" si="212"/>
        <v>-376846048506125.38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-376846048506125.38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-1570191868775.5225</v>
      </c>
      <c r="L5712" s="444">
        <f t="shared" ca="1" si="212"/>
        <v>-378416240374900.88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-378416240374900.88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-1576734334895.4204</v>
      </c>
      <c r="L5713" s="444">
        <f t="shared" ca="1" si="212"/>
        <v>-379992974709796.31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-379992974709796.31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-1583304061290.8179</v>
      </c>
      <c r="L5714" s="444">
        <f t="shared" ca="1" si="212"/>
        <v>-381576278771087.13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-381576278771087.13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-1589901161546.1963</v>
      </c>
      <c r="L5715" s="444">
        <f t="shared" ca="1" si="212"/>
        <v>-383166179932633.31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-383166179932633.31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-1596525749719.3054</v>
      </c>
      <c r="L5716" s="444">
        <f t="shared" ca="1" si="212"/>
        <v>-384762705682352.63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-384762705682352.63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-1603177940343.136</v>
      </c>
      <c r="L5717" s="444">
        <f t="shared" ca="1" si="212"/>
        <v>-386365883622695.75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-386365883622695.75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-1609857848427.8989</v>
      </c>
      <c r="L5718" s="444">
        <f t="shared" ca="1" si="212"/>
        <v>-387975741471123.63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-387975741471123.63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-1616565589463.0151</v>
      </c>
      <c r="L5719" s="444">
        <f t="shared" ca="1" si="212"/>
        <v>-389592307060586.63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-389592307060586.63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-1623301279419.1108</v>
      </c>
      <c r="L5720" s="444">
        <f t="shared" ca="1" si="212"/>
        <v>-391215608340005.75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-391215608340005.75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-1630065034750.0239</v>
      </c>
      <c r="L5721" s="444">
        <f t="shared" ca="1" si="212"/>
        <v>-392845673374755.75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-392845673374755.75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-1636856972394.8157</v>
      </c>
      <c r="L5722" s="444">
        <f t="shared" ca="1" si="212"/>
        <v>-394482530347150.56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-394482530347150.56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-1643677209779.7939</v>
      </c>
      <c r="L5723" s="444">
        <f t="shared" ca="1" si="212"/>
        <v>-396126207556930.38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-396126207556930.38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-1650525864820.5432</v>
      </c>
      <c r="L5724" s="444">
        <f t="shared" ca="1" si="212"/>
        <v>-397776733421750.94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-397776733421750.94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-1657403055923.9622</v>
      </c>
      <c r="L5725" s="444">
        <f t="shared" ca="1" si="212"/>
        <v>-399434136477674.88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-399434136477674.88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-1664308901990.312</v>
      </c>
      <c r="L5726" s="444">
        <f t="shared" ca="1" si="212"/>
        <v>-401098445379665.19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-401098445379665.19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-1671243522415.2715</v>
      </c>
      <c r="L5727" s="444">
        <f t="shared" ca="1" si="212"/>
        <v>-402769688902080.44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-402769688902080.44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-1678207037092.0017</v>
      </c>
      <c r="L5728" s="444">
        <f t="shared" ca="1" si="212"/>
        <v>-404447895939172.44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-404447895939172.44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-1685199566413.2185</v>
      </c>
      <c r="L5729" s="444">
        <f t="shared" ca="1" si="212"/>
        <v>-406133095505585.63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-406133095505585.63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-1692221231273.2734</v>
      </c>
      <c r="L5730" s="444">
        <f t="shared" ca="1" si="212"/>
        <v>-407825316736858.88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-407825316736858.88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-1699272153070.2454</v>
      </c>
      <c r="L5731" s="444">
        <f t="shared" ca="1" si="212"/>
        <v>-409524588889929.13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-409524588889929.13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-1706352453708.0381</v>
      </c>
      <c r="L5732" s="444">
        <f t="shared" ca="1" si="212"/>
        <v>-411230941343637.19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-411230941343637.19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-1713462255598.4883</v>
      </c>
      <c r="L5733" s="444">
        <f t="shared" ca="1" si="212"/>
        <v>-412944403599235.69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-412944403599235.69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-1720601681663.4819</v>
      </c>
      <c r="L5734" s="444">
        <f t="shared" ca="1" si="212"/>
        <v>-414665005280899.19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-414665005280899.19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-1727770855337.0798</v>
      </c>
      <c r="L5735" s="444">
        <f t="shared" ca="1" si="212"/>
        <v>-416392776136236.25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-416392776136236.25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-1734969900567.6511</v>
      </c>
      <c r="L5736" s="444">
        <f t="shared" ca="1" si="212"/>
        <v>-418127746036803.88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-418127746036803.88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-1742198941820.0161</v>
      </c>
      <c r="L5737" s="444">
        <f t="shared" ca="1" si="212"/>
        <v>-419869944978623.88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-419869944978623.88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-1749458104077.5994</v>
      </c>
      <c r="L5738" s="444">
        <f t="shared" ca="1" si="212"/>
        <v>-421619403082701.5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-421619403082701.5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-1756747512844.5896</v>
      </c>
      <c r="L5739" s="444">
        <f t="shared" ca="1" si="212"/>
        <v>-423376150595546.06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-423376150595546.06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-1764067294148.1086</v>
      </c>
      <c r="L5740" s="444">
        <f t="shared" ca="1" si="212"/>
        <v>-425140217889694.19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-425140217889694.19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-1771417574540.3923</v>
      </c>
      <c r="L5741" s="444">
        <f t="shared" ca="1" si="212"/>
        <v>-426911635464234.56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-426911635464234.56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-1778798481100.9773</v>
      </c>
      <c r="L5742" s="444">
        <f t="shared" ca="1" si="212"/>
        <v>-428690433945335.56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-428690433945335.56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-1786210141438.8982</v>
      </c>
      <c r="L5743" s="444">
        <f t="shared" ca="1" si="212"/>
        <v>-430476644086774.44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-430476644086774.44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-1793652683694.8936</v>
      </c>
      <c r="L5744" s="444">
        <f t="shared" ca="1" si="212"/>
        <v>-432270296770469.31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-432270296770469.31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-1801126236543.6221</v>
      </c>
      <c r="L5745" s="444">
        <f t="shared" ca="1" si="212"/>
        <v>-434071423007012.94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-434071423007012.94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-1808630929195.8872</v>
      </c>
      <c r="L5746" s="444">
        <f t="shared" ca="1" si="212"/>
        <v>-435880053936208.81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-435880053936208.81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-1816166891400.8701</v>
      </c>
      <c r="L5747" s="444">
        <f t="shared" ca="1" si="212"/>
        <v>-437696220827609.69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-437696220827609.69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-1823734253448.3738</v>
      </c>
      <c r="L5748" s="444">
        <f t="shared" ca="1" si="212"/>
        <v>-439519955081058.06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-439519955081058.06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-1831333146171.0752</v>
      </c>
      <c r="L5749" s="444">
        <f t="shared" ca="1" si="212"/>
        <v>-441351288227229.13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-441351288227229.13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-1838963700946.7881</v>
      </c>
      <c r="L5750" s="444">
        <f t="shared" ca="1" si="212"/>
        <v>-443190251928175.94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-443190251928175.94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-1846626049700.7332</v>
      </c>
      <c r="L5751" s="444">
        <f t="shared" ca="1" si="212"/>
        <v>-445036877977876.69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-445036877977876.69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-1854320324907.8198</v>
      </c>
      <c r="L5752" s="444">
        <f t="shared" ca="1" si="212"/>
        <v>-446891198302784.5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-446891198302784.5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-1862046659594.9353</v>
      </c>
      <c r="L5753" s="444">
        <f t="shared" ca="1" si="212"/>
        <v>-448753244962379.44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-448753244962379.44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-1869805187343.2476</v>
      </c>
      <c r="L5754" s="444">
        <f t="shared" ca="1" si="212"/>
        <v>-450623050149722.69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-450623050149722.69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-1877596042290.511</v>
      </c>
      <c r="L5755" s="444">
        <f t="shared" ca="1" si="212"/>
        <v>-452500646192013.19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-452500646192013.19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-1885419359133.3882</v>
      </c>
      <c r="L5756" s="444">
        <f t="shared" ca="1" si="212"/>
        <v>-454386065551146.56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-454386065551146.56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-1893275273129.7773</v>
      </c>
      <c r="L5757" s="444">
        <f t="shared" ca="1" si="212"/>
        <v>-456279340824276.31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-456279340824276.31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-1901163920101.1516</v>
      </c>
      <c r="L5758" s="444">
        <f t="shared" ca="1" si="212"/>
        <v>-458180504744377.44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-458180504744377.44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-1909085436434.906</v>
      </c>
      <c r="L5759" s="444">
        <f t="shared" ca="1" si="212"/>
        <v>-460089590180812.31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-460089590180812.31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-1917039959086.7178</v>
      </c>
      <c r="L5760" s="444">
        <f t="shared" ca="1" si="212"/>
        <v>-462006630139899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-462006630139899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-1925027625582.9124</v>
      </c>
      <c r="L5761" s="444">
        <f t="shared" ca="1" si="212"/>
        <v>-463931657765481.94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-463931657765481.94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-1933048574022.8413</v>
      </c>
      <c r="L5762" s="444">
        <f t="shared" ca="1" si="212"/>
        <v>-465864706339504.75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-465864706339504.75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-1941102943081.2698</v>
      </c>
      <c r="L5763" s="444">
        <f t="shared" ca="1" si="212"/>
        <v>-467805809282586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-467805809282586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-1949190872010.7749</v>
      </c>
      <c r="L5764" s="444">
        <f t="shared" ca="1" si="212"/>
        <v>-469755000154596.75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-469755000154596.75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-1957312500644.1531</v>
      </c>
      <c r="L5765" s="444">
        <f t="shared" ca="1" si="212"/>
        <v>-471712312655240.88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-471712312655240.88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-1965467969396.8372</v>
      </c>
      <c r="L5766" s="444">
        <f t="shared" ca="1" si="212"/>
        <v>-473677780624637.69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-473677780624637.69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-1973657419269.3237</v>
      </c>
      <c r="L5767" s="444">
        <f t="shared" ca="1" si="212"/>
        <v>-475651438043907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-475651438043907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-1981880991849.6123</v>
      </c>
      <c r="L5768" s="444">
        <f t="shared" ca="1" si="212"/>
        <v>-477633319035756.63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-477633319035756.63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-1990138829315.6523</v>
      </c>
      <c r="L5769" s="444">
        <f t="shared" ca="1" si="212"/>
        <v>-479623457865072.25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-479623457865072.25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-1998431074437.8013</v>
      </c>
      <c r="L5770" s="444">
        <f t="shared" ca="1" si="212"/>
        <v>-481621888939510.06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-481621888939510.06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-2006757870581.2922</v>
      </c>
      <c r="L5771" s="444">
        <f t="shared" ca="1" si="212"/>
        <v>-483628646810091.38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-483628646810091.38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-2015119361708.7141</v>
      </c>
      <c r="L5772" s="444">
        <f t="shared" ca="1" si="212"/>
        <v>-485643766171800.06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-485643766171800.06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-2023515692382.5005</v>
      </c>
      <c r="L5773" s="444">
        <f t="shared" ca="1" si="212"/>
        <v>-487667281864182.56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-487667281864182.56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-2031947007767.4272</v>
      </c>
      <c r="L5774" s="444">
        <f t="shared" ca="1" si="212"/>
        <v>-489699228871950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-489699228871950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-2040413453633.125</v>
      </c>
      <c r="L5775" s="444">
        <f t="shared" ca="1" si="212"/>
        <v>-491739642325583.13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-491739642325583.13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-2048915176356.5964</v>
      </c>
      <c r="L5776" s="444">
        <f t="shared" ca="1" si="212"/>
        <v>-493788557501939.75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-493788557501939.75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-2057452322924.7488</v>
      </c>
      <c r="L5777" s="444">
        <f t="shared" ca="1" si="212"/>
        <v>-495846009824864.5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-495846009824864.5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-2066025040936.9353</v>
      </c>
      <c r="L5778" s="444">
        <f t="shared" ca="1" si="212"/>
        <v>-497912034865801.44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-497912034865801.44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-2074633478607.5059</v>
      </c>
      <c r="L5779" s="444">
        <f t="shared" ca="1" si="212"/>
        <v>-499986668344408.94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-499986668344408.94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-2083277784768.3706</v>
      </c>
      <c r="L5780" s="444">
        <f t="shared" ca="1" si="212"/>
        <v>-502069946129177.31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-502069946129177.31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-2091958108871.5718</v>
      </c>
      <c r="L5781" s="444">
        <f t="shared" ca="1" si="212"/>
        <v>-504161904238048.88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-504161904238048.88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-2100674600991.8701</v>
      </c>
      <c r="L5782" s="444">
        <f t="shared" ca="1" si="212"/>
        <v>-506262578839040.75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-506262578839040.75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-2109427411829.3364</v>
      </c>
      <c r="L5783" s="444">
        <f t="shared" ca="1" si="212"/>
        <v>-508372006250870.06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-508372006250870.06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-2118216692711.9585</v>
      </c>
      <c r="L5784" s="444">
        <f t="shared" ca="1" si="212"/>
        <v>-510490222943582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-510490222943582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-2127042595598.2581</v>
      </c>
      <c r="L5785" s="444">
        <f t="shared" ca="1" si="212"/>
        <v>-512617265539180.25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-512617265539180.25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-2135905273079.9177</v>
      </c>
      <c r="L5786" s="444">
        <f t="shared" ca="1" si="212"/>
        <v>-514753170812260.19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-514753170812260.19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-2144804878384.4175</v>
      </c>
      <c r="L5787" s="444">
        <f t="shared" ca="1" si="212"/>
        <v>-516897975690644.63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-516897975690644.63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-2153741565377.6858</v>
      </c>
      <c r="L5788" s="444">
        <f t="shared" ca="1" si="212"/>
        <v>-519051717256022.31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-519051717256022.31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-2162715488566.7593</v>
      </c>
      <c r="L5789" s="444">
        <f t="shared" ca="1" si="212"/>
        <v>-521214432744589.06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-521214432744589.06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-2171726803102.4543</v>
      </c>
      <c r="L5790" s="444">
        <f t="shared" ca="1" si="212"/>
        <v>-523386159547691.5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-523386159547691.5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-2180775664782.0479</v>
      </c>
      <c r="L5791" s="444">
        <f t="shared" ca="1" si="212"/>
        <v>-525566935212473.56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-525566935212473.56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-2189862230051.9731</v>
      </c>
      <c r="L5792" s="444">
        <f t="shared" ca="1" si="212"/>
        <v>-527756797442525.56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-527756797442525.56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-2198986656010.5232</v>
      </c>
      <c r="L5793" s="444">
        <f t="shared" ca="1" si="212"/>
        <v>-529955784098536.06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-529955784098536.06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-2208149100410.5669</v>
      </c>
      <c r="L5794" s="444">
        <f t="shared" ca="1" si="212"/>
        <v>-532163933198946.63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-532163933198946.63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-2217349721662.2773</v>
      </c>
      <c r="L5795" s="444">
        <f t="shared" ca="1" si="212"/>
        <v>-534381282920608.88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-534381282920608.88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-2226588678835.8701</v>
      </c>
      <c r="L5796" s="444">
        <f t="shared" ca="1" si="212"/>
        <v>-536607871599444.75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-536607871599444.75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-2235866131664.353</v>
      </c>
      <c r="L5797" s="444">
        <f t="shared" ca="1" si="212"/>
        <v>-538843737731109.13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-538843737731109.13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-2245182240546.2881</v>
      </c>
      <c r="L5798" s="444">
        <f t="shared" ca="1" si="212"/>
        <v>-541088919971655.44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-541088919971655.44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-2254537166548.5645</v>
      </c>
      <c r="L5799" s="444">
        <f t="shared" ca="1" si="212"/>
        <v>-543343457138204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-543343457138204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-2263931071409.1831</v>
      </c>
      <c r="L5800" s="444">
        <f t="shared" ca="1" si="212"/>
        <v>-545607388209613.19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-545607388209613.19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-2273364117540.0547</v>
      </c>
      <c r="L5801" s="444">
        <f t="shared" ca="1" si="212"/>
        <v>-547880752327153.25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-547880752327153.25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-2282836468029.8052</v>
      </c>
      <c r="L5802" s="444">
        <f t="shared" ca="1" si="212"/>
        <v>-550163588795183.06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-550163588795183.06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-2292348286646.5962</v>
      </c>
      <c r="L5803" s="444">
        <f t="shared" ca="1" si="212"/>
        <v>-552455937081829.69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-552455937081829.69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-2301899737840.957</v>
      </c>
      <c r="L5804" s="444">
        <f t="shared" ca="1" si="212"/>
        <v>-554757836819670.63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-554757836819670.63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-2311490986748.6274</v>
      </c>
      <c r="L5805" s="444">
        <f t="shared" ca="1" si="212"/>
        <v>-557069327806419.25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-557069327806419.25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-2321122199193.4131</v>
      </c>
      <c r="L5806" s="444">
        <f t="shared" ca="1" si="212"/>
        <v>-559390450005612.69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-559390450005612.69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-2330793541690.0527</v>
      </c>
      <c r="L5807" s="444">
        <f t="shared" ca="1" si="212"/>
        <v>-561721243547302.75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-561721243547302.75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-2340505181447.0952</v>
      </c>
      <c r="L5808" s="444">
        <f t="shared" ca="1" si="212"/>
        <v>-564061748728749.88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-564061748728749.88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-2350257286369.791</v>
      </c>
      <c r="L5809" s="444">
        <f t="shared" ca="1" si="212"/>
        <v>-566412006015119.63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-566412006015119.63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-2360050025062.9985</v>
      </c>
      <c r="L5810" s="444">
        <f t="shared" ca="1" si="212"/>
        <v>-568772056040182.63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-568772056040182.63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-2369883566834.0942</v>
      </c>
      <c r="L5811" s="444">
        <f t="shared" ca="1" si="212"/>
        <v>-571141939607016.75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-571141939607016.75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-2379758081695.9033</v>
      </c>
      <c r="L5812" s="444">
        <f t="shared" ca="1" si="212"/>
        <v>-573521697688712.63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-573521697688712.63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-2389673740369.6357</v>
      </c>
      <c r="L5813" s="444">
        <f t="shared" ca="1" si="212"/>
        <v>-575911371429082.25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-575911371429082.25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-2399630714287.8428</v>
      </c>
      <c r="L5814" s="444">
        <f t="shared" ca="1" si="212"/>
        <v>-578311002143370.13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-578311002143370.13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-2409629175597.3755</v>
      </c>
      <c r="L5815" s="444">
        <f t="shared" ca="1" si="212"/>
        <v>-580720631318967.5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-580720631318967.5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-2419669297162.3647</v>
      </c>
      <c r="L5816" s="444">
        <f t="shared" ca="1" si="212"/>
        <v>-583140300616129.88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-583140300616129.88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-2429751252567.208</v>
      </c>
      <c r="L5817" s="444">
        <f t="shared" ca="1" si="212"/>
        <v>-585570051868697.13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-585570051868697.13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-2439875216119.5713</v>
      </c>
      <c r="L5818" s="444">
        <f t="shared" ca="1" si="212"/>
        <v>-588009927084816.75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-588009927084816.75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-2450041362853.4033</v>
      </c>
      <c r="L5819" s="444">
        <f t="shared" ca="1" si="212"/>
        <v>-590459968447670.13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-590459968447670.13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-2460249868531.959</v>
      </c>
      <c r="L5820" s="444">
        <f t="shared" ca="1" si="212"/>
        <v>-592920218316202.13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-592920218316202.13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-2470500909650.8423</v>
      </c>
      <c r="L5821" s="444">
        <f t="shared" ca="1" si="212"/>
        <v>-595390719225853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-595390719225853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-2480794663441.0542</v>
      </c>
      <c r="L5822" s="444">
        <f t="shared" ca="1" si="212"/>
        <v>-597871513889294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-597871513889294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-2491131307872.0581</v>
      </c>
      <c r="L5823" s="444">
        <f t="shared" ca="1" si="212"/>
        <v>-600362645197166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-600362645197166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-2501511021654.8584</v>
      </c>
      <c r="L5824" s="444">
        <f t="shared" ca="1" si="212"/>
        <v>-602864156218820.88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-602864156218820.88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-2511933984245.0869</v>
      </c>
      <c r="L5825" s="444">
        <f t="shared" ca="1" si="212"/>
        <v>-605376090203066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-605376090203066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-2522400375846.1084</v>
      </c>
      <c r="L5826" s="444">
        <f t="shared" ca="1" si="212"/>
        <v>-607898490578912.13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-607898490578912.13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-2532910377412.1338</v>
      </c>
      <c r="L5827" s="444">
        <f t="shared" ca="1" si="212"/>
        <v>-610431400956324.25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-610431400956324.25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-2543464170651.3511</v>
      </c>
      <c r="L5828" s="444">
        <f t="shared" ca="1" si="212"/>
        <v>-612974865126975.63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-612974865126975.63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-2554061938029.0649</v>
      </c>
      <c r="L5829" s="444">
        <f t="shared" ca="1" si="212"/>
        <v>-615528927065004.75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-615528927065004.75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-2564703862770.853</v>
      </c>
      <c r="L5830" s="444">
        <f t="shared" ca="1" si="212"/>
        <v>-618093630927775.63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-618093630927775.63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-2575390128865.7319</v>
      </c>
      <c r="L5831" s="444">
        <f t="shared" ca="1" si="212"/>
        <v>-620669021056641.38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-620669021056641.38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-2586120921069.3389</v>
      </c>
      <c r="L5832" s="444">
        <f t="shared" ca="1" si="212"/>
        <v>-623255141977710.75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-623255141977710.75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-2596896424907.1279</v>
      </c>
      <c r="L5833" s="444">
        <f t="shared" ca="1" si="212"/>
        <v>-625852038402617.88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-625852038402617.88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-2607716826677.5742</v>
      </c>
      <c r="L5834" s="444">
        <f t="shared" ca="1" si="212"/>
        <v>-628459755229295.5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-628459755229295.5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-2618582313455.3979</v>
      </c>
      <c r="L5835" s="444">
        <f t="shared" ca="1" si="212"/>
        <v>-631078337542750.88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-631078337542750.88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-2629493073094.7954</v>
      </c>
      <c r="L5836" s="444">
        <f t="shared" ca="1" si="212"/>
        <v>-633707830615845.63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-633707830615845.63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-2640449294232.6899</v>
      </c>
      <c r="L5837" s="444">
        <f t="shared" ca="1" si="212"/>
        <v>-636348279910078.38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-636348279910078.38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-2651451166291.9932</v>
      </c>
      <c r="L5838" s="444">
        <f t="shared" ca="1" si="212"/>
        <v>-638999731076370.38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-638999731076370.38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-2662498879484.8765</v>
      </c>
      <c r="L5839" s="444">
        <f t="shared" ca="1" si="212"/>
        <v>-641662229955855.25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-641662229955855.25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-2673592624816.0635</v>
      </c>
      <c r="L5840" s="444">
        <f t="shared" ca="1" si="212"/>
        <v>-644335822580671.38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-644335822580671.38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-2684732594086.1309</v>
      </c>
      <c r="L5841" s="444">
        <f t="shared" ca="1" si="212"/>
        <v>-647020555174757.5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-647020555174757.5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-2695918979894.8228</v>
      </c>
      <c r="L5842" s="444">
        <f t="shared" ca="1" si="212"/>
        <v>-649716474154652.38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-649716474154652.38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-2707151975644.3848</v>
      </c>
      <c r="L5843" s="444">
        <f t="shared" ca="1" si="212"/>
        <v>-652423626130296.75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-652423626130296.75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-2718431775542.9033</v>
      </c>
      <c r="L5844" s="444">
        <f t="shared" ca="1" si="212"/>
        <v>-655142057905839.63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-655142057905839.63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-2729758574607.665</v>
      </c>
      <c r="L5845" s="444">
        <f t="shared" ca="1" si="212"/>
        <v>-657871816480447.25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-657871816480447.25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-2741132568668.5303</v>
      </c>
      <c r="L5846" s="444">
        <f t="shared" ca="1" si="212"/>
        <v>-660612949049115.75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-660612949049115.75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-2752553954371.3154</v>
      </c>
      <c r="L5847" s="444">
        <f t="shared" ca="1" si="212"/>
        <v>-663365503003487.13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-663365503003487.13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-2764022929181.1963</v>
      </c>
      <c r="L5848" s="444">
        <f t="shared" ca="1" si="212"/>
        <v>-666129525932668.38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-666129525932668.38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-2775539691386.1182</v>
      </c>
      <c r="L5849" s="444">
        <f t="shared" ca="1" si="212"/>
        <v>-668905065624054.5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-668905065624054.5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-2787104440100.2271</v>
      </c>
      <c r="L5850" s="444">
        <f t="shared" ca="1" si="212"/>
        <v>-671692170064154.75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-671692170064154.75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-2798717375267.3115</v>
      </c>
      <c r="L5851" s="444">
        <f t="shared" ca="1" si="212"/>
        <v>-674490887439422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-674490887439422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-2810378697664.2583</v>
      </c>
      <c r="L5852" s="444">
        <f t="shared" ca="1" si="212"/>
        <v>-677301266137086.25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-677301266137086.25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-2822088608904.5259</v>
      </c>
      <c r="L5853" s="444">
        <f t="shared" ca="1" si="212"/>
        <v>-680123354745990.75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-680123354745990.75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-2833847311441.6279</v>
      </c>
      <c r="L5854" s="444">
        <f t="shared" ca="1" si="212"/>
        <v>-682957202057432.38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-682957202057432.38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-2845655008572.6348</v>
      </c>
      <c r="L5855" s="444">
        <f t="shared" ca="1" si="212"/>
        <v>-685802857066005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-685802857066005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-2857511904441.6875</v>
      </c>
      <c r="L5856" s="444">
        <f t="shared" ca="1" si="212"/>
        <v>-688660368970446.75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-688660368970446.75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-2869418204043.5283</v>
      </c>
      <c r="L5857" s="444">
        <f t="shared" ca="1" si="212"/>
        <v>-691529787174490.25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-691529787174490.25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-2881374113227.0425</v>
      </c>
      <c r="L5858" s="444">
        <f t="shared" ca="1" si="212"/>
        <v>-694411161287717.25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-694411161287717.25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-2893379838698.8218</v>
      </c>
      <c r="L5859" s="444">
        <f t="shared" ca="1" si="212"/>
        <v>-697304541126416.13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-697304541126416.13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-2905435588026.7339</v>
      </c>
      <c r="L5860" s="444">
        <f t="shared" ca="1" si="212"/>
        <v>-700209976714442.88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-700209976714442.88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-2917541569643.5117</v>
      </c>
      <c r="L5861" s="444">
        <f t="shared" ca="1" si="212"/>
        <v>-703127518284086.38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-703127518284086.38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-2929697992850.3599</v>
      </c>
      <c r="L5862" s="444">
        <f t="shared" ca="1" si="212"/>
        <v>-706057216276936.75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-706057216276936.75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-2941905067820.5698</v>
      </c>
      <c r="L5863" s="444">
        <f t="shared" ca="1" si="212"/>
        <v>-708999121344757.38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-708999121344757.38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-2954163005603.1558</v>
      </c>
      <c r="L5864" s="444">
        <f t="shared" ca="1" si="212"/>
        <v>-711953284350360.5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-711953284350360.5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-2966472018126.502</v>
      </c>
      <c r="L5865" s="444">
        <f t="shared" ca="1" si="212"/>
        <v>-714919756368487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-714919756368487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-2978832318202.0293</v>
      </c>
      <c r="L5866" s="444">
        <f t="shared" ca="1" si="212"/>
        <v>-717898588686689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-717898588686689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-2991244119527.8706</v>
      </c>
      <c r="L5867" s="444">
        <f t="shared" ca="1" si="212"/>
        <v>-720889832806216.88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-720889832806216.88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-3003707636692.5703</v>
      </c>
      <c r="L5868" s="444">
        <f t="shared" ca="1" si="212"/>
        <v>-723893540442909.5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-723893540442909.5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-3016223085178.7896</v>
      </c>
      <c r="L5869" s="444">
        <f t="shared" ca="1" si="212"/>
        <v>-726909763528088.25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-726909763528088.25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-3028790681367.0342</v>
      </c>
      <c r="L5870" s="444">
        <f t="shared" ca="1" si="212"/>
        <v>-729938554209455.25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-729938554209455.25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-3041410642539.397</v>
      </c>
      <c r="L5871" s="444">
        <f t="shared" ca="1" si="212"/>
        <v>-732979964851994.63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-732979964851994.63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-3054083186883.311</v>
      </c>
      <c r="L5872" s="444">
        <f t="shared" ca="1" si="212"/>
        <v>-736034048038877.88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-736034048038877.88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-3066808533495.3242</v>
      </c>
      <c r="L5873" s="444">
        <f t="shared" ref="L5873:L6127" ca="1" si="217">I5873-J5873+K5873</f>
        <v>-739100856572373.25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-739100856572373.25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-3079586902384.8887</v>
      </c>
      <c r="L5874" s="444">
        <f t="shared" ca="1" si="217"/>
        <v>-742180443474758.13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-742180443474758.13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-3092418514478.1587</v>
      </c>
      <c r="L5875" s="444">
        <f t="shared" ca="1" si="217"/>
        <v>-745272861989236.25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-745272861989236.25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-3105303591621.8179</v>
      </c>
      <c r="L5876" s="444">
        <f t="shared" ca="1" si="217"/>
        <v>-748378165580858.13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-748378165580858.13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-3118242356586.9087</v>
      </c>
      <c r="L5877" s="444">
        <f t="shared" ca="1" si="217"/>
        <v>-751496407937445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-751496407937445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-3131235033072.6875</v>
      </c>
      <c r="L5878" s="444">
        <f t="shared" ca="1" si="217"/>
        <v>-754627642970517.75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-754627642970517.75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-3144281845710.4907</v>
      </c>
      <c r="L5879" s="444">
        <f t="shared" ca="1" si="217"/>
        <v>-757771924816228.25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-757771924816228.25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-3157383020067.6177</v>
      </c>
      <c r="L5880" s="444">
        <f t="shared" ca="1" si="217"/>
        <v>-760929307836295.88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-760929307836295.88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-3170538782651.2329</v>
      </c>
      <c r="L5881" s="444">
        <f t="shared" ca="1" si="217"/>
        <v>-764099846618947.13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-764099846618947.13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-3183749360912.2798</v>
      </c>
      <c r="L5882" s="444">
        <f t="shared" ca="1" si="217"/>
        <v>-767283595979859.38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-767283595979859.38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-3197014983249.4141</v>
      </c>
      <c r="L5883" s="444">
        <f t="shared" ca="1" si="217"/>
        <v>-770480610963108.75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-770480610963108.75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-3210335879012.9531</v>
      </c>
      <c r="L5884" s="444">
        <f t="shared" ca="1" si="217"/>
        <v>-773690946842121.75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-773690946842121.75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-3223712278508.8408</v>
      </c>
      <c r="L5885" s="444">
        <f t="shared" ca="1" si="217"/>
        <v>-776914659120630.63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-776914659120630.63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-3237144413002.6274</v>
      </c>
      <c r="L5886" s="444">
        <f t="shared" ca="1" si="217"/>
        <v>-780151803533633.25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-780151803533633.25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-3250632514723.4717</v>
      </c>
      <c r="L5887" s="444">
        <f t="shared" ca="1" si="217"/>
        <v>-783402436048356.75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-783402436048356.75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-3264176816868.1533</v>
      </c>
      <c r="L5888" s="444">
        <f t="shared" ca="1" si="217"/>
        <v>-786666612865224.88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-786666612865224.88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-3277777553605.1035</v>
      </c>
      <c r="L5889" s="444">
        <f t="shared" ca="1" si="217"/>
        <v>-789944390418830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-789944390418830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-3291434960078.4585</v>
      </c>
      <c r="L5890" s="444">
        <f t="shared" ca="1" si="217"/>
        <v>-793235825378908.5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-793235825378908.5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-3305149272412.1187</v>
      </c>
      <c r="L5891" s="444">
        <f t="shared" ca="1" si="217"/>
        <v>-796540974651320.63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-796540974651320.63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-3318920727713.8359</v>
      </c>
      <c r="L5892" s="444">
        <f t="shared" ca="1" si="217"/>
        <v>-799859895379034.5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-799859895379034.5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-3332749564079.3105</v>
      </c>
      <c r="L5893" s="444">
        <f t="shared" ca="1" si="217"/>
        <v>-803192644943113.75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-803192644943113.75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-3346636020596.3071</v>
      </c>
      <c r="L5894" s="444">
        <f t="shared" ca="1" si="217"/>
        <v>-806539280963710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-806539280963710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-3360580337348.7915</v>
      </c>
      <c r="L5895" s="444">
        <f t="shared" ca="1" si="217"/>
        <v>-809899861301058.75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-809899861301058.75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-3374582755421.0781</v>
      </c>
      <c r="L5896" s="444">
        <f t="shared" ca="1" si="217"/>
        <v>-813274444056479.88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-813274444056479.88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-3388643516901.9995</v>
      </c>
      <c r="L5897" s="444">
        <f t="shared" ca="1" si="217"/>
        <v>-816663087573381.88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-816663087573381.88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-3402762864889.0913</v>
      </c>
      <c r="L5898" s="444">
        <f t="shared" ca="1" si="217"/>
        <v>-820065850438271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-820065850438271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-3416941043492.7959</v>
      </c>
      <c r="L5899" s="444">
        <f t="shared" ca="1" si="217"/>
        <v>-823482791481763.75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-823482791481763.75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-3431178297840.6821</v>
      </c>
      <c r="L5900" s="444">
        <f t="shared" ca="1" si="217"/>
        <v>-826913969779604.38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-826913969779604.38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-3445474874081.6851</v>
      </c>
      <c r="L5901" s="444">
        <f t="shared" ca="1" si="217"/>
        <v>-830359444653686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-830359444653686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-3459831019390.3584</v>
      </c>
      <c r="L5902" s="444">
        <f t="shared" ca="1" si="217"/>
        <v>-833819275673076.38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-833819275673076.38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-3474246981971.1514</v>
      </c>
      <c r="L5903" s="444">
        <f t="shared" ca="1" si="217"/>
        <v>-837293522655047.5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-837293522655047.5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-3488723011062.6978</v>
      </c>
      <c r="L5904" s="444">
        <f t="shared" ca="1" si="217"/>
        <v>-840782245666110.25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-840782245666110.25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-3503259356942.126</v>
      </c>
      <c r="L5905" s="444">
        <f t="shared" ca="1" si="217"/>
        <v>-844285505023052.38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-844285505023052.38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-3517856270929.3848</v>
      </c>
      <c r="L5906" s="444">
        <f t="shared" ca="1" si="217"/>
        <v>-847803361293981.75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-847803361293981.75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-3532514005391.5903</v>
      </c>
      <c r="L5907" s="444">
        <f t="shared" ca="1" si="217"/>
        <v>-851335875299373.38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-851335875299373.38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-3547232813747.3892</v>
      </c>
      <c r="L5908" s="444">
        <f t="shared" ca="1" si="217"/>
        <v>-854883108113120.75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-854883108113120.75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-3562012950471.3364</v>
      </c>
      <c r="L5909" s="444">
        <f t="shared" ca="1" si="217"/>
        <v>-858445121063592.13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-858445121063592.13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-3576854671098.3003</v>
      </c>
      <c r="L5910" s="444">
        <f t="shared" ca="1" si="217"/>
        <v>-862021975734690.38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-862021975734690.38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-3591758232227.8765</v>
      </c>
      <c r="L5911" s="444">
        <f t="shared" ca="1" si="217"/>
        <v>-865613733966918.25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-865613733966918.25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-3606723891528.8262</v>
      </c>
      <c r="L5912" s="444">
        <f t="shared" ca="1" si="217"/>
        <v>-869220457858447.13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-869220457858447.13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-3621751907743.5298</v>
      </c>
      <c r="L5913" s="444">
        <f t="shared" ca="1" si="217"/>
        <v>-872842209766190.63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-872842209766190.63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-3636842540692.4609</v>
      </c>
      <c r="L5914" s="444">
        <f t="shared" ca="1" si="217"/>
        <v>-876479052306883.13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-876479052306883.13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-3651996051278.6797</v>
      </c>
      <c r="L5915" s="444">
        <f t="shared" ca="1" si="217"/>
        <v>-880131048358161.75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-880131048358161.75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-3667212701492.3403</v>
      </c>
      <c r="L5916" s="444">
        <f t="shared" ca="1" si="217"/>
        <v>-883798261059654.13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-883798261059654.13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-3682492754415.2251</v>
      </c>
      <c r="L5917" s="444">
        <f t="shared" ca="1" si="217"/>
        <v>-887480753814069.38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-887480753814069.38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-3697836474225.2886</v>
      </c>
      <c r="L5918" s="444">
        <f t="shared" ca="1" si="217"/>
        <v>-891178590288294.63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-891178590288294.63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-3713244126201.2271</v>
      </c>
      <c r="L5919" s="444">
        <f t="shared" ca="1" si="217"/>
        <v>-894891834414495.88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-894891834414495.88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-3728715976727.0659</v>
      </c>
      <c r="L5920" s="444">
        <f t="shared" ca="1" si="217"/>
        <v>-898620550391223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-898620550391223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-3744252293296.7622</v>
      </c>
      <c r="L5921" s="444">
        <f t="shared" ca="1" si="217"/>
        <v>-902364802684519.75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-902364802684519.75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-3759853344518.8325</v>
      </c>
      <c r="L5922" s="444">
        <f t="shared" ca="1" si="217"/>
        <v>-906124656029038.63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-906124656029038.63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-3775519400120.9941</v>
      </c>
      <c r="L5923" s="444">
        <f t="shared" ca="1" si="217"/>
        <v>-909900175429159.63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-909900175429159.63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-3791250730954.8315</v>
      </c>
      <c r="L5924" s="444">
        <f t="shared" ca="1" si="217"/>
        <v>-913691426160114.5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-913691426160114.5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-3807047609000.4775</v>
      </c>
      <c r="L5925" s="444">
        <f t="shared" ca="1" si="217"/>
        <v>-917498473769115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-917498473769115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-3822910307371.3125</v>
      </c>
      <c r="L5926" s="444">
        <f t="shared" ca="1" si="217"/>
        <v>-921321384076486.25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-921321384076486.25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-3838839100318.6934</v>
      </c>
      <c r="L5927" s="444">
        <f t="shared" ca="1" si="217"/>
        <v>-925160223176805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-925160223176805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-3854834263236.6875</v>
      </c>
      <c r="L5928" s="444">
        <f t="shared" ca="1" si="217"/>
        <v>-929015057440041.75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-929015057440041.75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-3870896072666.8403</v>
      </c>
      <c r="L5929" s="444">
        <f t="shared" ca="1" si="217"/>
        <v>-932885953512708.63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-932885953512708.63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-3887024806302.9526</v>
      </c>
      <c r="L5930" s="444">
        <f t="shared" ca="1" si="217"/>
        <v>-936772978319011.63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-936772978319011.63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-3903220742995.8818</v>
      </c>
      <c r="L5931" s="444">
        <f t="shared" ca="1" si="217"/>
        <v>-940676199062007.5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-940676199062007.5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-3919484162758.3647</v>
      </c>
      <c r="L5932" s="444">
        <f t="shared" ca="1" si="217"/>
        <v>-944595683224765.88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-944595683224765.88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-3935815346769.8584</v>
      </c>
      <c r="L5933" s="444">
        <f t="shared" ca="1" si="217"/>
        <v>-948531498571535.75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-948531498571535.75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-3952214577381.3989</v>
      </c>
      <c r="L5934" s="444">
        <f t="shared" ca="1" si="217"/>
        <v>-952483713148917.13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-952483713148917.13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-3968682138120.4873</v>
      </c>
      <c r="L5935" s="444">
        <f t="shared" ca="1" si="217"/>
        <v>-956452395287037.63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-956452395287037.63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-3985218313695.9902</v>
      </c>
      <c r="L5936" s="444">
        <f t="shared" ca="1" si="217"/>
        <v>-960437613600733.63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-960437613600733.63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-4001823390003.0566</v>
      </c>
      <c r="L5937" s="444">
        <f t="shared" ca="1" si="217"/>
        <v>-964439436990736.63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-964439436990736.63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-4018497654128.0698</v>
      </c>
      <c r="L5938" s="444">
        <f t="shared" ca="1" si="217"/>
        <v>-968457934644864.75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-968457934644864.75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-4035241394353.603</v>
      </c>
      <c r="L5939" s="444">
        <f t="shared" ca="1" si="217"/>
        <v>-972493176039218.38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-972493176039218.38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-4052054900163.4097</v>
      </c>
      <c r="L5940" s="444">
        <f t="shared" ca="1" si="217"/>
        <v>-976545230939381.75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-976545230939381.75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-4068938462247.4238</v>
      </c>
      <c r="L5941" s="444">
        <f t="shared" ca="1" si="217"/>
        <v>-980614169401629.13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-980614169401629.13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-4085892372506.7881</v>
      </c>
      <c r="L5942" s="444">
        <f t="shared" ca="1" si="217"/>
        <v>-984700061774135.88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-984700061774135.88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-4102916924058.8999</v>
      </c>
      <c r="L5943" s="444">
        <f t="shared" ca="1" si="217"/>
        <v>-988802978698194.75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-988802978698194.75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-4120012411242.4775</v>
      </c>
      <c r="L5944" s="444">
        <f t="shared" ca="1" si="217"/>
        <v>-992922991109437.25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-992922991109437.25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-4137179129622.6558</v>
      </c>
      <c r="L5945" s="444">
        <f t="shared" ca="1" si="217"/>
        <v>-997060170239059.88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-997060170239059.88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-4154417375996.0825</v>
      </c>
      <c r="L5946" s="444">
        <f t="shared" ca="1" si="217"/>
        <v>-1001214587615056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-1001214587615056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-4171727448396.0664</v>
      </c>
      <c r="L5947" s="444">
        <f t="shared" ca="1" si="217"/>
        <v>-1005386315063452.1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-1005386315063452.1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-4189109646097.7173</v>
      </c>
      <c r="L5948" s="444">
        <f t="shared" ca="1" si="217"/>
        <v>-1009575424709549.9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-1009575424709549.9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-4206564269623.125</v>
      </c>
      <c r="L5949" s="444">
        <f t="shared" ca="1" si="217"/>
        <v>-1013781988979173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-1013781988979173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-4224091620746.5542</v>
      </c>
      <c r="L5950" s="444">
        <f t="shared" ca="1" si="217"/>
        <v>-1018006080599919.5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-1018006080599919.5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-4241692002499.665</v>
      </c>
      <c r="L5951" s="444">
        <f t="shared" ca="1" si="217"/>
        <v>-1022247772602419.1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-1022247772602419.1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-4259365719176.7461</v>
      </c>
      <c r="L5952" s="444">
        <f t="shared" ca="1" si="217"/>
        <v>-1026507138321595.9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-1026507138321595.9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-4277113076339.9834</v>
      </c>
      <c r="L5953" s="444">
        <f t="shared" ca="1" si="217"/>
        <v>-1030784251397935.9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-1030784251397935.9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-4294934380824.7329</v>
      </c>
      <c r="L5954" s="444">
        <f t="shared" ca="1" si="217"/>
        <v>-1035079185778760.6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-1035079185778760.6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-4312829940744.8359</v>
      </c>
      <c r="L5955" s="444">
        <f t="shared" ca="1" si="217"/>
        <v>-1039392015719505.5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-1039392015719505.5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-4330800065497.939</v>
      </c>
      <c r="L5956" s="444">
        <f t="shared" ca="1" si="217"/>
        <v>-1043722815785003.5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-1043722815785003.5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-4348845065770.8477</v>
      </c>
      <c r="L5957" s="444">
        <f t="shared" ca="1" si="217"/>
        <v>-1048071660850774.4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-1048071660850774.4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-4366965253544.8931</v>
      </c>
      <c r="L5958" s="444">
        <f t="shared" ca="1" si="217"/>
        <v>-1052438626104319.3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-1052438626104319.3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-4385160942101.3306</v>
      </c>
      <c r="L5959" s="444">
        <f t="shared" ca="1" si="217"/>
        <v>-1056823787046420.6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-1056823787046420.6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-4403432446026.7529</v>
      </c>
      <c r="L5960" s="444">
        <f t="shared" ca="1" si="217"/>
        <v>-1061227219492447.4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-1061227219492447.4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-4421780081218.5303</v>
      </c>
      <c r="L5961" s="444">
        <f t="shared" ca="1" si="217"/>
        <v>-1065648999573665.9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-1065648999573665.9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-4440204164890.2744</v>
      </c>
      <c r="L5962" s="444">
        <f t="shared" ca="1" si="217"/>
        <v>-1070089203738556.1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-1070089203738556.1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-4458705015577.3174</v>
      </c>
      <c r="L5963" s="444">
        <f t="shared" ca="1" si="217"/>
        <v>-1074547908754133.5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-1074547908754133.5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-4477282953142.2227</v>
      </c>
      <c r="L5964" s="444">
        <f t="shared" ca="1" si="217"/>
        <v>-1079025191707275.8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-1079025191707275.8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-4495938298780.3154</v>
      </c>
      <c r="L5965" s="444">
        <f t="shared" ca="1" si="217"/>
        <v>-1083521130006056.1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-1083521130006056.1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-4514671375025.2334</v>
      </c>
      <c r="L5966" s="444">
        <f t="shared" ca="1" si="217"/>
        <v>-1088035801381081.4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-1088035801381081.4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-4533482505754.5059</v>
      </c>
      <c r="L5967" s="444">
        <f t="shared" ca="1" si="217"/>
        <v>-1092569283886835.9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-1092569283886835.9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-4552372016195.1504</v>
      </c>
      <c r="L5968" s="444">
        <f t="shared" ca="1" si="217"/>
        <v>-1097121655903031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-1097121655903031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-4571340232929.2959</v>
      </c>
      <c r="L5969" s="444">
        <f t="shared" ca="1" si="217"/>
        <v>-1101692996135960.3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-1101692996135960.3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-4590387483899.834</v>
      </c>
      <c r="L5970" s="444">
        <f t="shared" ca="1" si="217"/>
        <v>-1106283383619860.1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-1106283383619860.1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-4609514098416.084</v>
      </c>
      <c r="L5971" s="444">
        <f t="shared" ca="1" si="217"/>
        <v>-1110892897718276.3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-1110892897718276.3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-4628720407159.4844</v>
      </c>
      <c r="L5972" s="444">
        <f t="shared" ca="1" si="217"/>
        <v>-1115521618125435.8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-1115521618125435.8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-4648006742189.3154</v>
      </c>
      <c r="L5973" s="444">
        <f t="shared" ca="1" si="217"/>
        <v>-1120169624867625.1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-1120169624867625.1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-4667373436948.4375</v>
      </c>
      <c r="L5974" s="444">
        <f t="shared" ca="1" si="217"/>
        <v>-1124836998304573.5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-1124836998304573.5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-4686820826269.0557</v>
      </c>
      <c r="L5975" s="444">
        <f t="shared" ca="1" si="217"/>
        <v>-1129523819130842.5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-1129523819130842.5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-4706349246378.5107</v>
      </c>
      <c r="L5976" s="444">
        <f t="shared" ca="1" si="217"/>
        <v>-1134230168377221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-1134230168377221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-4725959034905.0879</v>
      </c>
      <c r="L5977" s="444">
        <f t="shared" ca="1" si="217"/>
        <v>-1138956127412126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-1138956127412126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-4745650530883.8584</v>
      </c>
      <c r="L5978" s="444">
        <f t="shared" ca="1" si="217"/>
        <v>-1143701777943009.8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-1143701777943009.8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-4765424074762.541</v>
      </c>
      <c r="L5979" s="444">
        <f t="shared" ca="1" si="217"/>
        <v>-1148467202017772.3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-1148467202017772.3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-4785280008407.3848</v>
      </c>
      <c r="L5980" s="444">
        <f t="shared" ca="1" si="217"/>
        <v>-1153252482026179.8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-1153252482026179.8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-4805218675109.082</v>
      </c>
      <c r="L5981" s="444">
        <f t="shared" ca="1" si="217"/>
        <v>-1158057700701288.8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-1158057700701288.8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-4825240419588.7031</v>
      </c>
      <c r="L5982" s="444">
        <f t="shared" ca="1" si="217"/>
        <v>-1162882941120877.5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-1162882941120877.5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-4845345588003.6563</v>
      </c>
      <c r="L5983" s="444">
        <f t="shared" ca="1" si="217"/>
        <v>-1167728286708881.3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-1167728286708881.3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-4865534527953.6719</v>
      </c>
      <c r="L5984" s="444">
        <f t="shared" ca="1" si="217"/>
        <v>-1172593821236835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-1172593821236835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-4885807588486.8125</v>
      </c>
      <c r="L5985" s="444">
        <f t="shared" ca="1" si="217"/>
        <v>-1177479628825321.8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-1177479628825321.8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-4906165120105.5068</v>
      </c>
      <c r="L5986" s="444">
        <f t="shared" ca="1" si="217"/>
        <v>-1182385793945427.3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-1182385793945427.3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-4926607474772.6133</v>
      </c>
      <c r="L5987" s="444">
        <f t="shared" ca="1" si="217"/>
        <v>-1187312401420199.8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-1187312401420199.8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-4947135005917.499</v>
      </c>
      <c r="L5988" s="444">
        <f t="shared" ca="1" si="217"/>
        <v>-1192259536426117.3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-1192259536426117.3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-4967748068442.1553</v>
      </c>
      <c r="L5989" s="444">
        <f t="shared" ca="1" si="217"/>
        <v>-1197227284494559.5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-1197227284494559.5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-4988447018727.3311</v>
      </c>
      <c r="L5990" s="444">
        <f t="shared" ca="1" si="217"/>
        <v>-1202215731513286.8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-1202215731513286.8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-5009232214638.6943</v>
      </c>
      <c r="L5991" s="444">
        <f t="shared" ca="1" si="217"/>
        <v>-1207224963727925.5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-1207224963727925.5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-5030104015533.0225</v>
      </c>
      <c r="L5992" s="444">
        <f t="shared" ca="1" si="217"/>
        <v>-1212255067743458.5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-1212255067743458.5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-5051062782264.4102</v>
      </c>
      <c r="L5993" s="444">
        <f t="shared" ca="1" si="217"/>
        <v>-1217306130525723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-1217306130525723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-5072108877190.5127</v>
      </c>
      <c r="L5994" s="444">
        <f t="shared" ca="1" si="217"/>
        <v>-1222378239402913.5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-1222378239402913.5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-5093242664178.8066</v>
      </c>
      <c r="L5995" s="444">
        <f t="shared" ca="1" si="217"/>
        <v>-1227471482067092.3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-1227471482067092.3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-5114464508612.8848</v>
      </c>
      <c r="L5996" s="444">
        <f t="shared" ca="1" si="217"/>
        <v>-1232585946575705.3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-1232585946575705.3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-5135774777398.7715</v>
      </c>
      <c r="L5997" s="444">
        <f t="shared" ca="1" si="217"/>
        <v>-1237721721353104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-1237721721353104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-5157173838971.2666</v>
      </c>
      <c r="L5998" s="444">
        <f t="shared" ca="1" si="217"/>
        <v>-1242878895192075.3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-1242878895192075.3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-5178662063300.3135</v>
      </c>
      <c r="L5999" s="444">
        <f t="shared" ca="1" si="217"/>
        <v>-1248057557255375.5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-1248057557255375.5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-5200239821897.3975</v>
      </c>
      <c r="L6000" s="444">
        <f t="shared" ca="1" si="217"/>
        <v>-1253257797077273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-1253257797077273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-5221907487821.9707</v>
      </c>
      <c r="L6001" s="444">
        <f t="shared" ca="1" si="217"/>
        <v>-1258479704565095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-1258479704565095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-5243665435687.8955</v>
      </c>
      <c r="L6002" s="444">
        <f t="shared" ca="1" si="217"/>
        <v>-1263723370000783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-1263723370000783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-5265514041669.9287</v>
      </c>
      <c r="L6003" s="444">
        <f t="shared" ca="1" si="217"/>
        <v>-1268988884042453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-1268988884042453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-5287453683510.2207</v>
      </c>
      <c r="L6004" s="444">
        <f t="shared" ca="1" si="217"/>
        <v>-1274276337725963.3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-1274276337725963.3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-5309484740524.8467</v>
      </c>
      <c r="L6005" s="444">
        <f t="shared" ca="1" si="217"/>
        <v>-1279585822466488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-1279585822466488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-5331607593610.3662</v>
      </c>
      <c r="L6006" s="444">
        <f t="shared" ca="1" si="217"/>
        <v>-1284917430060098.3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-1284917430060098.3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-5353822625250.4092</v>
      </c>
      <c r="L6007" s="444">
        <f t="shared" ca="1" si="217"/>
        <v>-1290271252685348.8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-1290271252685348.8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-5376130219522.2861</v>
      </c>
      <c r="L6008" s="444">
        <f t="shared" ca="1" si="217"/>
        <v>-1295647382904871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-1295647382904871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-5398530762103.6289</v>
      </c>
      <c r="L6009" s="444">
        <f t="shared" ca="1" si="217"/>
        <v>-1301045913666974.8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-1301045913666974.8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-5421024640279.0615</v>
      </c>
      <c r="L6010" s="444">
        <f t="shared" ca="1" si="217"/>
        <v>-1306466938307253.8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-1306466938307253.8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-5443612242946.8906</v>
      </c>
      <c r="L6011" s="444">
        <f t="shared" ca="1" si="217"/>
        <v>-1311910550550200.8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-1311910550550200.8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-5466293960625.8359</v>
      </c>
      <c r="L6012" s="444">
        <f t="shared" ca="1" si="217"/>
        <v>-1317376844510826.5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-1317376844510826.5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-5489070185461.7773</v>
      </c>
      <c r="L6013" s="444">
        <f t="shared" ca="1" si="217"/>
        <v>-1322865914696288.3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-1322865914696288.3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-5511941311234.5342</v>
      </c>
      <c r="L6014" s="444">
        <f t="shared" ca="1" si="217"/>
        <v>-1328377856007522.8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-1328377856007522.8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-5534907733364.6777</v>
      </c>
      <c r="L6015" s="444">
        <f t="shared" ca="1" si="217"/>
        <v>-1333912763740887.5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-1333912763740887.5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-5557969848920.3643</v>
      </c>
      <c r="L6016" s="444">
        <f t="shared" ca="1" si="217"/>
        <v>-1339470733589807.8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-1339470733589807.8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-5581128056624.1992</v>
      </c>
      <c r="L6017" s="444">
        <f t="shared" ca="1" si="217"/>
        <v>-1345051861646432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-1345051861646432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-5604382756860.1328</v>
      </c>
      <c r="L6018" s="444">
        <f t="shared" ca="1" si="217"/>
        <v>-1350656244403292.3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-1350656244403292.3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-5627734351680.3848</v>
      </c>
      <c r="L6019" s="444">
        <f t="shared" ca="1" si="217"/>
        <v>-1356283978754972.8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-1356283978754972.8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-5651183244812.3867</v>
      </c>
      <c r="L6020" s="444">
        <f t="shared" ca="1" si="217"/>
        <v>-1361935161999785.3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-1361935161999785.3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-5674729841665.7715</v>
      </c>
      <c r="L6021" s="444">
        <f t="shared" ca="1" si="217"/>
        <v>-1367609891841451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-1367609891841451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-5698374549339.3789</v>
      </c>
      <c r="L6022" s="444">
        <f t="shared" ca="1" si="217"/>
        <v>-1373308266390790.5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-1373308266390790.5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-5722117776628.2939</v>
      </c>
      <c r="L6023" s="444">
        <f t="shared" ca="1" si="217"/>
        <v>-1379030384167418.8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-1379030384167418.8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-5745959934030.9111</v>
      </c>
      <c r="L6024" s="444">
        <f t="shared" ca="1" si="217"/>
        <v>-1384776344101449.8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-1384776344101449.8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-5769901433756.041</v>
      </c>
      <c r="L6025" s="444">
        <f t="shared" ca="1" si="217"/>
        <v>-1390546245535205.8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-1390546245535205.8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-5793942689730.0234</v>
      </c>
      <c r="L6026" s="444">
        <f t="shared" ca="1" si="217"/>
        <v>-1396340188224935.8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-1396340188224935.8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-5818084117603.8984</v>
      </c>
      <c r="L6027" s="444">
        <f t="shared" ca="1" si="217"/>
        <v>-1402158272342539.8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-1402158272342539.8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-5842326134760.582</v>
      </c>
      <c r="L6028" s="444">
        <f t="shared" ca="1" si="217"/>
        <v>-1408000598477300.3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-1408000598477300.3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-5866669160322.084</v>
      </c>
      <c r="L6029" s="444">
        <f t="shared" ca="1" si="217"/>
        <v>-1413867267637622.3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-1413867267637622.3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-5891113615156.7598</v>
      </c>
      <c r="L6030" s="444">
        <f t="shared" ca="1" si="217"/>
        <v>-1419758381252779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-1419758381252779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-5915659921886.5791</v>
      </c>
      <c r="L6031" s="444">
        <f t="shared" ca="1" si="217"/>
        <v>-1425674041174665.5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-1425674041174665.5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-5940308504894.4395</v>
      </c>
      <c r="L6032" s="444">
        <f t="shared" ca="1" si="217"/>
        <v>-1431614349679560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-1431614349679560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-5965059790331.5</v>
      </c>
      <c r="L6033" s="444">
        <f t="shared" ca="1" si="217"/>
        <v>-1437579409469891.5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-1437579409469891.5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-5989914206124.5479</v>
      </c>
      <c r="L6034" s="444">
        <f t="shared" ca="1" si="217"/>
        <v>-1443569323676016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-1443569323676016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-6014872181983.4004</v>
      </c>
      <c r="L6035" s="444">
        <f t="shared" ca="1" si="217"/>
        <v>-1449584195857999.5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-1449584195857999.5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-6039934149408.3311</v>
      </c>
      <c r="L6036" s="444">
        <f t="shared" ca="1" si="217"/>
        <v>-1455624130007407.8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-1455624130007407.8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-6065100541697.5322</v>
      </c>
      <c r="L6037" s="444">
        <f t="shared" ca="1" si="217"/>
        <v>-1461689230549105.3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-1461689230549105.3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-6090371793954.6055</v>
      </c>
      <c r="L6038" s="444">
        <f t="shared" ca="1" si="217"/>
        <v>-1467779602343059.8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-1467779602343059.8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-6115748343096.082</v>
      </c>
      <c r="L6039" s="444">
        <f t="shared" ca="1" si="217"/>
        <v>-1473895350686155.8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-1473895350686155.8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-6141230627858.9824</v>
      </c>
      <c r="L6040" s="444">
        <f t="shared" ca="1" si="217"/>
        <v>-1480036581314014.8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-1480036581314014.8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-6166819088808.3945</v>
      </c>
      <c r="L6041" s="444">
        <f t="shared" ca="1" si="217"/>
        <v>-1486203400402823.3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-1486203400402823.3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-6192514168345.0967</v>
      </c>
      <c r="L6042" s="444">
        <f t="shared" ca="1" si="217"/>
        <v>-1492395914571168.3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-1492395914571168.3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-6218316310713.2012</v>
      </c>
      <c r="L6043" s="444">
        <f t="shared" ca="1" si="217"/>
        <v>-1498614230881881.5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-1498614230881881.5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-6244225962007.8398</v>
      </c>
      <c r="L6044" s="444">
        <f t="shared" ca="1" si="217"/>
        <v>-1504858456843889.3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-1504858456843889.3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-6270243570182.8721</v>
      </c>
      <c r="L6045" s="444">
        <f t="shared" ca="1" si="217"/>
        <v>-1511128700414072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-1511128700414072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-6296369585058.6328</v>
      </c>
      <c r="L6046" s="444">
        <f t="shared" ca="1" si="217"/>
        <v>-1517425069999130.8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-1517425069999130.8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-6322604458329.7109</v>
      </c>
      <c r="L6047" s="444">
        <f t="shared" ca="1" si="217"/>
        <v>-1523747674457460.5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-1523747674457460.5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-6348948643572.752</v>
      </c>
      <c r="L6048" s="444">
        <f t="shared" ca="1" si="217"/>
        <v>-1530096623101033.3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-1530096623101033.3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-6375402596254.3047</v>
      </c>
      <c r="L6049" s="444">
        <f t="shared" ca="1" si="217"/>
        <v>-1536472025697287.5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-1536472025697287.5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-6401966773738.6982</v>
      </c>
      <c r="L6050" s="444">
        <f t="shared" ca="1" si="217"/>
        <v>-1542873992471026.3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-1542873992471026.3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-6428641635295.9424</v>
      </c>
      <c r="L6051" s="444">
        <f t="shared" ca="1" si="217"/>
        <v>-1549302634106322.3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-1549302634106322.3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-6455427642109.6758</v>
      </c>
      <c r="L6052" s="444">
        <f t="shared" ca="1" si="217"/>
        <v>-1555758061748432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-1555758061748432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-6482325257285.1328</v>
      </c>
      <c r="L6053" s="444">
        <f t="shared" ca="1" si="217"/>
        <v>-1562240387005717.3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-1562240387005717.3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-6509334945857.1553</v>
      </c>
      <c r="L6054" s="444">
        <f t="shared" ca="1" si="217"/>
        <v>-1568749721951574.5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-1568749721951574.5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-6536457174798.2266</v>
      </c>
      <c r="L6055" s="444">
        <f t="shared" ca="1" si="217"/>
        <v>-1575286179126372.8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-1575286179126372.8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-6563692413026.5527</v>
      </c>
      <c r="L6056" s="444">
        <f t="shared" ca="1" si="217"/>
        <v>-1581849871539399.3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-1581849871539399.3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-6591041131414.1631</v>
      </c>
      <c r="L6057" s="444">
        <f t="shared" ca="1" si="217"/>
        <v>-1588440912670813.5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-1588440912670813.5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-6618503802795.0566</v>
      </c>
      <c r="L6058" s="444">
        <f t="shared" ca="1" si="217"/>
        <v>-1595059416473608.5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-1595059416473608.5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-6646080901973.3691</v>
      </c>
      <c r="L6059" s="444">
        <f t="shared" ca="1" si="217"/>
        <v>-1601705497375581.8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-1601705497375581.8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-6673772905731.5908</v>
      </c>
      <c r="L6060" s="444">
        <f t="shared" ca="1" si="217"/>
        <v>-1608379270281313.3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-1608379270281313.3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-6701580292838.8047</v>
      </c>
      <c r="L6061" s="444">
        <f t="shared" ca="1" si="217"/>
        <v>-1615080850574152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-1615080850574152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-6729503544058.9668</v>
      </c>
      <c r="L6062" s="444">
        <f t="shared" ca="1" si="217"/>
        <v>-1621810354118211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-1621810354118211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-6757543142159.2129</v>
      </c>
      <c r="L6063" s="444">
        <f t="shared" ca="1" si="217"/>
        <v>-1628567897260370.3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-1628567897260370.3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-6785699571918.209</v>
      </c>
      <c r="L6064" s="444">
        <f t="shared" ca="1" si="217"/>
        <v>-1635353596832288.5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-1635353596832288.5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-6813973320134.5352</v>
      </c>
      <c r="L6065" s="444">
        <f t="shared" ca="1" si="217"/>
        <v>-1642167570152423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-1642167570152423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-6842364875635.0957</v>
      </c>
      <c r="L6066" s="444">
        <f t="shared" ca="1" si="217"/>
        <v>-1649009935028058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-1649009935028058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-6870874729283.5752</v>
      </c>
      <c r="L6067" s="444">
        <f t="shared" ca="1" si="217"/>
        <v>-1655880809757341.5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-1655880809757341.5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-6899503373988.9229</v>
      </c>
      <c r="L6068" s="444">
        <f t="shared" ca="1" si="217"/>
        <v>-1662780313131330.5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-1662780313131330.5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-6928251304713.877</v>
      </c>
      <c r="L6069" s="444">
        <f t="shared" ca="1" si="217"/>
        <v>-1669708564436044.5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-1669708564436044.5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-6957119018483.5186</v>
      </c>
      <c r="L6070" s="444">
        <f t="shared" ca="1" si="217"/>
        <v>-1676665683454528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-1676665683454528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-6986107014393.8662</v>
      </c>
      <c r="L6071" s="444">
        <f t="shared" ca="1" si="217"/>
        <v>-1683651790468921.8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-1683651790468921.8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-7015215793620.5068</v>
      </c>
      <c r="L6072" s="444">
        <f t="shared" ca="1" si="217"/>
        <v>-1690667006262542.3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-1690667006262542.3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-7044445859427.2598</v>
      </c>
      <c r="L6073" s="444">
        <f t="shared" ca="1" si="217"/>
        <v>-1697711452121969.5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-1697711452121969.5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-7073797717174.873</v>
      </c>
      <c r="L6074" s="444">
        <f t="shared" ca="1" si="217"/>
        <v>-1704785249839144.3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-1704785249839144.3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-7103271874329.7676</v>
      </c>
      <c r="L6075" s="444">
        <f t="shared" ca="1" si="217"/>
        <v>-1711888521713474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-1711888521713474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-7132868840472.8086</v>
      </c>
      <c r="L6076" s="444">
        <f t="shared" ca="1" si="217"/>
        <v>-1719021390553946.8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-1719021390553946.8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-7162589127308.1113</v>
      </c>
      <c r="L6077" s="444">
        <f t="shared" ca="1" si="217"/>
        <v>-1726183979681254.8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-1726183979681254.8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-7192433248671.8945</v>
      </c>
      <c r="L6078" s="444">
        <f t="shared" ca="1" si="217"/>
        <v>-1733376412929926.8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-1733376412929926.8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-7222401720541.3613</v>
      </c>
      <c r="L6079" s="444">
        <f t="shared" ca="1" si="217"/>
        <v>-1740598814650468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-1740598814650468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-7252495061043.6162</v>
      </c>
      <c r="L6080" s="444">
        <f t="shared" ca="1" si="217"/>
        <v>-1747851309711511.5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-1747851309711511.5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-7282713790464.6309</v>
      </c>
      <c r="L6081" s="444">
        <f t="shared" ca="1" si="217"/>
        <v>-1755134023501976.3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-1755134023501976.3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-7313058431258.2344</v>
      </c>
      <c r="L6082" s="444">
        <f t="shared" ca="1" si="217"/>
        <v>-1762447081933234.5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-1762447081933234.5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-7343529508055.1436</v>
      </c>
      <c r="L6083" s="444">
        <f t="shared" ca="1" si="217"/>
        <v>-1769790611441289.8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-1769790611441289.8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-7374127547672.042</v>
      </c>
      <c r="L6084" s="444">
        <f t="shared" ca="1" si="217"/>
        <v>-1777164738988961.8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-1777164738988961.8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-7404853079120.6729</v>
      </c>
      <c r="L6085" s="444">
        <f t="shared" ca="1" si="217"/>
        <v>-1784569592068082.5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-1784569592068082.5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-7435706633617.0117</v>
      </c>
      <c r="L6086" s="444">
        <f t="shared" ca="1" si="217"/>
        <v>-1792005298701699.5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-1792005298701699.5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-7466688744590.4141</v>
      </c>
      <c r="L6087" s="444">
        <f t="shared" ca="1" si="217"/>
        <v>-1799471987446290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-1799471987446290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-7497799947692.876</v>
      </c>
      <c r="L6088" s="444">
        <f t="shared" ca="1" si="217"/>
        <v>-1806969787393983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-1806969787393983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-7529040780808.2637</v>
      </c>
      <c r="L6089" s="444">
        <f t="shared" ca="1" si="217"/>
        <v>-1814498828174791.3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-1814498828174791.3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-7560411784061.6309</v>
      </c>
      <c r="L6090" s="444">
        <f t="shared" ca="1" si="217"/>
        <v>-1822059239958853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-1822059239958853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-7591913499828.5537</v>
      </c>
      <c r="L6091" s="444">
        <f t="shared" ca="1" si="217"/>
        <v>-1829651153458681.5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-1829651153458681.5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-7623546472744.5068</v>
      </c>
      <c r="L6092" s="444">
        <f t="shared" ca="1" si="217"/>
        <v>-1837274699931426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-1837274699931426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-7655311249714.2744</v>
      </c>
      <c r="L6093" s="444">
        <f t="shared" ca="1" si="217"/>
        <v>-1844930011181140.3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-1844930011181140.3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-7687208379921.4189</v>
      </c>
      <c r="L6094" s="444">
        <f t="shared" ca="1" si="217"/>
        <v>-1852617219561061.8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-1852617219561061.8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-7719238414837.7568</v>
      </c>
      <c r="L6095" s="444">
        <f t="shared" ca="1" si="217"/>
        <v>-1860336457975899.5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-1860336457975899.5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-7751401908232.9141</v>
      </c>
      <c r="L6096" s="444">
        <f t="shared" ca="1" si="217"/>
        <v>-1868087859884132.5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-1868087859884132.5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-7783699416183.8857</v>
      </c>
      <c r="L6097" s="444">
        <f t="shared" ca="1" si="217"/>
        <v>-1875871559300316.5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-1875871559300316.5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-7816131497084.6514</v>
      </c>
      <c r="L6098" s="444">
        <f t="shared" ca="1" si="217"/>
        <v>-1883687690797401.3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-1883687690797401.3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-7848698711655.8389</v>
      </c>
      <c r="L6099" s="444">
        <f t="shared" ca="1" si="217"/>
        <v>-1891536389509057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-1891536389509057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-7881401622954.4043</v>
      </c>
      <c r="L6100" s="444">
        <f t="shared" ca="1" si="217"/>
        <v>-1899417791132011.5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-1899417791132011.5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-7914240796383.3809</v>
      </c>
      <c r="L6101" s="444">
        <f t="shared" ca="1" si="217"/>
        <v>-1907332031928395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-1907332031928395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-7947216799701.6445</v>
      </c>
      <c r="L6102" s="444">
        <f t="shared" ca="1" si="217"/>
        <v>-1915279248728096.8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-1915279248728096.8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-7980330203033.7354</v>
      </c>
      <c r="L6103" s="444">
        <f t="shared" ca="1" si="217"/>
        <v>-1923259578931130.5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-1923259578931130.5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-8013581578879.709</v>
      </c>
      <c r="L6104" s="444">
        <f t="shared" ca="1" si="217"/>
        <v>-1931273160510010.3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-1931273160510010.3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-8046971502125.043</v>
      </c>
      <c r="L6105" s="444">
        <f t="shared" ca="1" si="217"/>
        <v>-1939320132012135.3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-1939320132012135.3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-8080500550050.5635</v>
      </c>
      <c r="L6106" s="444">
        <f t="shared" ca="1" si="217"/>
        <v>-1947400632562185.8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-1947400632562185.8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-8114169302342.4414</v>
      </c>
      <c r="L6107" s="444">
        <f t="shared" ca="1" si="217"/>
        <v>-1955514801864528.3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-1955514801864528.3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-8147978341102.2012</v>
      </c>
      <c r="L6108" s="444">
        <f t="shared" ca="1" si="217"/>
        <v>-1963662780205630.5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-1963662780205630.5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-8181928250856.793</v>
      </c>
      <c r="L6109" s="444">
        <f t="shared" ca="1" si="217"/>
        <v>-1971844708456487.3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-1971844708456487.3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-8216019618568.6963</v>
      </c>
      <c r="L6110" s="444">
        <f t="shared" ca="1" si="217"/>
        <v>-1980060728075056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-1980060728075056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-8250253033646.0674</v>
      </c>
      <c r="L6111" s="444">
        <f t="shared" ca="1" si="217"/>
        <v>-1988310981108702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-1988310981108702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-8284629087952.9258</v>
      </c>
      <c r="L6112" s="444">
        <f t="shared" ca="1" si="217"/>
        <v>-1996595610196655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-1996595610196655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-8319148375819.3955</v>
      </c>
      <c r="L6113" s="444">
        <f t="shared" ca="1" si="217"/>
        <v>-2004914758572474.5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-2004914758572474.5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-8353811494051.9756</v>
      </c>
      <c r="L6114" s="444">
        <f t="shared" ca="1" si="217"/>
        <v>-2013268570066526.5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-2013268570066526.5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-8388619041943.8604</v>
      </c>
      <c r="L6115" s="444">
        <f t="shared" ca="1" si="217"/>
        <v>-2021657189108470.3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-2021657189108470.3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-8423571621285.292</v>
      </c>
      <c r="L6116" s="444">
        <f t="shared" ca="1" si="217"/>
        <v>-2030080760729755.5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-2030080760729755.5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-8458669836373.9814</v>
      </c>
      <c r="L6117" s="444">
        <f t="shared" ca="1" si="217"/>
        <v>-2038539430566129.5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-2038539430566129.5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-8493914294025.54</v>
      </c>
      <c r="L6118" s="444">
        <f t="shared" ca="1" si="217"/>
        <v>-2047033344860155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-2047033344860155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-8529305603583.9795</v>
      </c>
      <c r="L6119" s="444">
        <f t="shared" ca="1" si="217"/>
        <v>-2055562650463739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-2055562650463739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-8564844376932.2461</v>
      </c>
      <c r="L6120" s="444">
        <f t="shared" ca="1" si="217"/>
        <v>-2064127494840671.3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-2064127494840671.3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-8600531228502.7969</v>
      </c>
      <c r="L6121" s="444">
        <f t="shared" ca="1" si="217"/>
        <v>-2072728026069174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-2072728026069174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-8636366775288.2246</v>
      </c>
      <c r="L6122" s="444">
        <f t="shared" ca="1" si="217"/>
        <v>-2081364392844462.3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-2081364392844462.3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-8672351636851.9248</v>
      </c>
      <c r="L6123" s="444">
        <f t="shared" ca="1" si="217"/>
        <v>-2090036744481314.3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-2090036744481314.3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-8708486435338.8096</v>
      </c>
      <c r="L6124" s="444">
        <f t="shared" ca="1" si="217"/>
        <v>-2098745230916653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-2098745230916653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-8744771795486.0527</v>
      </c>
      <c r="L6125" s="444">
        <f t="shared" ca="1" si="217"/>
        <v>-2107490002712139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-2107490002712139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-8781208344633.9111</v>
      </c>
      <c r="L6126" s="444">
        <f t="shared" ca="1" si="217"/>
        <v>-2116271211056773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-2116271211056773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-8817796712736.5547</v>
      </c>
      <c r="L6127" s="444">
        <f t="shared" ca="1" si="217"/>
        <v>-2125089007769509.5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-2125089007769509.5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-8854537532372.957</v>
      </c>
      <c r="L6128" s="444">
        <f t="shared" ref="L6128:L6250" ca="1" si="222">I6128-J6128+K6128</f>
        <v>-2133943545301882.5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-2133943545301882.5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-8891431438757.8438</v>
      </c>
      <c r="L6129" s="444">
        <f t="shared" ca="1" si="222"/>
        <v>-2142834976740640.3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-2142834976740640.3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-8928479069752.666</v>
      </c>
      <c r="L6130" s="444">
        <f t="shared" ca="1" si="222"/>
        <v>-2151763455810393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-2151763455810393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-8965681065876.6367</v>
      </c>
      <c r="L6131" s="444">
        <f t="shared" ca="1" si="222"/>
        <v>-2160729136876269.8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-2160729136876269.8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-9003038070317.791</v>
      </c>
      <c r="L6132" s="444">
        <f t="shared" ca="1" si="222"/>
        <v>-2169732174946587.5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-2169732174946587.5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-9040550728944.1152</v>
      </c>
      <c r="L6133" s="444">
        <f t="shared" ca="1" si="222"/>
        <v>-2178772725675531.5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-2178772725675531.5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-9078219690314.7148</v>
      </c>
      <c r="L6134" s="444">
        <f t="shared" ca="1" si="222"/>
        <v>-2187850945365846.3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-2187850945365846.3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-9116045605691.0254</v>
      </c>
      <c r="L6135" s="444">
        <f t="shared" ca="1" si="222"/>
        <v>-2196966990971537.3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-2196966990971537.3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-9154029129048.0723</v>
      </c>
      <c r="L6136" s="444">
        <f t="shared" ca="1" si="222"/>
        <v>-2206121020100585.3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-2206121020100585.3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-9192170917085.7715</v>
      </c>
      <c r="L6137" s="444">
        <f t="shared" ca="1" si="222"/>
        <v>-2215313191017671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-2215313191017671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-9230471629240.2949</v>
      </c>
      <c r="L6138" s="444">
        <f t="shared" ca="1" si="222"/>
        <v>-2224543662646911.3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-2224543662646911.3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-9268931927695.4648</v>
      </c>
      <c r="L6139" s="444">
        <f t="shared" ca="1" si="222"/>
        <v>-2233812594574606.8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-2233812594574606.8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-9307552477394.1953</v>
      </c>
      <c r="L6140" s="444">
        <f t="shared" ca="1" si="222"/>
        <v>-2243120147052001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-2243120147052001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-9346333946050.0059</v>
      </c>
      <c r="L6141" s="444">
        <f t="shared" ca="1" si="222"/>
        <v>-2252466480998051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-2252466480998051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-9385277004158.5449</v>
      </c>
      <c r="L6142" s="444">
        <f t="shared" ca="1" si="222"/>
        <v>-2261851758002209.5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-2261851758002209.5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-9424382325009.207</v>
      </c>
      <c r="L6143" s="444">
        <f t="shared" ca="1" si="222"/>
        <v>-2271276140327218.5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-2271276140327218.5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-9463650584696.7441</v>
      </c>
      <c r="L6144" s="444">
        <f t="shared" ca="1" si="222"/>
        <v>-2280739790911915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-2280739790911915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-9503082462132.9785</v>
      </c>
      <c r="L6145" s="444">
        <f t="shared" ca="1" si="222"/>
        <v>-2290242873374048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-2290242873374048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-9542678639058.5332</v>
      </c>
      <c r="L6146" s="444">
        <f t="shared" ca="1" si="222"/>
        <v>-2299785552013106.5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-2299785552013106.5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-9582439800054.6094</v>
      </c>
      <c r="L6147" s="444">
        <f t="shared" ca="1" si="222"/>
        <v>-2309367991813161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-2309367991813161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-9622366632554.8379</v>
      </c>
      <c r="L6148" s="444">
        <f t="shared" ca="1" si="222"/>
        <v>-2318990358445716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-2318990358445716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-9662459826857.1504</v>
      </c>
      <c r="L6149" s="444">
        <f t="shared" ca="1" si="222"/>
        <v>-2328652818272573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-2328652818272573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-9702720076135.7207</v>
      </c>
      <c r="L6150" s="444">
        <f t="shared" ca="1" si="222"/>
        <v>-2338355538348708.5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-2338355538348708.5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-9743148076452.9512</v>
      </c>
      <c r="L6151" s="444">
        <f t="shared" ca="1" si="222"/>
        <v>-2348098686425161.5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-2348098686425161.5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-9783744526771.5059</v>
      </c>
      <c r="L6152" s="444">
        <f t="shared" ca="1" si="222"/>
        <v>-2357882430951933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-2357882430951933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-9824510128966.3867</v>
      </c>
      <c r="L6153" s="444">
        <f t="shared" ca="1" si="222"/>
        <v>-2367706941080899.5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-2367706941080899.5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-9865445587837.082</v>
      </c>
      <c r="L6154" s="444">
        <f t="shared" ca="1" si="222"/>
        <v>-2377572386668736.5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-2377572386668736.5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-9906551611119.7344</v>
      </c>
      <c r="L6155" s="444">
        <f t="shared" ca="1" si="222"/>
        <v>-2387478938279856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-2387478938279856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-9947828909499.4004</v>
      </c>
      <c r="L6156" s="444">
        <f t="shared" ca="1" si="222"/>
        <v>-2397426767189355.5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-2397426767189355.5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-9989278196622.3145</v>
      </c>
      <c r="L6157" s="444">
        <f t="shared" ca="1" si="222"/>
        <v>-2407416045385978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-2407416045385978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-10030900189108.242</v>
      </c>
      <c r="L6158" s="444">
        <f t="shared" ca="1" si="222"/>
        <v>-2417446945575086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-2417446945575086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-10072695606562.857</v>
      </c>
      <c r="L6159" s="444">
        <f t="shared" ca="1" si="222"/>
        <v>-2427519641181649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-2427519641181649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-10114665171590.203</v>
      </c>
      <c r="L6160" s="444">
        <f t="shared" ca="1" si="222"/>
        <v>-2437634306353239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-2437634306353239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-10156809609805.162</v>
      </c>
      <c r="L6161" s="444">
        <f t="shared" ca="1" si="222"/>
        <v>-2447791115963044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-2447791115963044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-10199129649846.016</v>
      </c>
      <c r="L6162" s="444">
        <f t="shared" ca="1" si="222"/>
        <v>-2457990245612890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-2457990245612890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-10241626023387.041</v>
      </c>
      <c r="L6163" s="444">
        <f t="shared" ca="1" si="222"/>
        <v>-2468231871636277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-2468231871636277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-10284299465151.154</v>
      </c>
      <c r="L6164" s="444">
        <f t="shared" ca="1" si="222"/>
        <v>-2478516171101428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-2478516171101428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-10327150712922.617</v>
      </c>
      <c r="L6165" s="444">
        <f t="shared" ca="1" si="222"/>
        <v>-2488843321814350.5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-2488843321814350.5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-10370180507559.793</v>
      </c>
      <c r="L6166" s="444">
        <f t="shared" ca="1" si="222"/>
        <v>-2499213502321910.5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-2499213502321910.5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-10413389593007.961</v>
      </c>
      <c r="L6167" s="444">
        <f t="shared" ca="1" si="222"/>
        <v>-2509626891914918.5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-2509626891914918.5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-10456778716312.16</v>
      </c>
      <c r="L6168" s="444">
        <f t="shared" ca="1" si="222"/>
        <v>-2520083670631230.5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-2520083670631230.5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-10500348627630.127</v>
      </c>
      <c r="L6169" s="444">
        <f t="shared" ca="1" si="222"/>
        <v>-2530584019258860.5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-2530584019258860.5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-10544100080245.252</v>
      </c>
      <c r="L6170" s="444">
        <f t="shared" ca="1" si="222"/>
        <v>-2541128119339106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-2541128119339106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-10588033830579.607</v>
      </c>
      <c r="L6171" s="444">
        <f t="shared" ca="1" si="222"/>
        <v>-2551716153169685.5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-2551716153169685.5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-10632150638207.023</v>
      </c>
      <c r="L6172" s="444">
        <f t="shared" ca="1" si="222"/>
        <v>-2562348303807892.5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-2562348303807892.5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-10676451265866.219</v>
      </c>
      <c r="L6173" s="444">
        <f t="shared" ca="1" si="222"/>
        <v>-2573024755073758.5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-2573024755073758.5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-10720936479473.994</v>
      </c>
      <c r="L6174" s="444">
        <f t="shared" ca="1" si="222"/>
        <v>-2583745691553232.5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-2583745691553232.5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-10765607048138.469</v>
      </c>
      <c r="L6175" s="444">
        <f t="shared" ca="1" si="222"/>
        <v>-2594511298601371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-2594511298601371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-10810463744172.379</v>
      </c>
      <c r="L6176" s="444">
        <f t="shared" ca="1" si="222"/>
        <v>-2605321762345543.5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-2605321762345543.5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-10855507343106.432</v>
      </c>
      <c r="L6177" s="444">
        <f t="shared" ca="1" si="222"/>
        <v>-2616177269688650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-2616177269688650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-10900738623702.709</v>
      </c>
      <c r="L6178" s="444">
        <f t="shared" ca="1" si="222"/>
        <v>-2627078008312352.5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-2627078008312352.5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-10946158367968.135</v>
      </c>
      <c r="L6179" s="444">
        <f t="shared" ca="1" si="222"/>
        <v>-2638024166680320.5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-2638024166680320.5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-10991767361168.002</v>
      </c>
      <c r="L6180" s="444">
        <f t="shared" ca="1" si="222"/>
        <v>-2649015934041488.5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-2649015934041488.5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-11037566391839.535</v>
      </c>
      <c r="L6181" s="444">
        <f t="shared" ca="1" si="222"/>
        <v>-2660053500433328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-2660053500433328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-11083556251805.533</v>
      </c>
      <c r="L6182" s="444">
        <f t="shared" ca="1" si="222"/>
        <v>-2671137056685133.5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-2671137056685133.5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-11129737736188.057</v>
      </c>
      <c r="L6183" s="444">
        <f t="shared" ca="1" si="222"/>
        <v>-2682266794421321.5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-2682266794421321.5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-11176111643422.172</v>
      </c>
      <c r="L6184" s="444">
        <f t="shared" ca="1" si="222"/>
        <v>-2693442906064743.5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-2693442906064743.5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-11222678775269.764</v>
      </c>
      <c r="L6185" s="444">
        <f t="shared" ca="1" si="222"/>
        <v>-2704665584840013.5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-2704665584840013.5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-11269439936833.389</v>
      </c>
      <c r="L6186" s="444">
        <f t="shared" ca="1" si="222"/>
        <v>-2715935024776847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-2715935024776847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-11316395936570.195</v>
      </c>
      <c r="L6187" s="444">
        <f t="shared" ca="1" si="222"/>
        <v>-2727251420713417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-2727251420713417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-11363547586305.904</v>
      </c>
      <c r="L6188" s="444">
        <f t="shared" ca="1" si="222"/>
        <v>-2738614968299723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-2738614968299723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-11410895701248.846</v>
      </c>
      <c r="L6189" s="444">
        <f t="shared" ca="1" si="222"/>
        <v>-2750025864000972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-2750025864000972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-11458441100004.051</v>
      </c>
      <c r="L6190" s="444">
        <f t="shared" ca="1" si="222"/>
        <v>-2761484305100976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-2761484305100976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-11506184604587.4</v>
      </c>
      <c r="L6191" s="444">
        <f t="shared" ca="1" si="222"/>
        <v>-2772990489705563.5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-2772990489705563.5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-11554127040439.848</v>
      </c>
      <c r="L6192" s="444">
        <f t="shared" ca="1" si="222"/>
        <v>-2784544616746003.5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-2784544616746003.5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-11602269236441.682</v>
      </c>
      <c r="L6193" s="444">
        <f t="shared" ca="1" si="222"/>
        <v>-2796146885982445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-2796146885982445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-11650612024926.854</v>
      </c>
      <c r="L6194" s="444">
        <f t="shared" ca="1" si="222"/>
        <v>-2807797498007372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-2807797498007372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-11699156241697.383</v>
      </c>
      <c r="L6195" s="444">
        <f t="shared" ca="1" si="222"/>
        <v>-2819496654249069.5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-2819496654249069.5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-11747902726037.789</v>
      </c>
      <c r="L6196" s="444">
        <f t="shared" ca="1" si="222"/>
        <v>-2831244556975107.5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-2831244556975107.5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-11796852320729.615</v>
      </c>
      <c r="L6197" s="444">
        <f t="shared" ca="1" si="222"/>
        <v>-2843041409295837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-2843041409295837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-11846005872065.988</v>
      </c>
      <c r="L6198" s="444">
        <f t="shared" ca="1" si="222"/>
        <v>-2854887415167903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-2854887415167903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-11895364229866.262</v>
      </c>
      <c r="L6199" s="444">
        <f t="shared" ca="1" si="222"/>
        <v>-2866782779397769.5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-2866782779397769.5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-11944928247490.707</v>
      </c>
      <c r="L6200" s="444">
        <f t="shared" ca="1" si="222"/>
        <v>-2878727707645260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-2878727707645260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-11994698781855.25</v>
      </c>
      <c r="L6201" s="444">
        <f t="shared" ca="1" si="222"/>
        <v>-2890722406427115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-2890722406427115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-12044676693446.313</v>
      </c>
      <c r="L6202" s="444">
        <f t="shared" ca="1" si="222"/>
        <v>-2902767083120561.5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-2902767083120561.5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-12094862846335.672</v>
      </c>
      <c r="L6203" s="444">
        <f t="shared" ca="1" si="222"/>
        <v>-2914861945966897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-2914861945966897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-12145258108195.404</v>
      </c>
      <c r="L6204" s="444">
        <f t="shared" ca="1" si="222"/>
        <v>-2927007204075092.5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-2927007204075092.5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-12195863350312.885</v>
      </c>
      <c r="L6205" s="444">
        <f t="shared" ca="1" si="222"/>
        <v>-2939203067425405.5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-2939203067425405.5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-12246679447605.855</v>
      </c>
      <c r="L6206" s="444">
        <f t="shared" ca="1" si="222"/>
        <v>-2951449746873011.5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-2951449746873011.5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-12297707278637.547</v>
      </c>
      <c r="L6207" s="444">
        <f t="shared" ca="1" si="222"/>
        <v>-2963747454151649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-2963747454151649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-12348947725631.871</v>
      </c>
      <c r="L6208" s="444">
        <f t="shared" ca="1" si="222"/>
        <v>-2976096401877281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-2976096401877281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-12400401674488.67</v>
      </c>
      <c r="L6209" s="444">
        <f t="shared" ca="1" si="222"/>
        <v>-2988496803551769.5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-2988496803551769.5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-12452070014799.039</v>
      </c>
      <c r="L6210" s="444">
        <f t="shared" ca="1" si="222"/>
        <v>-3000948873566568.5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-3000948873566568.5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-12503953639860.701</v>
      </c>
      <c r="L6211" s="444">
        <f t="shared" ca="1" si="222"/>
        <v>-3013452827206429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-3013452827206429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-12556053446693.453</v>
      </c>
      <c r="L6212" s="444">
        <f t="shared" ca="1" si="222"/>
        <v>-3026008880653122.5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-3026008880653122.5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-12608370336054.678</v>
      </c>
      <c r="L6213" s="444">
        <f t="shared" ca="1" si="222"/>
        <v>-3038617250989177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-3038617250989177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-12660905212454.904</v>
      </c>
      <c r="L6214" s="444">
        <f t="shared" ca="1" si="222"/>
        <v>-3051278156201632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-3051278156201632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-12713658984173.467</v>
      </c>
      <c r="L6215" s="444">
        <f t="shared" ca="1" si="222"/>
        <v>-3063991815185805.5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-3063991815185805.5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-12766632563274.189</v>
      </c>
      <c r="L6216" s="444">
        <f t="shared" ca="1" si="222"/>
        <v>-3076758447749079.5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-3076758447749079.5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-12819826865621.164</v>
      </c>
      <c r="L6217" s="444">
        <f t="shared" ca="1" si="222"/>
        <v>-3089578274614700.5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-3089578274614700.5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-12873242810894.586</v>
      </c>
      <c r="L6218" s="444">
        <f t="shared" ca="1" si="222"/>
        <v>-3102451517425595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-3102451517425595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-12926881322606.646</v>
      </c>
      <c r="L6219" s="444">
        <f t="shared" ca="1" si="222"/>
        <v>-3115378398748201.5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-3115378398748201.5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-12980743328117.506</v>
      </c>
      <c r="L6220" s="444">
        <f t="shared" ca="1" si="222"/>
        <v>-3128359142076319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-3128359142076319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-13034829758651.328</v>
      </c>
      <c r="L6221" s="444">
        <f t="shared" ca="1" si="222"/>
        <v>-3141393971834970.5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-3141393971834970.5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-13089141549312.377</v>
      </c>
      <c r="L6222" s="444">
        <f t="shared" ca="1" si="222"/>
        <v>-3154483113384283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-3154483113384283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-13143679639101.18</v>
      </c>
      <c r="L6223" s="444">
        <f t="shared" ca="1" si="222"/>
        <v>-3167626793023384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-3167626793023384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-13198444970930.766</v>
      </c>
      <c r="L6224" s="444">
        <f t="shared" ca="1" si="222"/>
        <v>-3180825237994315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-3180825237994315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-13253438491642.979</v>
      </c>
      <c r="L6225" s="444">
        <f t="shared" ca="1" si="222"/>
        <v>-3194078676485958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-3194078676485958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-13308661152024.824</v>
      </c>
      <c r="L6226" s="444">
        <f t="shared" ca="1" si="222"/>
        <v>-3207387337637983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-3207387337637983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-13364113906824.93</v>
      </c>
      <c r="L6227" s="444">
        <f t="shared" ca="1" si="222"/>
        <v>-3220751451544808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-3220751451544808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-13419797714770.033</v>
      </c>
      <c r="L6228" s="444">
        <f t="shared" ca="1" si="222"/>
        <v>-3234171249259578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-3234171249259578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-13475713538581.574</v>
      </c>
      <c r="L6229" s="444">
        <f t="shared" ca="1" si="222"/>
        <v>-3247646962798159.5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-3247646962798159.5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-13531862344992.332</v>
      </c>
      <c r="L6230" s="444">
        <f t="shared" ca="1" si="222"/>
        <v>-3261178825143152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-3261178825143152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-13588245104763.133</v>
      </c>
      <c r="L6231" s="444">
        <f t="shared" ca="1" si="222"/>
        <v>-3274767070247915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-3274767070247915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-13644862792699.646</v>
      </c>
      <c r="L6232" s="444">
        <f t="shared" ca="1" si="222"/>
        <v>-3288411933040614.5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-3288411933040614.5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-13701716387669.227</v>
      </c>
      <c r="L6233" s="444">
        <f t="shared" ca="1" si="222"/>
        <v>-3302113649428283.5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-3302113649428283.5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-13758806872617.848</v>
      </c>
      <c r="L6234" s="444">
        <f t="shared" ca="1" si="222"/>
        <v>-3315872456300901.5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-3315872456300901.5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-13816135234587.09</v>
      </c>
      <c r="L6235" s="444">
        <f t="shared" ca="1" si="222"/>
        <v>-3329688591535488.5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-3329688591535488.5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-13873702464731.201</v>
      </c>
      <c r="L6236" s="444">
        <f t="shared" ca="1" si="222"/>
        <v>-3343562294000219.5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-3343562294000219.5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-13931509558334.248</v>
      </c>
      <c r="L6237" s="444">
        <f t="shared" ca="1" si="222"/>
        <v>-3357493803558553.5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-3357493803558553.5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-13989557514827.307</v>
      </c>
      <c r="L6238" s="444">
        <f t="shared" ca="1" si="222"/>
        <v>-3371483361073381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-3371483361073381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-14047847337805.754</v>
      </c>
      <c r="L6239" s="444">
        <f t="shared" ca="1" si="222"/>
        <v>-3385531208411187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-3385531208411187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-14106380035046.613</v>
      </c>
      <c r="L6240" s="444">
        <f t="shared" ca="1" si="222"/>
        <v>-3399637588446233.5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-3399637588446233.5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-14165156618525.973</v>
      </c>
      <c r="L6241" s="444">
        <f t="shared" ca="1" si="222"/>
        <v>-3413802745064759.5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-3413802745064759.5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-14224178104436.498</v>
      </c>
      <c r="L6242" s="444">
        <f t="shared" ca="1" si="222"/>
        <v>-3428026923169196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-3428026923169196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-14283445513204.982</v>
      </c>
      <c r="L6243" s="444">
        <f t="shared" ca="1" si="222"/>
        <v>-3442310368682401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-3442310368682401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-14342959869510.004</v>
      </c>
      <c r="L6244" s="444">
        <f t="shared" ca="1" si="222"/>
        <v>-3456653328551911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-3456653328551911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-14402722202299.629</v>
      </c>
      <c r="L6245" s="444">
        <f t="shared" ca="1" si="222"/>
        <v>-3471056050754210.5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-3471056050754210.5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-14462733544809.211</v>
      </c>
      <c r="L6246" s="444">
        <f t="shared" ca="1" si="222"/>
        <v>-3485518784299019.5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-3485518784299019.5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-14522994934579.248</v>
      </c>
      <c r="L6247" s="444">
        <f t="shared" ca="1" si="222"/>
        <v>-3500041779233598.5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-3500041779233598.5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-14583507413473.326</v>
      </c>
      <c r="L6248" s="444">
        <f t="shared" ca="1" si="222"/>
        <v>-3514625286647072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-3514625286647072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-14644272027696.133</v>
      </c>
      <c r="L6249" s="444">
        <f t="shared" ca="1" si="222"/>
        <v>-3529269558674768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-3529269558674768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-14705289827811.531</v>
      </c>
      <c r="L6250" s="444">
        <f t="shared" ca="1" si="222"/>
        <v>-3543974848502579.5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3381735.0312305838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51.833333333333336</v>
      </c>
      <c r="C4" s="463">
        <f ca="1">(SUMIFS(H:H,I:I,"&gt;0",L:L,"&lt;0"))</f>
        <v>622</v>
      </c>
      <c r="D4" s="456">
        <f t="array" aca="1" ref="D4" ca="1">INDEX(N:N,MATCH(C4,H:H,0),0)</f>
        <v>70189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3381735.0312305838</v>
      </c>
      <c r="C8" s="447">
        <f t="shared" ref="C8:C71" si="0">SUMIF(G:G,A8,J:J)</f>
        <v>0</v>
      </c>
      <c r="D8" s="447">
        <f ca="1">SUMIF(G:G,1,K:K)</f>
        <v>173015.98233089896</v>
      </c>
      <c r="E8" s="447">
        <f t="shared" ref="E8:E71" ca="1" si="1">B8-C8+D8</f>
        <v>3554751.0135614825</v>
      </c>
      <c r="F8" s="431"/>
      <c r="G8" s="459">
        <v>1</v>
      </c>
      <c r="H8" s="459">
        <v>1</v>
      </c>
      <c r="I8" s="444">
        <f ca="1">B1</f>
        <v>3381735.0312305838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14090.562630127433</v>
      </c>
      <c r="L8" s="444">
        <f t="shared" ref="L8:L262" ca="1" si="3">I8-J8+K8</f>
        <v>3395825.5938607114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3554751.0135614825</v>
      </c>
      <c r="C9" s="447">
        <f t="shared" si="0"/>
        <v>0</v>
      </c>
      <c r="D9" s="447">
        <f ca="1">SUMIF(G:G,2,K:K)</f>
        <v>181867.80835082015</v>
      </c>
      <c r="E9" s="447">
        <f t="shared" ca="1" si="1"/>
        <v>3736618.8219123026</v>
      </c>
      <c r="F9" s="431"/>
      <c r="G9" s="459">
        <v>1</v>
      </c>
      <c r="H9" s="459">
        <v>2</v>
      </c>
      <c r="I9" s="444">
        <f t="shared" ref="I9:I263" ca="1" si="5">L8</f>
        <v>3395825.5938607114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14149.273307752965</v>
      </c>
      <c r="L9" s="444">
        <f t="shared" ca="1" si="3"/>
        <v>3409974.8671684642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3736618.8219123026</v>
      </c>
      <c r="C10" s="447">
        <f t="shared" si="0"/>
        <v>0</v>
      </c>
      <c r="D10" s="447">
        <f ca="1">SUMIF(G:G,3,K:K)</f>
        <v>191172.51058963945</v>
      </c>
      <c r="E10" s="447">
        <f t="shared" ca="1" si="1"/>
        <v>3927791.3325019423</v>
      </c>
      <c r="F10" s="431"/>
      <c r="G10" s="459">
        <v>1</v>
      </c>
      <c r="H10" s="459">
        <v>3</v>
      </c>
      <c r="I10" s="444">
        <f t="shared" ca="1" si="5"/>
        <v>3409974.8671684642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14208.228613201934</v>
      </c>
      <c r="L10" s="444">
        <f t="shared" ca="1" si="3"/>
        <v>3424183.0957816662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3927791.3325019423</v>
      </c>
      <c r="C11" s="447">
        <f t="shared" si="0"/>
        <v>0</v>
      </c>
      <c r="D11" s="447">
        <f ca="1">SUMIF(G:G,4,K:K)</f>
        <v>200953.25905422118</v>
      </c>
      <c r="E11" s="447">
        <f t="shared" ca="1" si="1"/>
        <v>4128744.5915561635</v>
      </c>
      <c r="F11" s="431"/>
      <c r="G11" s="459">
        <v>1</v>
      </c>
      <c r="H11" s="459">
        <v>4</v>
      </c>
      <c r="I11" s="444">
        <f t="shared" ca="1" si="5"/>
        <v>3424183.0957816662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14267.429565756942</v>
      </c>
      <c r="L11" s="444">
        <f t="shared" ca="1" si="3"/>
        <v>3438450.5253474233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4128744.5915561635</v>
      </c>
      <c r="C12" s="447">
        <f t="shared" si="0"/>
        <v>0</v>
      </c>
      <c r="D12" s="447">
        <f ca="1">SUMIF(G:G,5,K:K)</f>
        <v>211234.40917295471</v>
      </c>
      <c r="E12" s="447">
        <f t="shared" ca="1" si="1"/>
        <v>4339979.0007291185</v>
      </c>
      <c r="F12" s="431"/>
      <c r="G12" s="459">
        <v>1</v>
      </c>
      <c r="H12" s="459">
        <v>5</v>
      </c>
      <c r="I12" s="444">
        <f t="shared" ca="1" si="5"/>
        <v>3438450.5253474233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14326.877188947596</v>
      </c>
      <c r="L12" s="444">
        <f t="shared" ca="1" si="3"/>
        <v>3452777.4025363708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4339979.0007291185</v>
      </c>
      <c r="C13" s="447">
        <f t="shared" si="0"/>
        <v>110555.47832289393</v>
      </c>
      <c r="D13" s="447">
        <f ca="1">SUMIF(G:G,6,K:K)</f>
        <v>220651.91746927224</v>
      </c>
      <c r="E13" s="447">
        <f t="shared" ca="1" si="1"/>
        <v>4450075.4398754966</v>
      </c>
      <c r="F13" s="431"/>
      <c r="G13" s="459">
        <v>1</v>
      </c>
      <c r="H13" s="459">
        <v>6</v>
      </c>
      <c r="I13" s="444">
        <f t="shared" ca="1" si="5"/>
        <v>3452777.4025363708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14386.572510568214</v>
      </c>
      <c r="L13" s="444">
        <f t="shared" ca="1" si="3"/>
        <v>3467163.9750469392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4450075.4398754966</v>
      </c>
      <c r="C14" s="447">
        <f t="shared" si="0"/>
        <v>265333.14797494543</v>
      </c>
      <c r="D14" s="447">
        <f ca="1">SUMIF(G:G,7,K:K)</f>
        <v>220377.25915076112</v>
      </c>
      <c r="E14" s="447">
        <f t="shared" ca="1" si="1"/>
        <v>4405119.5510513121</v>
      </c>
      <c r="F14" s="431"/>
      <c r="G14" s="459">
        <v>1</v>
      </c>
      <c r="H14" s="459">
        <v>7</v>
      </c>
      <c r="I14" s="444">
        <f t="shared" ca="1" si="5"/>
        <v>3467163.9750469392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14446.51656269558</v>
      </c>
      <c r="L14" s="444">
        <f t="shared" ca="1" si="3"/>
        <v>3481610.4916096348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4405119.5510513121</v>
      </c>
      <c r="C15" s="447">
        <f t="shared" si="0"/>
        <v>265333.14797494543</v>
      </c>
      <c r="D15" s="447">
        <f ca="1">SUMIF(G:G,8,K:K)</f>
        <v>218077.23055755583</v>
      </c>
      <c r="E15" s="447">
        <f t="shared" ca="1" si="1"/>
        <v>4357863.6336339228</v>
      </c>
      <c r="F15" s="431"/>
      <c r="G15" s="459">
        <v>1</v>
      </c>
      <c r="H15" s="459">
        <v>8</v>
      </c>
      <c r="I15" s="444">
        <f t="shared" ca="1" si="5"/>
        <v>3481610.4916096348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14506.710381706813</v>
      </c>
      <c r="L15" s="444">
        <f t="shared" ca="1" si="3"/>
        <v>3496117.2019913415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4357863.6336339228</v>
      </c>
      <c r="C16" s="447">
        <f t="shared" si="0"/>
        <v>246150.24357494549</v>
      </c>
      <c r="D16" s="447">
        <f ca="1">SUMIF(G:G,9,K:K)</f>
        <v>216145.82433971108</v>
      </c>
      <c r="E16" s="447">
        <f t="shared" ca="1" si="1"/>
        <v>4327859.2143986886</v>
      </c>
      <c r="F16" s="431"/>
      <c r="G16" s="459">
        <v>1</v>
      </c>
      <c r="H16" s="459">
        <v>9</v>
      </c>
      <c r="I16" s="444">
        <f t="shared" ca="1" si="5"/>
        <v>3496117.2019913415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14567.155008297255</v>
      </c>
      <c r="L16" s="444">
        <f t="shared" ca="1" si="3"/>
        <v>3510684.356999639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4327859.2143986886</v>
      </c>
      <c r="C17" s="447">
        <f t="shared" si="0"/>
        <v>244406.34317494548</v>
      </c>
      <c r="D17" s="447">
        <f ca="1">SUMIF(G:G,10,K:K)</f>
        <v>214699.96256097802</v>
      </c>
      <c r="E17" s="447">
        <f t="shared" ca="1" si="1"/>
        <v>4298152.8337847209</v>
      </c>
      <c r="F17" s="431"/>
      <c r="G17" s="459">
        <v>1</v>
      </c>
      <c r="H17" s="459">
        <v>10</v>
      </c>
      <c r="I17" s="444">
        <f t="shared" ca="1" si="5"/>
        <v>3510684.356999639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14627.851487498496</v>
      </c>
      <c r="L17" s="444">
        <f t="shared" ca="1" si="3"/>
        <v>3525312.2084871372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4298152.8337847209</v>
      </c>
      <c r="C18" s="447">
        <f t="shared" si="0"/>
        <v>244406.34317494548</v>
      </c>
      <c r="D18" s="447">
        <f ca="1">SUMIF(G:G,11,K:K)</f>
        <v>213180.12774957027</v>
      </c>
      <c r="E18" s="447">
        <f t="shared" ca="1" si="1"/>
        <v>4266926.6183593459</v>
      </c>
      <c r="F18" s="431"/>
      <c r="G18" s="459">
        <v>1</v>
      </c>
      <c r="H18" s="459">
        <v>11</v>
      </c>
      <c r="I18" s="444">
        <f t="shared" ca="1" si="5"/>
        <v>3525312.2084871372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14688.800868696404</v>
      </c>
      <c r="L18" s="444">
        <f t="shared" ca="1" si="3"/>
        <v>3540001.0093558338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4266926.6183593459</v>
      </c>
      <c r="C19" s="447">
        <f t="shared" si="0"/>
        <v>244406.34317494548</v>
      </c>
      <c r="D19" s="447">
        <f ca="1">SUMIF(G:G,12,K:K)</f>
        <v>211582.5353047442</v>
      </c>
      <c r="E19" s="447">
        <f t="shared" ca="1" si="1"/>
        <v>4234102.8104891442</v>
      </c>
      <c r="F19" s="431"/>
      <c r="G19" s="459">
        <v>1</v>
      </c>
      <c r="H19" s="459">
        <v>12</v>
      </c>
      <c r="I19" s="444">
        <f t="shared" ca="1" si="5"/>
        <v>3540001.0093558338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14750.004205649308</v>
      </c>
      <c r="L19" s="444">
        <f t="shared" ca="1" si="3"/>
        <v>3554751.013561483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4234102.8104891442</v>
      </c>
      <c r="C20" s="447">
        <f t="shared" si="0"/>
        <v>244406.34317494548</v>
      </c>
      <c r="D20" s="447">
        <f ca="1">SUMIF(G:G,13,K:K)</f>
        <v>209903.20699839934</v>
      </c>
      <c r="E20" s="447">
        <f t="shared" ca="1" si="1"/>
        <v>4199599.6743125981</v>
      </c>
      <c r="F20" s="431"/>
      <c r="G20" s="459">
        <v>2</v>
      </c>
      <c r="H20" s="459">
        <v>13</v>
      </c>
      <c r="I20" s="444">
        <f t="shared" ca="1" si="5"/>
        <v>3554751.013561483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14811.462556506181</v>
      </c>
      <c r="L20" s="444">
        <f t="shared" ca="1" si="3"/>
        <v>3569562.476117989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4199599.6743125981</v>
      </c>
      <c r="C21" s="447">
        <f t="shared" si="0"/>
        <v>244406.34317494548</v>
      </c>
      <c r="D21" s="447">
        <f ca="1">SUMIF(G:G,14,K:K)</f>
        <v>208137.96106873537</v>
      </c>
      <c r="E21" s="447">
        <f t="shared" ca="1" si="1"/>
        <v>4163331.292206388</v>
      </c>
      <c r="F21" s="431"/>
      <c r="G21" s="459">
        <v>2</v>
      </c>
      <c r="H21" s="459">
        <v>14</v>
      </c>
      <c r="I21" s="444">
        <f t="shared" ca="1" si="5"/>
        <v>3569562.476117989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14873.176983824957</v>
      </c>
      <c r="L21" s="444">
        <f t="shared" ca="1" si="3"/>
        <v>3584435.653101814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4163331.292206388</v>
      </c>
      <c r="C22" s="447">
        <f t="shared" si="0"/>
        <v>244406.34317494548</v>
      </c>
      <c r="D22" s="447">
        <f ca="1">SUMIF(G:G,15,K:K)</f>
        <v>206282.40180708174</v>
      </c>
      <c r="E22" s="447">
        <f t="shared" ca="1" si="1"/>
        <v>4125207.3508385243</v>
      </c>
      <c r="F22" s="431"/>
      <c r="G22" s="459">
        <v>2</v>
      </c>
      <c r="H22" s="459">
        <v>15</v>
      </c>
      <c r="I22" s="444">
        <f t="shared" ca="1" si="5"/>
        <v>3584435.653101814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14935.148554590891</v>
      </c>
      <c r="L22" s="444">
        <f t="shared" ca="1" si="3"/>
        <v>3599370.801656405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4125207.3508385243</v>
      </c>
      <c r="C23" s="447">
        <f t="shared" si="0"/>
        <v>244406.34317494548</v>
      </c>
      <c r="D23" s="447">
        <f ca="1">SUMIF(G:G,16,K:K)</f>
        <v>204331.90861196991</v>
      </c>
      <c r="E23" s="447">
        <f t="shared" ca="1" si="1"/>
        <v>4085132.9162755487</v>
      </c>
      <c r="F23" s="431"/>
      <c r="G23" s="459">
        <v>2</v>
      </c>
      <c r="H23" s="459">
        <v>16</v>
      </c>
      <c r="I23" s="444">
        <f t="shared" ca="1" si="5"/>
        <v>3599370.801656405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14997.37834023502</v>
      </c>
      <c r="L23" s="444">
        <f t="shared" ca="1" si="3"/>
        <v>3614368.17999664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4085132.9162755487</v>
      </c>
      <c r="C24" s="447">
        <f t="shared" si="0"/>
        <v>244406.34317494548</v>
      </c>
      <c r="D24" s="447">
        <f ca="1">SUMIF(G:G,17,K:K)</f>
        <v>202281.6244831908</v>
      </c>
      <c r="E24" s="447">
        <f t="shared" ca="1" si="1"/>
        <v>4043008.1975837941</v>
      </c>
      <c r="F24" s="431"/>
      <c r="G24" s="459">
        <v>2</v>
      </c>
      <c r="H24" s="459">
        <v>17</v>
      </c>
      <c r="I24" s="444">
        <f t="shared" ca="1" si="5"/>
        <v>3614368.17999664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15059.867416652663</v>
      </c>
      <c r="L24" s="444">
        <f t="shared" ca="1" si="3"/>
        <v>3629428.0474132928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4043008.1975837941</v>
      </c>
      <c r="C25" s="447">
        <f t="shared" si="0"/>
        <v>244406.34317494548</v>
      </c>
      <c r="D25" s="447">
        <f ca="1">SUMIF(G:G,18,K:K)</f>
        <v>200126.44392718651</v>
      </c>
      <c r="E25" s="447">
        <f t="shared" ca="1" si="1"/>
        <v>3998728.2983360351</v>
      </c>
      <c r="F25" s="431"/>
      <c r="G25" s="459">
        <v>2</v>
      </c>
      <c r="H25" s="459">
        <v>18</v>
      </c>
      <c r="I25" s="444">
        <f t="shared" ca="1" si="5"/>
        <v>3629428.0474132928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15122.616864222053</v>
      </c>
      <c r="L25" s="444">
        <f t="shared" ca="1" si="3"/>
        <v>3644550.6642775149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3998728.2983360351</v>
      </c>
      <c r="C26" s="447">
        <f t="shared" si="0"/>
        <v>244406.34317494548</v>
      </c>
      <c r="D26" s="447">
        <f ca="1">SUMIF(G:G,19,K:K)</f>
        <v>197861.00024365922</v>
      </c>
      <c r="E26" s="447">
        <f t="shared" ca="1" si="1"/>
        <v>3952182.9554047487</v>
      </c>
      <c r="F26" s="431"/>
      <c r="G26" s="459">
        <v>2</v>
      </c>
      <c r="H26" s="459">
        <v>19</v>
      </c>
      <c r="I26" s="444">
        <f t="shared" ca="1" si="5"/>
        <v>3644550.6642775149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15185.62776782298</v>
      </c>
      <c r="L26" s="444">
        <f t="shared" ca="1" si="3"/>
        <v>3659736.2920453381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3952182.9554047487</v>
      </c>
      <c r="C27" s="447">
        <f t="shared" si="0"/>
        <v>244406.34317494548</v>
      </c>
      <c r="D27" s="447">
        <f ca="1">SUMIF(G:G,20,K:K)</f>
        <v>195479.65216173852</v>
      </c>
      <c r="E27" s="447">
        <f t="shared" ca="1" si="1"/>
        <v>3903256.2643915415</v>
      </c>
      <c r="F27" s="431"/>
      <c r="G27" s="459">
        <v>2</v>
      </c>
      <c r="H27" s="459">
        <v>20</v>
      </c>
      <c r="I27" s="444">
        <f t="shared" ca="1" si="5"/>
        <v>3659736.2920453381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15248.901216855575</v>
      </c>
      <c r="L27" s="444">
        <f t="shared" ca="1" si="3"/>
        <v>3674985.1932621938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3903256.2643915415</v>
      </c>
      <c r="C28" s="447">
        <f t="shared" si="0"/>
        <v>244406.34317494548</v>
      </c>
      <c r="D28" s="447">
        <f ca="1">SUMIF(G:G,21,K:K)</f>
        <v>192976.46979242977</v>
      </c>
      <c r="E28" s="447">
        <f t="shared" ca="1" si="1"/>
        <v>3851826.3910090257</v>
      </c>
      <c r="F28" s="431"/>
      <c r="G28" s="459">
        <v>2</v>
      </c>
      <c r="H28" s="459">
        <v>21</v>
      </c>
      <c r="I28" s="444">
        <f t="shared" ca="1" si="5"/>
        <v>3674985.1932621938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15312.43830525914</v>
      </c>
      <c r="L28" s="444">
        <f t="shared" ca="1" si="3"/>
        <v>3690297.631567453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3851826.3910090257</v>
      </c>
      <c r="C29" s="447">
        <f t="shared" si="0"/>
        <v>244406.34317494548</v>
      </c>
      <c r="D29" s="447">
        <f ca="1">SUMIF(G:G,22,K:K)</f>
        <v>190345.21986236298</v>
      </c>
      <c r="E29" s="447">
        <f t="shared" ca="1" si="1"/>
        <v>3797765.267696443</v>
      </c>
      <c r="F29" s="431"/>
      <c r="G29" s="459">
        <v>2</v>
      </c>
      <c r="H29" s="459">
        <v>22</v>
      </c>
      <c r="I29" s="444">
        <f t="shared" ca="1" si="5"/>
        <v>3690297.631567453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15376.240131531054</v>
      </c>
      <c r="L29" s="444">
        <f t="shared" ca="1" si="3"/>
        <v>3705673.8716989839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3797765.267696443</v>
      </c>
      <c r="C30" s="447">
        <f t="shared" si="0"/>
        <v>244406.34317494548</v>
      </c>
      <c r="D30" s="447">
        <f ca="1">SUMIF(G:G,23,K:K)</f>
        <v>187579.35019207286</v>
      </c>
      <c r="E30" s="447">
        <f t="shared" ca="1" si="1"/>
        <v>3740938.2747135703</v>
      </c>
      <c r="F30" s="431"/>
      <c r="G30" s="459">
        <v>2</v>
      </c>
      <c r="H30" s="459">
        <v>23</v>
      </c>
      <c r="I30" s="444">
        <f t="shared" ca="1" si="5"/>
        <v>3705673.8716989839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15440.307798745764</v>
      </c>
      <c r="L30" s="444">
        <f t="shared" ca="1" si="3"/>
        <v>3721114.1794977295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3740938.2747135703</v>
      </c>
      <c r="C31" s="447">
        <f t="shared" si="0"/>
        <v>244406.34317494548</v>
      </c>
      <c r="D31" s="447">
        <f ca="1">SUMIF(G:G,24,K:K)</f>
        <v>184671.97338015714</v>
      </c>
      <c r="E31" s="447">
        <f t="shared" ca="1" si="1"/>
        <v>3681203.9049187819</v>
      </c>
      <c r="F31" s="431"/>
      <c r="G31" s="459">
        <v>2</v>
      </c>
      <c r="H31" s="459">
        <v>24</v>
      </c>
      <c r="I31" s="444">
        <f t="shared" ca="1" si="5"/>
        <v>3721114.1794977295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15504.642414573873</v>
      </c>
      <c r="L31" s="444">
        <f t="shared" ca="1" si="3"/>
        <v>3736618.8219123036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3681203.9049187819</v>
      </c>
      <c r="C32" s="447">
        <f t="shared" si="0"/>
        <v>244406.34317494548</v>
      </c>
      <c r="D32" s="447">
        <f ca="1">SUMIF(G:G,25,K:K)</f>
        <v>181615.84965268651</v>
      </c>
      <c r="E32" s="447">
        <f t="shared" ca="1" si="1"/>
        <v>3618413.411396523</v>
      </c>
      <c r="F32" s="431"/>
      <c r="G32" s="459">
        <v>3</v>
      </c>
      <c r="H32" s="459">
        <v>25</v>
      </c>
      <c r="I32" s="444">
        <f t="shared" ca="1" si="5"/>
        <v>3736618.8219123036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15569.245091301265</v>
      </c>
      <c r="L32" s="444">
        <f t="shared" ca="1" si="3"/>
        <v>3752188.067003605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3618413.411396523</v>
      </c>
      <c r="C33" s="447">
        <f t="shared" si="0"/>
        <v>244406.34317494548</v>
      </c>
      <c r="D33" s="447">
        <f ca="1">SUMIF(G:G,26,K:K)</f>
        <v>178403.36883515699</v>
      </c>
      <c r="E33" s="447">
        <f t="shared" ca="1" si="1"/>
        <v>3552410.4370567342</v>
      </c>
      <c r="F33" s="431"/>
      <c r="G33" s="459">
        <v>3</v>
      </c>
      <c r="H33" s="459">
        <v>26</v>
      </c>
      <c r="I33" s="444">
        <f t="shared" ca="1" si="5"/>
        <v>3752188.067003605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15634.116945848355</v>
      </c>
      <c r="L33" s="444">
        <f t="shared" ca="1" si="3"/>
        <v>3767822.1839494533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3552410.4370567342</v>
      </c>
      <c r="C34" s="447">
        <f t="shared" si="0"/>
        <v>244406.34317494548</v>
      </c>
      <c r="D34" s="447">
        <f ca="1">SUMIF(G:G,27,K:K)</f>
        <v>175026.53140209409</v>
      </c>
      <c r="E34" s="447">
        <f t="shared" ca="1" si="1"/>
        <v>3483030.625283883</v>
      </c>
      <c r="F34" s="431"/>
      <c r="G34" s="459">
        <v>3</v>
      </c>
      <c r="H34" s="459">
        <v>27</v>
      </c>
      <c r="I34" s="444">
        <f t="shared" ca="1" si="5"/>
        <v>3767822.1839494533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15699.259099789388</v>
      </c>
      <c r="L34" s="444">
        <f t="shared" ca="1" si="3"/>
        <v>3783521.4430492427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3483030.625283883</v>
      </c>
      <c r="C35" s="447">
        <f t="shared" si="0"/>
        <v>244406.34317494548</v>
      </c>
      <c r="D35" s="447">
        <f ca="1">SUMIF(G:G,28,K:K)</f>
        <v>171476.92855711759</v>
      </c>
      <c r="E35" s="447">
        <f t="shared" ca="1" si="1"/>
        <v>3410101.2106660549</v>
      </c>
      <c r="F35" s="431"/>
      <c r="G35" s="459">
        <v>3</v>
      </c>
      <c r="H35" s="459">
        <v>28</v>
      </c>
      <c r="I35" s="444">
        <f t="shared" ca="1" si="5"/>
        <v>3783521.4430492427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15764.672679371844</v>
      </c>
      <c r="L35" s="444">
        <f t="shared" ca="1" si="3"/>
        <v>3799286.1157286144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3410101.2106660549</v>
      </c>
      <c r="C36" s="447">
        <f t="shared" si="0"/>
        <v>244406.34317494548</v>
      </c>
      <c r="D36" s="447">
        <f ca="1">SUMIF(G:G,29,K:K)</f>
        <v>167745.72129386573</v>
      </c>
      <c r="E36" s="447">
        <f t="shared" ca="1" si="1"/>
        <v>3333440.588784975</v>
      </c>
      <c r="F36" s="431"/>
      <c r="G36" s="459">
        <v>3</v>
      </c>
      <c r="H36" s="459">
        <v>29</v>
      </c>
      <c r="I36" s="444">
        <f t="shared" ca="1" si="5"/>
        <v>3799286.1157286144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15830.358815535894</v>
      </c>
      <c r="L36" s="444">
        <f t="shared" ca="1" si="3"/>
        <v>3815116.4745441503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3333440.588784975</v>
      </c>
      <c r="C37" s="447">
        <f t="shared" si="0"/>
        <v>244406.34317494548</v>
      </c>
      <c r="D37" s="447">
        <f ca="1">SUMIF(G:G,30,K:K)</f>
        <v>163823.61838563575</v>
      </c>
      <c r="E37" s="447">
        <f t="shared" ca="1" si="1"/>
        <v>3252857.8639956652</v>
      </c>
      <c r="F37" s="431"/>
      <c r="G37" s="459">
        <v>3</v>
      </c>
      <c r="H37" s="459">
        <v>30</v>
      </c>
      <c r="I37" s="444">
        <f t="shared" ca="1" si="5"/>
        <v>3815116.4745441503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15896.318643933957</v>
      </c>
      <c r="L37" s="444">
        <f t="shared" ca="1" si="3"/>
        <v>3831012.7931880844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3252857.8639956652</v>
      </c>
      <c r="C38" s="447">
        <f t="shared" si="0"/>
        <v>244406.34317494548</v>
      </c>
      <c r="D38" s="447">
        <f ca="1">SUMIF(G:G,31,K:K)</f>
        <v>159700.85324893327</v>
      </c>
      <c r="E38" s="447">
        <f t="shared" ca="1" si="1"/>
        <v>3168152.374069653</v>
      </c>
      <c r="F38" s="431"/>
      <c r="G38" s="459">
        <v>3</v>
      </c>
      <c r="H38" s="459">
        <v>31</v>
      </c>
      <c r="I38" s="444">
        <f t="shared" ca="1" si="5"/>
        <v>3831012.7931880844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15962.55330495035</v>
      </c>
      <c r="L38" s="444">
        <f t="shared" ca="1" si="3"/>
        <v>3846975.3464930346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3168152.374069653</v>
      </c>
      <c r="C39" s="447">
        <f t="shared" si="0"/>
        <v>244406.34317494548</v>
      </c>
      <c r="D39" s="447">
        <f ca="1">SUMIF(G:G,32,K:K)</f>
        <v>155367.15962331643</v>
      </c>
      <c r="E39" s="447">
        <f t="shared" ca="1" si="1"/>
        <v>3079113.1905180239</v>
      </c>
      <c r="F39" s="431"/>
      <c r="G39" s="459">
        <v>3</v>
      </c>
      <c r="H39" s="459">
        <v>32</v>
      </c>
      <c r="I39" s="444">
        <f t="shared" ca="1" si="5"/>
        <v>3846975.3464930346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16029.063943720977</v>
      </c>
      <c r="L39" s="444">
        <f t="shared" ca="1" si="3"/>
        <v>3863004.4104367555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3079113.1905180239</v>
      </c>
      <c r="C40" s="447">
        <f t="shared" si="0"/>
        <v>244406.34317494548</v>
      </c>
      <c r="D40" s="447">
        <f ca="1">SUMIF(G:G,33,K:K)</f>
        <v>150811.7460069751</v>
      </c>
      <c r="E40" s="447">
        <f t="shared" ca="1" si="1"/>
        <v>2985518.5933500533</v>
      </c>
      <c r="F40" s="431"/>
      <c r="G40" s="459">
        <v>3</v>
      </c>
      <c r="H40" s="459">
        <v>33</v>
      </c>
      <c r="I40" s="444">
        <f t="shared" ca="1" si="5"/>
        <v>3863004.4104367555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16095.851710153147</v>
      </c>
      <c r="L40" s="444">
        <f t="shared" ca="1" si="3"/>
        <v>3879100.2621469088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2985518.5933500533</v>
      </c>
      <c r="C41" s="447">
        <f t="shared" si="0"/>
        <v>244406.34317494548</v>
      </c>
      <c r="D41" s="447">
        <f ca="1">SUMIF(G:G,34,K:K)</f>
        <v>146023.26878438549</v>
      </c>
      <c r="E41" s="447">
        <f t="shared" ca="1" si="1"/>
        <v>2887135.5189594934</v>
      </c>
      <c r="F41" s="431"/>
      <c r="G41" s="459">
        <v>3</v>
      </c>
      <c r="H41" s="459">
        <v>34</v>
      </c>
      <c r="I41" s="444">
        <f t="shared" ca="1" si="5"/>
        <v>3879100.2621469088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16162.917758945454</v>
      </c>
      <c r="L41" s="444">
        <f t="shared" ca="1" si="3"/>
        <v>3895263.1799058542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2887135.5189594934</v>
      </c>
      <c r="C42" s="447">
        <f t="shared" si="0"/>
        <v>244406.34317494548</v>
      </c>
      <c r="D42" s="447">
        <f ca="1">SUMIF(G:G,35,K:K)</f>
        <v>140989.80397912467</v>
      </c>
      <c r="E42" s="447">
        <f t="shared" ca="1" si="1"/>
        <v>2783718.9797636727</v>
      </c>
      <c r="F42" s="431"/>
      <c r="G42" s="459">
        <v>3</v>
      </c>
      <c r="H42" s="459">
        <v>35</v>
      </c>
      <c r="I42" s="444">
        <f t="shared" ca="1" si="5"/>
        <v>3895263.1799058542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16230.263249607726</v>
      </c>
      <c r="L42" s="444">
        <f t="shared" ca="1" si="3"/>
        <v>3911493.4431554619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2783718.9797636727</v>
      </c>
      <c r="C43" s="447">
        <f t="shared" si="0"/>
        <v>244406.34317494548</v>
      </c>
      <c r="D43" s="447">
        <f ca="1">SUMIF(G:G,36,K:K)</f>
        <v>135698.8175615058</v>
      </c>
      <c r="E43" s="447">
        <f t="shared" ca="1" si="1"/>
        <v>2675011.454150233</v>
      </c>
      <c r="F43" s="431"/>
      <c r="G43" s="459">
        <v>3</v>
      </c>
      <c r="H43" s="459">
        <v>36</v>
      </c>
      <c r="I43" s="444">
        <f t="shared" ca="1" si="5"/>
        <v>3911493.4431554619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16297.889346481092</v>
      </c>
      <c r="L43" s="444">
        <f t="shared" ca="1" si="3"/>
        <v>3927791.3325019432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2675011.454150233</v>
      </c>
      <c r="C44" s="447">
        <f t="shared" si="0"/>
        <v>244406.34317494548</v>
      </c>
      <c r="D44" s="447">
        <f ca="1">SUMIF(G:G,37,K:K)</f>
        <v>130137.13423709513</v>
      </c>
      <c r="E44" s="447">
        <f t="shared" ca="1" si="1"/>
        <v>2560742.2452123826</v>
      </c>
      <c r="F44" s="431"/>
      <c r="G44" s="459">
        <v>4</v>
      </c>
      <c r="H44" s="459">
        <v>37</v>
      </c>
      <c r="I44" s="444">
        <f t="shared" ca="1" si="5"/>
        <v>3927791.3325019432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16365.797218758096</v>
      </c>
      <c r="L44" s="444">
        <f t="shared" ca="1" si="3"/>
        <v>3944157.1297207014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2560742.2452123826</v>
      </c>
      <c r="C45" s="447">
        <f t="shared" si="0"/>
        <v>244406.34317494548</v>
      </c>
      <c r="D45" s="447">
        <f ca="1">SUMIF(G:G,38,K:K)</f>
        <v>124290.90463839041</v>
      </c>
      <c r="E45" s="447">
        <f t="shared" ca="1" si="1"/>
        <v>2440626.8066758276</v>
      </c>
      <c r="F45" s="431"/>
      <c r="G45" s="459">
        <v>4</v>
      </c>
      <c r="H45" s="459">
        <v>38</v>
      </c>
      <c r="I45" s="444">
        <f t="shared" ca="1" si="5"/>
        <v>3944157.1297207014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16433.988040502922</v>
      </c>
      <c r="L45" s="444">
        <f t="shared" ca="1" si="3"/>
        <v>3960591.1177612045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2440626.8066758276</v>
      </c>
      <c r="C46" s="447">
        <f t="shared" si="0"/>
        <v>244406.34317494548</v>
      </c>
      <c r="D46" s="447">
        <f ca="1">SUMIF(G:G,39,K:K)</f>
        <v>118145.57083796359</v>
      </c>
      <c r="E46" s="447">
        <f t="shared" ca="1" si="1"/>
        <v>2314366.0343388454</v>
      </c>
      <c r="F46" s="431"/>
      <c r="G46" s="459">
        <v>4</v>
      </c>
      <c r="H46" s="459">
        <v>39</v>
      </c>
      <c r="I46" s="444">
        <f t="shared" ca="1" si="5"/>
        <v>3960591.1177612045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16502.462990671684</v>
      </c>
      <c r="L46" s="444">
        <f t="shared" ca="1" si="3"/>
        <v>3977093.5807518763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2314366.0343388454</v>
      </c>
      <c r="C47" s="447">
        <f t="shared" si="0"/>
        <v>244406.34317494548</v>
      </c>
      <c r="D47" s="447">
        <f ca="1">SUMIF(G:G,40,K:K)</f>
        <v>111685.83009719019</v>
      </c>
      <c r="E47" s="447">
        <f t="shared" ca="1" si="1"/>
        <v>2181645.5212610899</v>
      </c>
      <c r="F47" s="431"/>
      <c r="G47" s="459">
        <v>4</v>
      </c>
      <c r="H47" s="459">
        <v>40</v>
      </c>
      <c r="I47" s="444">
        <f t="shared" ca="1" si="5"/>
        <v>3977093.5807518763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16571.223253132819</v>
      </c>
      <c r="L47" s="444">
        <f t="shared" ca="1" si="3"/>
        <v>3993664.8040050091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2181645.5212610899</v>
      </c>
      <c r="C48" s="447">
        <f t="shared" si="0"/>
        <v>244406.34317494548</v>
      </c>
      <c r="D48" s="447">
        <f ca="1">SUMIF(G:G,41,K:K)</f>
        <v>104895.59676029482</v>
      </c>
      <c r="E48" s="447">
        <f t="shared" ca="1" si="1"/>
        <v>2042134.7748464392</v>
      </c>
      <c r="F48" s="431"/>
      <c r="G48" s="459">
        <v>4</v>
      </c>
      <c r="H48" s="459">
        <v>41</v>
      </c>
      <c r="I48" s="444">
        <f t="shared" ca="1" si="5"/>
        <v>3993664.8040050091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16640.270016687537</v>
      </c>
      <c r="L48" s="444">
        <f t="shared" ca="1" si="3"/>
        <v>4010305.0740216966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2042134.7748464392</v>
      </c>
      <c r="C49" s="447">
        <f t="shared" si="0"/>
        <v>244406.34317494548</v>
      </c>
      <c r="D49" s="447">
        <f ca="1">SUMIF(G:G,42,K:K)</f>
        <v>97757.962198824054</v>
      </c>
      <c r="E49" s="447">
        <f t="shared" ca="1" si="1"/>
        <v>1895486.3938703178</v>
      </c>
      <c r="F49" s="431"/>
      <c r="G49" s="459">
        <v>4</v>
      </c>
      <c r="H49" s="459">
        <v>42</v>
      </c>
      <c r="I49" s="444">
        <f t="shared" ca="1" si="5"/>
        <v>4010305.0740216966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16709.604475090404</v>
      </c>
      <c r="L49" s="444">
        <f t="shared" ca="1" si="3"/>
        <v>4027014.6784967869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1895486.3938703178</v>
      </c>
      <c r="C50" s="447">
        <f t="shared" si="0"/>
        <v>244406.34317494548</v>
      </c>
      <c r="D50" s="447">
        <f ca="1">SUMIF(G:G,43,K:K)</f>
        <v>90255.152706802211</v>
      </c>
      <c r="E50" s="447">
        <f t="shared" ca="1" si="1"/>
        <v>1741335.2034021744</v>
      </c>
      <c r="F50" s="431"/>
      <c r="G50" s="459">
        <v>4</v>
      </c>
      <c r="H50" s="459">
        <v>43</v>
      </c>
      <c r="I50" s="444">
        <f t="shared" ca="1" si="5"/>
        <v>4027014.6784967869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16779.227827069943</v>
      </c>
      <c r="L50" s="444">
        <f t="shared" ca="1" si="3"/>
        <v>4043793.9063238567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1741335.2034021744</v>
      </c>
      <c r="C51" s="447">
        <f t="shared" si="0"/>
        <v>244406.34317494548</v>
      </c>
      <c r="D51" s="447">
        <f ca="1">SUMIF(G:G,44,K:K)</f>
        <v>82368.485241723465</v>
      </c>
      <c r="E51" s="447">
        <f t="shared" ca="1" si="1"/>
        <v>1579297.3454689523</v>
      </c>
      <c r="F51" s="431"/>
      <c r="G51" s="459">
        <v>4</v>
      </c>
      <c r="H51" s="459">
        <v>44</v>
      </c>
      <c r="I51" s="444">
        <f t="shared" ca="1" si="5"/>
        <v>4043793.9063238567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16849.141276349401</v>
      </c>
      <c r="L51" s="444">
        <f t="shared" ca="1" si="3"/>
        <v>4060643.047600206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1579297.3454689523</v>
      </c>
      <c r="C52" s="447">
        <f t="shared" si="0"/>
        <v>244406.34317494548</v>
      </c>
      <c r="D52" s="447">
        <f ca="1">SUMIF(G:G,45,K:K)</f>
        <v>74078.320901169151</v>
      </c>
      <c r="E52" s="447">
        <f t="shared" ca="1" si="1"/>
        <v>1408969.323195176</v>
      </c>
      <c r="F52" s="431"/>
      <c r="G52" s="459">
        <v>4</v>
      </c>
      <c r="H52" s="459">
        <v>45</v>
      </c>
      <c r="I52" s="444">
        <f t="shared" ca="1" si="5"/>
        <v>4060643.047600206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16919.346031667526</v>
      </c>
      <c r="L52" s="444">
        <f t="shared" ca="1" si="3"/>
        <v>4077562.3936318737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1408969.323195176</v>
      </c>
      <c r="C53" s="447">
        <f t="shared" si="0"/>
        <v>244406.34317494548</v>
      </c>
      <c r="D53" s="447">
        <f ca="1">SUMIF(G:G,46,K:K)</f>
        <v>65364.01601920063</v>
      </c>
      <c r="E53" s="447">
        <f t="shared" ca="1" si="1"/>
        <v>1229926.9960394311</v>
      </c>
      <c r="F53" s="431"/>
      <c r="G53" s="459">
        <v>4</v>
      </c>
      <c r="H53" s="459">
        <v>46</v>
      </c>
      <c r="I53" s="444">
        <f t="shared" ca="1" si="5"/>
        <v>4077562.3936318737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16989.84330679947</v>
      </c>
      <c r="L53" s="444">
        <f t="shared" ca="1" si="3"/>
        <v>4094552.2369386731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1229926.9960394311</v>
      </c>
      <c r="C54" s="447">
        <f t="shared" si="0"/>
        <v>244406.34317494548</v>
      </c>
      <c r="D54" s="447">
        <f ca="1">SUMIF(G:G,47,K:K)</f>
        <v>56203.870760750542</v>
      </c>
      <c r="E54" s="447">
        <f t="shared" ca="1" si="1"/>
        <v>1041724.5236252361</v>
      </c>
      <c r="F54" s="431"/>
      <c r="G54" s="459">
        <v>4</v>
      </c>
      <c r="H54" s="459">
        <v>47</v>
      </c>
      <c r="I54" s="444">
        <f t="shared" ca="1" si="5"/>
        <v>4094552.2369386731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17060.634320577803</v>
      </c>
      <c r="L54" s="444">
        <f t="shared" ca="1" si="3"/>
        <v>4111612.8712592507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1041724.5236252361</v>
      </c>
      <c r="C55" s="447">
        <f t="shared" si="0"/>
        <v>244406.34317494548</v>
      </c>
      <c r="D55" s="447">
        <f ca="1">SUMIF(G:G,48,K:K)</f>
        <v>46575.075086005789</v>
      </c>
      <c r="E55" s="447">
        <f t="shared" ca="1" si="1"/>
        <v>843893.2555362964</v>
      </c>
      <c r="F55" s="431"/>
      <c r="G55" s="459">
        <v>4</v>
      </c>
      <c r="H55" s="459">
        <v>48</v>
      </c>
      <c r="I55" s="444">
        <f t="shared" ca="1" si="5"/>
        <v>4111612.8712592507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17131.720296913547</v>
      </c>
      <c r="L55" s="444">
        <f t="shared" ca="1" si="3"/>
        <v>4128744.5915561644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843893.2555362964</v>
      </c>
      <c r="C56" s="447">
        <f t="shared" si="0"/>
        <v>244406.34317494548</v>
      </c>
      <c r="D56" s="447">
        <f ca="1">SUMIF(G:G,49,K:K)</f>
        <v>36453.651950225671</v>
      </c>
      <c r="E56" s="447">
        <f t="shared" ca="1" si="1"/>
        <v>635940.56431157666</v>
      </c>
      <c r="F56" s="431"/>
      <c r="G56" s="459">
        <f>G55+1</f>
        <v>5</v>
      </c>
      <c r="H56" s="459">
        <v>49</v>
      </c>
      <c r="I56" s="444">
        <f t="shared" ca="1" si="5"/>
        <v>4128744.5915561644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17203.102464817355</v>
      </c>
      <c r="L56" s="444">
        <f t="shared" ca="1" si="3"/>
        <v>4145947.6940209819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635940.56431157666</v>
      </c>
      <c r="C57" s="447">
        <f t="shared" si="0"/>
        <v>244406.34317494548</v>
      </c>
      <c r="D57" s="447">
        <f ca="1">SUMIF(G:G,50,K:K)</f>
        <v>25814.397597554955</v>
      </c>
      <c r="E57" s="447">
        <f t="shared" ca="1" si="1"/>
        <v>417348.61873418617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4145947.6940209819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17274.782058420758</v>
      </c>
      <c r="L57" s="444">
        <f t="shared" ca="1" si="3"/>
        <v>4163222.4760794025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417348.61873418617</v>
      </c>
      <c r="C58" s="447">
        <f t="shared" si="0"/>
        <v>244406.34317494548</v>
      </c>
      <c r="D58" s="447">
        <f ca="1">SUMIF(G:G,51,K:K)</f>
        <v>14630.81880015511</v>
      </c>
      <c r="E58" s="447">
        <f t="shared" ca="1" si="1"/>
        <v>187573.09435939579</v>
      </c>
      <c r="F58" s="431"/>
      <c r="G58" s="459">
        <f t="shared" si="8"/>
        <v>5</v>
      </c>
      <c r="H58" s="459">
        <v>51</v>
      </c>
      <c r="I58" s="444">
        <f t="shared" ca="1" si="5"/>
        <v>4163222.4760794025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17346.760316997512</v>
      </c>
      <c r="L58" s="444">
        <f t="shared" ca="1" si="3"/>
        <v>4180569.2363963998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187573.09435939579</v>
      </c>
      <c r="C59" s="447">
        <f t="shared" si="0"/>
        <v>244406.34317494548</v>
      </c>
      <c r="D59" s="447">
        <f ca="1">SUMIF(G:G,52,K:K)</f>
        <v>2875.0668863703922</v>
      </c>
      <c r="E59" s="447">
        <f t="shared" ca="1" si="1"/>
        <v>-53958.181929179293</v>
      </c>
      <c r="F59" s="431"/>
      <c r="G59" s="459">
        <f t="shared" si="8"/>
        <v>5</v>
      </c>
      <c r="H59" s="459">
        <v>52</v>
      </c>
      <c r="I59" s="444">
        <f t="shared" ca="1" si="5"/>
        <v>4180569.2363963998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17419.038484985002</v>
      </c>
      <c r="L59" s="444">
        <f t="shared" ca="1" si="3"/>
        <v>4197988.2748813843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-53958.181929179293</v>
      </c>
      <c r="C60" s="447">
        <f t="shared" si="0"/>
        <v>244406.34317494548</v>
      </c>
      <c r="D60" s="447">
        <f ca="1">SUMIF(G:G,53,K:K)</f>
        <v>-9482.1316063503709</v>
      </c>
      <c r="E60" s="447">
        <f t="shared" ca="1" si="1"/>
        <v>-307846.65671047516</v>
      </c>
      <c r="F60" s="431"/>
      <c r="G60" s="459">
        <f t="shared" si="8"/>
        <v>5</v>
      </c>
      <c r="H60" s="459">
        <v>53</v>
      </c>
      <c r="I60" s="444">
        <f t="shared" ca="1" si="5"/>
        <v>4197988.2748813843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17491.617812005767</v>
      </c>
      <c r="L60" s="444">
        <f t="shared" ca="1" si="3"/>
        <v>4215479.8926933901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-307846.65671047516</v>
      </c>
      <c r="C61" s="447">
        <f t="shared" si="0"/>
        <v>244406.34317494548</v>
      </c>
      <c r="D61" s="447">
        <f ca="1">SUMIF(G:G,54,K:K)</f>
        <v>-22471.547826460028</v>
      </c>
      <c r="E61" s="447">
        <f t="shared" ca="1" si="1"/>
        <v>-574724.54771188064</v>
      </c>
      <c r="F61" s="431"/>
      <c r="G61" s="459">
        <f t="shared" si="8"/>
        <v>5</v>
      </c>
      <c r="H61" s="459">
        <v>54</v>
      </c>
      <c r="I61" s="444">
        <f t="shared" ca="1" si="5"/>
        <v>4215479.8926933901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17564.499552889127</v>
      </c>
      <c r="L61" s="444">
        <f t="shared" ca="1" si="3"/>
        <v>4233044.3922462789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-574724.54771188064</v>
      </c>
      <c r="C62" s="447">
        <f t="shared" si="0"/>
        <v>244406.34317494548</v>
      </c>
      <c r="D62" s="447">
        <f ca="1">SUMIF(G:G,55,K:K)</f>
        <v>-36125.527232766261</v>
      </c>
      <c r="E62" s="447">
        <f t="shared" ca="1" si="1"/>
        <v>-855256.41811959236</v>
      </c>
      <c r="F62" s="431"/>
      <c r="G62" s="459">
        <f t="shared" si="8"/>
        <v>5</v>
      </c>
      <c r="H62" s="459">
        <v>55</v>
      </c>
      <c r="I62" s="444">
        <f t="shared" ca="1" si="5"/>
        <v>4233044.3922462789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17637.684967692829</v>
      </c>
      <c r="L62" s="444">
        <f t="shared" ca="1" si="3"/>
        <v>4250682.0772139719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-855256.41811959236</v>
      </c>
      <c r="C63" s="447">
        <f t="shared" si="0"/>
        <v>244406.34317494548</v>
      </c>
      <c r="D63" s="447">
        <f ca="1">SUMIF(G:G,56,K:K)</f>
        <v>-50478.070139137213</v>
      </c>
      <c r="E63" s="447">
        <f t="shared" ca="1" si="1"/>
        <v>-1150140.8314336753</v>
      </c>
      <c r="F63" s="431"/>
      <c r="G63" s="459">
        <f t="shared" si="8"/>
        <v>5</v>
      </c>
      <c r="H63" s="459">
        <v>56</v>
      </c>
      <c r="I63" s="444">
        <f t="shared" ca="1" si="5"/>
        <v>4250682.0772139719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17711.175321724884</v>
      </c>
      <c r="L63" s="444">
        <f t="shared" ca="1" si="3"/>
        <v>4268393.2525356971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-1150140.8314336753</v>
      </c>
      <c r="C64" s="447">
        <f t="shared" si="0"/>
        <v>244406.34317494548</v>
      </c>
      <c r="D64" s="447">
        <f ca="1">SUMIF(G:G,57,K:K)</f>
        <v>-65564.91638002712</v>
      </c>
      <c r="E64" s="447">
        <f t="shared" ca="1" si="1"/>
        <v>-1460112.0909886479</v>
      </c>
      <c r="F64" s="431"/>
      <c r="G64" s="459">
        <f t="shared" si="8"/>
        <v>5</v>
      </c>
      <c r="H64" s="459">
        <v>57</v>
      </c>
      <c r="I64" s="444">
        <f t="shared" ca="1" si="5"/>
        <v>4268393.2525356971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17784.971885565403</v>
      </c>
      <c r="L64" s="444">
        <f t="shared" ca="1" si="3"/>
        <v>4286178.2244212627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-1460112.0909886479</v>
      </c>
      <c r="C65" s="447">
        <f t="shared" si="0"/>
        <v>244406.34317494548</v>
      </c>
      <c r="D65" s="447">
        <f ca="1">SUMIF(G:G,58,K:K)</f>
        <v>-81423.634307650849</v>
      </c>
      <c r="E65" s="447">
        <f t="shared" ca="1" si="1"/>
        <v>-1785942.0684712443</v>
      </c>
      <c r="F65" s="431"/>
      <c r="G65" s="459">
        <f t="shared" si="8"/>
        <v>5</v>
      </c>
      <c r="H65" s="459">
        <v>58</v>
      </c>
      <c r="I65" s="444">
        <f t="shared" ca="1" si="5"/>
        <v>4286178.2244212627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17859.075935088593</v>
      </c>
      <c r="L65" s="444">
        <f t="shared" ca="1" si="3"/>
        <v>4304037.3003563518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-1785942.0684712443</v>
      </c>
      <c r="C66" s="447">
        <f t="shared" si="0"/>
        <v>244406.34317494548</v>
      </c>
      <c r="D66" s="447">
        <f ca="1">SUMIF(G:G,59,K:K)</f>
        <v>-98093.714342422871</v>
      </c>
      <c r="E66" s="447">
        <f t="shared" ca="1" si="1"/>
        <v>-2128442.1259886129</v>
      </c>
      <c r="F66" s="431"/>
      <c r="G66" s="459">
        <f t="shared" si="8"/>
        <v>5</v>
      </c>
      <c r="H66" s="459">
        <v>59</v>
      </c>
      <c r="I66" s="444">
        <f t="shared" ca="1" si="5"/>
        <v>4304037.3003563518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17933.488751484798</v>
      </c>
      <c r="L66" s="444">
        <f t="shared" ca="1" si="3"/>
        <v>4321970.7891078368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-2128442.1259886129</v>
      </c>
      <c r="C67" s="447">
        <f t="shared" si="0"/>
        <v>244406.34317494548</v>
      </c>
      <c r="D67" s="447">
        <f t="shared" ref="D67:D71" ca="1" si="9">SUMIF(G:G,60,K:K)</f>
        <v>-115616.66730961425</v>
      </c>
      <c r="E67" s="447">
        <f t="shared" ca="1" si="1"/>
        <v>-2488465.1364731728</v>
      </c>
      <c r="F67" s="431"/>
      <c r="G67" s="459">
        <f t="shared" si="8"/>
        <v>5</v>
      </c>
      <c r="H67" s="459">
        <v>60</v>
      </c>
      <c r="I67" s="444">
        <f t="shared" ca="1" si="5"/>
        <v>4321970.7891078368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18008.211621282651</v>
      </c>
      <c r="L67" s="444">
        <f t="shared" ca="1" si="3"/>
        <v>4339979.0007291194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-2488465.1364731728</v>
      </c>
      <c r="C68" s="447">
        <f t="shared" si="0"/>
        <v>244406.34317494548</v>
      </c>
      <c r="D68" s="447">
        <f t="shared" ca="1" si="9"/>
        <v>-115616.66730961425</v>
      </c>
      <c r="E68" s="447">
        <f t="shared" ca="1" si="1"/>
        <v>-2848488.1469577327</v>
      </c>
      <c r="F68" s="431"/>
      <c r="G68" s="459">
        <f>G67+1</f>
        <v>6</v>
      </c>
      <c r="H68" s="459">
        <v>61</v>
      </c>
      <c r="I68" s="444">
        <f t="shared" ca="1" si="5"/>
        <v>4339979.0007291194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18083.24583637133</v>
      </c>
      <c r="L68" s="444">
        <f t="shared" ca="1" si="3"/>
        <v>4358062.246565491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-2848488.1469577327</v>
      </c>
      <c r="C69" s="447">
        <f t="shared" si="0"/>
        <v>244406.34317494548</v>
      </c>
      <c r="D69" s="447">
        <f t="shared" ca="1" si="9"/>
        <v>-115616.66730961425</v>
      </c>
      <c r="E69" s="447">
        <f t="shared" ca="1" si="1"/>
        <v>-3208511.1574422927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4358062.246565491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18158.592694022878</v>
      </c>
      <c r="L69" s="444">
        <f t="shared" ca="1" si="3"/>
        <v>4376220.8392595137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-3208511.1574422927</v>
      </c>
      <c r="C70" s="447">
        <f t="shared" si="0"/>
        <v>244406.34317494548</v>
      </c>
      <c r="D70" s="447">
        <f t="shared" ca="1" si="9"/>
        <v>-115616.66730961425</v>
      </c>
      <c r="E70" s="447">
        <f t="shared" ca="1" si="1"/>
        <v>-3568534.1679268526</v>
      </c>
      <c r="F70" s="431"/>
      <c r="G70" s="459">
        <f t="shared" si="10"/>
        <v>6</v>
      </c>
      <c r="H70" s="459">
        <v>63</v>
      </c>
      <c r="I70" s="444">
        <f t="shared" ca="1" si="5"/>
        <v>4376220.8392595137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18234.25349691464</v>
      </c>
      <c r="L70" s="444">
        <f t="shared" ca="1" si="3"/>
        <v>4394455.0927564288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-3568534.1679268526</v>
      </c>
      <c r="C71" s="447">
        <f t="shared" si="0"/>
        <v>244406.34317494548</v>
      </c>
      <c r="D71" s="447">
        <f t="shared" ca="1" si="9"/>
        <v>-115616.66730961425</v>
      </c>
      <c r="E71" s="447">
        <f t="shared" ca="1" si="1"/>
        <v>-3928557.1784114125</v>
      </c>
      <c r="F71" s="431"/>
      <c r="G71" s="459">
        <f t="shared" si="10"/>
        <v>6</v>
      </c>
      <c r="H71" s="459">
        <v>64</v>
      </c>
      <c r="I71" s="444">
        <f t="shared" ca="1" si="5"/>
        <v>4394455.0927564288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18310.229553151785</v>
      </c>
      <c r="L71" s="444">
        <f t="shared" ca="1" si="3"/>
        <v>4412765.3223095806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4412765.3223095806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18386.52217628992</v>
      </c>
      <c r="L72" s="444">
        <f t="shared" ca="1" si="3"/>
        <v>4431151.8444858706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4431151.8444858706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18463.132685357792</v>
      </c>
      <c r="L73" s="444">
        <f t="shared" ca="1" si="3"/>
        <v>4449614.9771712283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4449614.9771712283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18540.062404880118</v>
      </c>
      <c r="L74" s="444">
        <f t="shared" ca="1" si="3"/>
        <v>4468155.0395761086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4468155.0395761086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18525.183099631377</v>
      </c>
      <c r="L75" s="444">
        <f t="shared" ca="1" si="3"/>
        <v>4464569.1270111613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4464569.1270111613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18510.241797277427</v>
      </c>
      <c r="L76" s="444">
        <f t="shared" ca="1" si="3"/>
        <v>4460968.2731438605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4460968.2731438605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18495.238239497008</v>
      </c>
      <c r="L77" s="444">
        <f t="shared" ca="1" si="3"/>
        <v>4457352.415718779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4457352.415718779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18480.172166892502</v>
      </c>
      <c r="L78" s="444">
        <f t="shared" ca="1" si="3"/>
        <v>4453721.4922210928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4453721.4922210928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18465.043318985478</v>
      </c>
      <c r="L79" s="444">
        <f t="shared" ca="1" si="3"/>
        <v>4450075.4398754993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4450075.4398754993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18449.851434212171</v>
      </c>
      <c r="L80" s="444">
        <f t="shared" ca="1" si="3"/>
        <v>4446414.195645133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4446414.195645133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18434.596249918977</v>
      </c>
      <c r="L81" s="444">
        <f t="shared" ca="1" si="3"/>
        <v>4442737.6962304739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4442737.6962304739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18419.277502357898</v>
      </c>
      <c r="L82" s="444">
        <f t="shared" ca="1" si="3"/>
        <v>4439045.8780682534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4439045.8780682534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18403.89492668198</v>
      </c>
      <c r="L83" s="444">
        <f t="shared" ca="1" si="3"/>
        <v>4435338.677330357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4435338.677330357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18388.448256940745</v>
      </c>
      <c r="L84" s="444">
        <f t="shared" ca="1" si="3"/>
        <v>4431616.0299227191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4431616.0299227191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18372.937226075584</v>
      </c>
      <c r="L85" s="444">
        <f t="shared" ca="1" si="3"/>
        <v>4427877.8714842163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4427877.8714842163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18357.361565915158</v>
      </c>
      <c r="L86" s="444">
        <f t="shared" ca="1" si="3"/>
        <v>4424124.1373855527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4424124.1373855527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18341.721007170727</v>
      </c>
      <c r="L87" s="444">
        <f t="shared" ca="1" si="3"/>
        <v>4420354.7627281453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4420354.7627281453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18326.015279431529</v>
      </c>
      <c r="L88" s="444">
        <f t="shared" ca="1" si="3"/>
        <v>4416569.6823429987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4416569.6823429987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18310.244111160086</v>
      </c>
      <c r="L89" s="444">
        <f t="shared" ca="1" si="3"/>
        <v>4412768.83078958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4412768.83078958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18294.407229687506</v>
      </c>
      <c r="L90" s="444">
        <f t="shared" ca="1" si="3"/>
        <v>4408952.1423546886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4408952.1423546886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18278.50436120879</v>
      </c>
      <c r="L91" s="444">
        <f t="shared" ca="1" si="3"/>
        <v>4405119.5510513186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4405119.5510513186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18262.535230778085</v>
      </c>
      <c r="L92" s="444">
        <f t="shared" ca="1" si="3"/>
        <v>4401270.9906175183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4401270.9906175183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18246.499562303914</v>
      </c>
      <c r="L93" s="444">
        <f t="shared" ca="1" si="3"/>
        <v>4397406.3945152434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4397406.3945152434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18230.397078544436</v>
      </c>
      <c r="L94" s="444">
        <f t="shared" ca="1" si="3"/>
        <v>4393525.6959292097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4393525.6959292097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18214.227501102629</v>
      </c>
      <c r="L95" s="444">
        <f t="shared" ca="1" si="3"/>
        <v>4389628.8277657339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4389628.8277657339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18197.99055042148</v>
      </c>
      <c r="L96" s="444">
        <f t="shared" ca="1" si="3"/>
        <v>4385715.7226515766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4385715.7226515766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18181.685945779158</v>
      </c>
      <c r="L97" s="444">
        <f t="shared" ca="1" si="3"/>
        <v>4381786.3129327772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4381786.3129327772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18165.31340528416</v>
      </c>
      <c r="L98" s="444">
        <f t="shared" ca="1" si="3"/>
        <v>4377840.5306734825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4377840.5306734825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18148.872645870433</v>
      </c>
      <c r="L99" s="444">
        <f t="shared" ca="1" si="3"/>
        <v>4373878.3076547747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4373878.3076547747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18132.363383292482</v>
      </c>
      <c r="L100" s="444">
        <f t="shared" ca="1" si="3"/>
        <v>4369899.5753734885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4369899.5753734885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18115.785332120457</v>
      </c>
      <c r="L101" s="444">
        <f t="shared" ca="1" si="3"/>
        <v>4365904.26504103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4365904.26504103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18099.138205735213</v>
      </c>
      <c r="L102" s="444">
        <f t="shared" ca="1" si="3"/>
        <v>4361892.3075821865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4361892.3075821865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18082.421716323366</v>
      </c>
      <c r="L103" s="444">
        <f t="shared" ca="1" si="3"/>
        <v>4357863.6336339312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4357863.6336339312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18065.635574872304</v>
      </c>
      <c r="L104" s="444">
        <f t="shared" ca="1" si="3"/>
        <v>4353818.1735442253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4353818.1735442253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18056.045742831859</v>
      </c>
      <c r="L105" s="444">
        <f t="shared" ca="1" si="3"/>
        <v>4351507.0240224786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4351507.0240224786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18046.415953157917</v>
      </c>
      <c r="L106" s="444">
        <f t="shared" ca="1" si="3"/>
        <v>4349186.2447110573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4349186.2447110573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18036.746039360325</v>
      </c>
      <c r="L107" s="444">
        <f t="shared" ca="1" si="3"/>
        <v>4346855.7954858392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4346855.7954858392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18027.03583425525</v>
      </c>
      <c r="L108" s="444">
        <f t="shared" ca="1" si="3"/>
        <v>4344515.6360555161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4344515.6360555161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18017.285169962237</v>
      </c>
      <c r="L109" s="444">
        <f t="shared" ca="1" si="3"/>
        <v>4342165.7259608991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4342165.7259608991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18007.493877901336</v>
      </c>
      <c r="L110" s="444">
        <f t="shared" ca="1" si="3"/>
        <v>4339806.024574222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4339806.024574222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17997.661788790181</v>
      </c>
      <c r="L111" s="444">
        <f t="shared" ca="1" si="3"/>
        <v>4337436.4910984337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4337436.4910984337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17987.788732641064</v>
      </c>
      <c r="L112" s="444">
        <f t="shared" ca="1" si="3"/>
        <v>4335057.0845664963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4335057.0845664963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17977.874538757991</v>
      </c>
      <c r="L113" s="444">
        <f t="shared" ca="1" si="3"/>
        <v>4332667.7638406754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4332667.7638406754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17967.919035733736</v>
      </c>
      <c r="L114" s="444">
        <f t="shared" ca="1" si="3"/>
        <v>4330268.4876118302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4330268.4876118302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17957.92205144688</v>
      </c>
      <c r="L115" s="444">
        <f t="shared" ca="1" si="3"/>
        <v>4327859.2143986979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4327859.2143986979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17947.883413058829</v>
      </c>
      <c r="L116" s="444">
        <f t="shared" ca="1" si="3"/>
        <v>4325439.9025471779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4325439.9025471779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17937.80294701083</v>
      </c>
      <c r="L117" s="444">
        <f t="shared" ca="1" si="3"/>
        <v>4323010.5102296099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4323010.5102296099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17927.680479020964</v>
      </c>
      <c r="L118" s="444">
        <f t="shared" ca="1" si="3"/>
        <v>4320570.9954440519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4320570.9954440519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17917.515834081139</v>
      </c>
      <c r="L119" s="444">
        <f t="shared" ca="1" si="3"/>
        <v>4318121.3160135541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4318121.3160135541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17907.308836454064</v>
      </c>
      <c r="L120" s="444">
        <f t="shared" ca="1" si="3"/>
        <v>4315661.4295854298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4315661.4295854298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17897.059309670214</v>
      </c>
      <c r="L121" s="444">
        <f t="shared" ca="1" si="3"/>
        <v>4313191.2936305208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4313191.2936305208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17886.767076524757</v>
      </c>
      <c r="L122" s="444">
        <f t="shared" ca="1" si="3"/>
        <v>4310710.8654424669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4310710.8654424669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17876.431959074533</v>
      </c>
      <c r="L123" s="444">
        <f t="shared" ca="1" si="3"/>
        <v>4308220.102136963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4308220.102136963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17866.053778634934</v>
      </c>
      <c r="L124" s="444">
        <f t="shared" ca="1" si="3"/>
        <v>4305718.9606510196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4305718.9606510196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17855.632355776837</v>
      </c>
      <c r="L125" s="444">
        <f t="shared" ca="1" si="3"/>
        <v>4303207.3977422174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4303207.3977422174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17845.167510323496</v>
      </c>
      <c r="L126" s="444">
        <f t="shared" ca="1" si="3"/>
        <v>4300685.3699879618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4300685.3699879618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17834.659061347429</v>
      </c>
      <c r="L127" s="444">
        <f t="shared" ca="1" si="3"/>
        <v>4298152.8337847302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4298152.8337847302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17824.106827167296</v>
      </c>
      <c r="L128" s="444">
        <f t="shared" ca="1" si="3"/>
        <v>4295609.7453473182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4295609.7453473182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17813.510625344748</v>
      </c>
      <c r="L129" s="444">
        <f t="shared" ca="1" si="3"/>
        <v>4293056.0607080841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4293056.0607080841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17802.870272681273</v>
      </c>
      <c r="L130" s="444">
        <f t="shared" ca="1" si="3"/>
        <v>4290491.7357161865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4290491.7357161865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17792.185585215033</v>
      </c>
      <c r="L131" s="444">
        <f t="shared" ca="1" si="3"/>
        <v>4287916.7260368224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4287916.7260368224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17781.456378217681</v>
      </c>
      <c r="L132" s="444">
        <f t="shared" ca="1" si="3"/>
        <v>4285330.9871504614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4285330.9871504614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17770.682466191178</v>
      </c>
      <c r="L133" s="444">
        <f t="shared" ca="1" si="3"/>
        <v>4282734.4743520739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4282734.4743520739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17759.863662864562</v>
      </c>
      <c r="L134" s="444">
        <f t="shared" ca="1" si="3"/>
        <v>4280127.1427503601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4280127.1427503601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17748.999781190756</v>
      </c>
      <c r="L135" s="444">
        <f t="shared" ca="1" si="3"/>
        <v>4277508.9472669717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4277508.9472669717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17738.090633343305</v>
      </c>
      <c r="L136" s="444">
        <f t="shared" ca="1" si="3"/>
        <v>4274879.8426357359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4274879.8426357359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17727.136030713154</v>
      </c>
      <c r="L137" s="444">
        <f t="shared" ca="1" si="3"/>
        <v>4272239.7834018702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4272239.7834018702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17716.135783905382</v>
      </c>
      <c r="L138" s="444">
        <f t="shared" ca="1" si="3"/>
        <v>4269588.7239211965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4269588.7239211965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17705.089702735906</v>
      </c>
      <c r="L139" s="444">
        <f t="shared" ca="1" si="3"/>
        <v>4266926.6183593534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4266926.6183593534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17693.997596228226</v>
      </c>
      <c r="L140" s="444">
        <f t="shared" ca="1" si="3"/>
        <v>4264253.4206910031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4264253.4206910031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17682.859272610101</v>
      </c>
      <c r="L141" s="444">
        <f t="shared" ca="1" si="3"/>
        <v>4261569.0846990347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4261569.0846990347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17671.674539310232</v>
      </c>
      <c r="L142" s="444">
        <f t="shared" ca="1" si="3"/>
        <v>4258873.5639737658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4258873.5639737658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17660.443202954946</v>
      </c>
      <c r="L143" s="444">
        <f t="shared" ca="1" si="3"/>
        <v>4256166.8119121417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4256166.8119121417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17649.165069364844</v>
      </c>
      <c r="L144" s="444">
        <f t="shared" ca="1" si="3"/>
        <v>4253448.7817169279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4253448.7817169279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17637.839943551455</v>
      </c>
      <c r="L145" s="444">
        <f t="shared" ca="1" si="3"/>
        <v>4250719.4263959005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4250719.4263959005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17626.467629713839</v>
      </c>
      <c r="L146" s="444">
        <f t="shared" ca="1" si="3"/>
        <v>4247978.6987610357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4247978.6987610357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17615.047931235236</v>
      </c>
      <c r="L147" s="444">
        <f t="shared" ca="1" si="3"/>
        <v>4245226.5514276922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4245226.5514276922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17603.58065067964</v>
      </c>
      <c r="L148" s="444">
        <f t="shared" ca="1" si="3"/>
        <v>4242462.9368137931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4242462.9368137931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17592.065589788392</v>
      </c>
      <c r="L149" s="444">
        <f t="shared" ca="1" si="3"/>
        <v>4239687.8071390027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4239687.8071390027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17580.502549476765</v>
      </c>
      <c r="L150" s="444">
        <f t="shared" ca="1" si="3"/>
        <v>4236901.1144239008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4236901.1144239008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17568.891329830509</v>
      </c>
      <c r="L151" s="444">
        <f t="shared" ca="1" si="3"/>
        <v>4234102.8104891526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4234102.8104891526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17557.23173010239</v>
      </c>
      <c r="L152" s="444">
        <f t="shared" ca="1" si="3"/>
        <v>4231292.8469546763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4231292.8469546763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17545.523548708741</v>
      </c>
      <c r="L153" s="444">
        <f t="shared" ca="1" si="3"/>
        <v>4228471.1752388058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4228471.1752388058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17533.766583225944</v>
      </c>
      <c r="L154" s="444">
        <f t="shared" ca="1" si="3"/>
        <v>4225637.7465574527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4225637.7465574527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17521.960630386973</v>
      </c>
      <c r="L155" s="444">
        <f t="shared" ca="1" si="3"/>
        <v>4222792.511923261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4222792.511923261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17510.105486077842</v>
      </c>
      <c r="L156" s="444">
        <f t="shared" ca="1" si="3"/>
        <v>4219935.4221447604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4219935.4221447604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17498.200945334091</v>
      </c>
      <c r="L157" s="444">
        <f t="shared" ca="1" si="3"/>
        <v>4217066.4278255161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4217066.4278255161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17486.246802337238</v>
      </c>
      <c r="L158" s="444">
        <f t="shared" ca="1" si="3"/>
        <v>4214185.4793632748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4214185.4793632748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17474.242850411232</v>
      </c>
      <c r="L159" s="444">
        <f t="shared" ca="1" si="3"/>
        <v>4211292.5269491076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4211292.5269491076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17462.188882018869</v>
      </c>
      <c r="L160" s="444">
        <f t="shared" ca="1" si="3"/>
        <v>4208387.5205665473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4208387.5205665473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17450.084688758201</v>
      </c>
      <c r="L161" s="444">
        <f t="shared" ca="1" si="3"/>
        <v>4205470.409990727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4205470.409990727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17437.930061358951</v>
      </c>
      <c r="L162" s="444">
        <f t="shared" ca="1" si="3"/>
        <v>4202541.1447875071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4202541.1447875071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17425.724789678869</v>
      </c>
      <c r="L163" s="444">
        <f t="shared" ca="1" si="3"/>
        <v>4199599.6743126074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4199599.6743126074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17413.468662700121</v>
      </c>
      <c r="L164" s="444">
        <f t="shared" ca="1" si="3"/>
        <v>4196645.9477107283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4196645.9477107283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17401.161468525621</v>
      </c>
      <c r="L165" s="444">
        <f t="shared" ca="1" si="3"/>
        <v>4193679.9139146749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4193679.9139146749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17388.802994375401</v>
      </c>
      <c r="L166" s="444">
        <f t="shared" ca="1" si="3"/>
        <v>4190701.5216444717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4190701.5216444717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17376.393026582886</v>
      </c>
      <c r="L167" s="444">
        <f t="shared" ca="1" si="3"/>
        <v>4187710.7194064758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4187710.7194064758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17363.931350591236</v>
      </c>
      <c r="L168" s="444">
        <f t="shared" ca="1" si="3"/>
        <v>4184707.4554924881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4184707.4554924881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17351.417750949622</v>
      </c>
      <c r="L169" s="444">
        <f t="shared" ca="1" si="3"/>
        <v>4181691.6779788588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4181691.6779788588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17338.8520113095</v>
      </c>
      <c r="L170" s="444">
        <f t="shared" ca="1" si="3"/>
        <v>4178663.3347255895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4178663.3347255895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17326.233914420878</v>
      </c>
      <c r="L171" s="444">
        <f t="shared" ca="1" si="3"/>
        <v>4175622.3733754316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4175622.3733754316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17313.563242128552</v>
      </c>
      <c r="L172" s="444">
        <f t="shared" ca="1" si="3"/>
        <v>4172568.7413529814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4172568.7413529814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17300.839775368346</v>
      </c>
      <c r="L173" s="444">
        <f t="shared" ca="1" si="3"/>
        <v>4169502.3858637712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4169502.3858637712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17288.063294163301</v>
      </c>
      <c r="L174" s="444">
        <f t="shared" ca="1" si="3"/>
        <v>4166423.2538933558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4166423.2538933558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17275.233577619907</v>
      </c>
      <c r="L175" s="444">
        <f t="shared" ca="1" si="3"/>
        <v>4163331.2922063968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4163331.2922063968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17262.35040392424</v>
      </c>
      <c r="L176" s="444">
        <f t="shared" ca="1" si="3"/>
        <v>4160226.447345742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4160226.447345742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17249.413550338177</v>
      </c>
      <c r="L177" s="444">
        <f t="shared" ca="1" si="3"/>
        <v>4157108.6656315015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4157108.6656315015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17236.42279319551</v>
      </c>
      <c r="L178" s="444">
        <f t="shared" ca="1" si="3"/>
        <v>4153977.8931601183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4153977.8931601183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17223.377907898081</v>
      </c>
      <c r="L179" s="444">
        <f t="shared" ca="1" si="3"/>
        <v>4150834.0758034377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4150834.0758034377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17210.278668911913</v>
      </c>
      <c r="L180" s="444">
        <f t="shared" ca="1" si="3"/>
        <v>4147677.1592077711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4147677.1592077711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17197.124849763302</v>
      </c>
      <c r="L181" s="444">
        <f t="shared" ca="1" si="3"/>
        <v>4144507.0887929555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4144507.0887929555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17183.916223034903</v>
      </c>
      <c r="L182" s="444">
        <f t="shared" ca="1" si="3"/>
        <v>4141323.8097514114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4141323.8097514114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17170.652560361803</v>
      </c>
      <c r="L183" s="444">
        <f t="shared" ca="1" si="3"/>
        <v>4138127.2670471943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4138127.2670471943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17157.333632427566</v>
      </c>
      <c r="L184" s="444">
        <f t="shared" ca="1" si="3"/>
        <v>4134917.4054150432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4134917.4054150432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17143.959208960267</v>
      </c>
      <c r="L185" s="444">
        <f t="shared" ca="1" si="3"/>
        <v>4131694.1693594246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4131694.1693594246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17130.529058728524</v>
      </c>
      <c r="L186" s="444">
        <f t="shared" ca="1" si="3"/>
        <v>4128457.5031535742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4128457.5031535742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17117.042949537481</v>
      </c>
      <c r="L187" s="444">
        <f t="shared" ca="1" si="3"/>
        <v>4125207.3508385327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4125207.3508385327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17103.500648224806</v>
      </c>
      <c r="L188" s="444">
        <f t="shared" ca="1" si="3"/>
        <v>4121943.6562221786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4121943.6562221786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17089.901920656666</v>
      </c>
      <c r="L189" s="444">
        <f t="shared" ca="1" si="3"/>
        <v>4118666.3628782565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4118666.3628782565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17076.246531723657</v>
      </c>
      <c r="L190" s="444">
        <f t="shared" ca="1" si="3"/>
        <v>4115375.4141454012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4115375.4141454012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17062.534245336759</v>
      </c>
      <c r="L191" s="444">
        <f t="shared" ca="1" si="3"/>
        <v>4112070.7531261593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4112070.7531261593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17048.764824423251</v>
      </c>
      <c r="L192" s="444">
        <f t="shared" ca="1" si="3"/>
        <v>4108752.322686004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4108752.322686004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17034.938030922604</v>
      </c>
      <c r="L193" s="444">
        <f t="shared" ca="1" si="3"/>
        <v>4105420.065452348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4105420.065452348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17021.05362578237</v>
      </c>
      <c r="L194" s="444">
        <f t="shared" ca="1" si="3"/>
        <v>4102073.9238135517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4102073.9238135517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17007.111368954054</v>
      </c>
      <c r="L195" s="444">
        <f t="shared" ca="1" si="3"/>
        <v>4098713.839917927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4098713.839917927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16993.111019388947</v>
      </c>
      <c r="L196" s="444">
        <f t="shared" ca="1" si="3"/>
        <v>4095339.755672737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4095339.755672737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16979.05233503399</v>
      </c>
      <c r="L197" s="444">
        <f t="shared" ca="1" si="3"/>
        <v>4091951.6127431924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4091951.6127431924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16964.935072827553</v>
      </c>
      <c r="L198" s="444">
        <f t="shared" ca="1" si="3"/>
        <v>4088549.3525514412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4088549.3525514412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16950.758988695259</v>
      </c>
      <c r="L199" s="444">
        <f t="shared" ca="1" si="3"/>
        <v>4085132.9162755576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4085132.9162755576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16936.523837545748</v>
      </c>
      <c r="L200" s="444">
        <f t="shared" ca="1" si="3"/>
        <v>4081702.2448485247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4081702.2448485247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16922.22937326644</v>
      </c>
      <c r="L201" s="444">
        <f t="shared" ca="1" si="3"/>
        <v>4078257.2789572123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4078257.2789572123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16907.875348719306</v>
      </c>
      <c r="L202" s="444">
        <f t="shared" ca="1" si="3"/>
        <v>4074797.9590413528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4074797.9590413528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16893.461515736559</v>
      </c>
      <c r="L203" s="444">
        <f t="shared" ca="1" si="3"/>
        <v>4071324.2252925108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4071324.2252925108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16878.987625116384</v>
      </c>
      <c r="L204" s="444">
        <f t="shared" ca="1" si="3"/>
        <v>4067836.0176530485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4067836.0176530485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16864.453426618624</v>
      </c>
      <c r="L205" s="444">
        <f t="shared" ca="1" si="3"/>
        <v>4064333.2758150883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4064333.2758150883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16849.858668960456</v>
      </c>
      <c r="L206" s="444">
        <f t="shared" ca="1" si="3"/>
        <v>4060815.9392194701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4060815.9392194701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16835.203099812046</v>
      </c>
      <c r="L207" s="444">
        <f t="shared" ca="1" si="3"/>
        <v>4057283.9470547033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4057283.9470547033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16820.486465792186</v>
      </c>
      <c r="L208" s="444">
        <f t="shared" ca="1" si="3"/>
        <v>4053737.2382559166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4053737.2382559166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16805.708512463909</v>
      </c>
      <c r="L209" s="444">
        <f t="shared" ca="1" si="3"/>
        <v>4050175.7515038019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4050175.7515038019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16790.868984330096</v>
      </c>
      <c r="L210" s="444">
        <f t="shared" ca="1" si="3"/>
        <v>4046599.4252235531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4046599.4252235531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16775.96762482906</v>
      </c>
      <c r="L211" s="444">
        <f t="shared" ca="1" si="3"/>
        <v>4043008.1975838034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4043008.1975838034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16761.004176330101</v>
      </c>
      <c r="L212" s="444">
        <f t="shared" ca="1" si="3"/>
        <v>4039402.0064955549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4039402.0064955549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16745.978380129065</v>
      </c>
      <c r="L213" s="444">
        <f t="shared" ca="1" si="3"/>
        <v>4035780.7896111053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4035780.7896111053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16730.889976443861</v>
      </c>
      <c r="L214" s="444">
        <f t="shared" ca="1" si="3"/>
        <v>4032144.4843229703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4032144.4843229703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16715.738704409963</v>
      </c>
      <c r="L215" s="444">
        <f t="shared" ca="1" si="3"/>
        <v>4028493.0277628014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4028493.0277628014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16700.52430207593</v>
      </c>
      <c r="L216" s="444">
        <f t="shared" ca="1" si="3"/>
        <v>4024826.3568002987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4024826.3568002987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16685.246506398835</v>
      </c>
      <c r="L217" s="444">
        <f t="shared" ca="1" si="3"/>
        <v>4021144.4080421189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4021144.4080421189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16669.905053239749</v>
      </c>
      <c r="L218" s="444">
        <f t="shared" ca="1" si="3"/>
        <v>4017447.1178307799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4017447.1178307799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16654.49967735917</v>
      </c>
      <c r="L219" s="444">
        <f t="shared" ca="1" si="3"/>
        <v>4013734.4222435602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4013734.4222435602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16639.030112412423</v>
      </c>
      <c r="L220" s="444">
        <f t="shared" ca="1" si="3"/>
        <v>4010006.2570913937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4010006.2570913937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16623.49609094506</v>
      </c>
      <c r="L221" s="444">
        <f t="shared" ca="1" si="3"/>
        <v>4006262.5579177598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4006262.5579177598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16607.897344388253</v>
      </c>
      <c r="L222" s="444">
        <f t="shared" ca="1" si="3"/>
        <v>4002503.259997569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4002503.259997569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16592.233603054126</v>
      </c>
      <c r="L223" s="444">
        <f t="shared" ca="1" si="3"/>
        <v>3998728.2983360444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3998728.2983360444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16576.504596131108</v>
      </c>
      <c r="L224" s="444">
        <f t="shared" ca="1" si="3"/>
        <v>3994937.6076675965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3994937.6076675965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16560.710051679242</v>
      </c>
      <c r="L225" s="444">
        <f t="shared" ca="1" si="3"/>
        <v>3991131.1224546968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3991131.1224546968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16544.849696625493</v>
      </c>
      <c r="L226" s="444">
        <f t="shared" ca="1" si="3"/>
        <v>3987308.7768867435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3987308.7768867435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16528.923256759019</v>
      </c>
      <c r="L227" s="444">
        <f t="shared" ca="1" si="3"/>
        <v>3983470.5048789238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3983470.5048789238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16512.930456726437</v>
      </c>
      <c r="L228" s="444">
        <f t="shared" ca="1" si="3"/>
        <v>3979616.2400710713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3979616.2400710713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16496.871020027051</v>
      </c>
      <c r="L229" s="444">
        <f t="shared" ca="1" si="3"/>
        <v>3975745.9158265195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3975745.9158265195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16480.744669008087</v>
      </c>
      <c r="L230" s="444">
        <f t="shared" ca="1" si="3"/>
        <v>3971859.4652309488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3971859.4652309488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16464.551124859874</v>
      </c>
      <c r="L231" s="444">
        <f t="shared" ca="1" si="3"/>
        <v>3967956.82109123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3967956.82109123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16448.290107611047</v>
      </c>
      <c r="L232" s="444">
        <f t="shared" ca="1" si="3"/>
        <v>3964037.9159342623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3964037.9159342623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16431.961336123681</v>
      </c>
      <c r="L233" s="444">
        <f t="shared" ca="1" si="3"/>
        <v>3960102.6820058073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3960102.6820058073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16415.564528088453</v>
      </c>
      <c r="L234" s="444">
        <f t="shared" ca="1" si="3"/>
        <v>3956151.051269317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3956151.051269317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16399.099400019742</v>
      </c>
      <c r="L235" s="444">
        <f t="shared" ca="1" si="3"/>
        <v>3952182.955404758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3952182.955404758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16382.565667250748</v>
      </c>
      <c r="L236" s="444">
        <f t="shared" ca="1" si="3"/>
        <v>3948198.3258074299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3948198.3258074299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16365.963043928545</v>
      </c>
      <c r="L237" s="444">
        <f t="shared" ca="1" si="3"/>
        <v>3944197.0935867797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3944197.0935867797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16349.291243009167</v>
      </c>
      <c r="L238" s="444">
        <f t="shared" ca="1" si="3"/>
        <v>3940179.1895652101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3940179.1895652101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16332.549976252631</v>
      </c>
      <c r="L239" s="444">
        <f t="shared" ca="1" si="3"/>
        <v>3936144.5442768838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3936144.5442768838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16315.738954217935</v>
      </c>
      <c r="L240" s="444">
        <f t="shared" ca="1" si="3"/>
        <v>3932093.0879665231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3932093.0879665231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16298.857886258102</v>
      </c>
      <c r="L241" s="444">
        <f t="shared" ca="1" si="3"/>
        <v>3928024.7505882024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3928024.7505882024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16281.906480515097</v>
      </c>
      <c r="L242" s="444">
        <f t="shared" ca="1" si="3"/>
        <v>3923939.4618041385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3923939.4618041385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16264.884443914832</v>
      </c>
      <c r="L243" s="444">
        <f t="shared" ca="1" si="3"/>
        <v>3919837.1509834747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3919837.1509834747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16247.791482162065</v>
      </c>
      <c r="L244" s="444">
        <f t="shared" ca="1" si="3"/>
        <v>3915717.7472010581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3915717.7472010581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16230.627299735332</v>
      </c>
      <c r="L245" s="444">
        <f t="shared" ca="1" si="3"/>
        <v>3911581.1792362146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3911581.1792362146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16213.391599881816</v>
      </c>
      <c r="L246" s="444">
        <f t="shared" ca="1" si="3"/>
        <v>3907427.3755715177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3907427.3755715177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16196.084084612243</v>
      </c>
      <c r="L247" s="444">
        <f t="shared" ca="1" si="3"/>
        <v>3903256.2643915513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3903256.2643915513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16178.70445469572</v>
      </c>
      <c r="L248" s="444">
        <f t="shared" ca="1" si="3"/>
        <v>3899067.7735816683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3899067.7735816683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16161.252409654538</v>
      </c>
      <c r="L249" s="444">
        <f t="shared" ca="1" si="3"/>
        <v>3894861.8307267441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3894861.8307267441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16143.727647759022</v>
      </c>
      <c r="L250" s="444">
        <f t="shared" ca="1" si="3"/>
        <v>3890638.3631099244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3890638.3631099244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16126.129866022273</v>
      </c>
      <c r="L251" s="444">
        <f t="shared" ca="1" si="3"/>
        <v>3886397.2977113677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3886397.2977113677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16108.458760194955</v>
      </c>
      <c r="L252" s="444">
        <f t="shared" ca="1" si="3"/>
        <v>3882138.5612069839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3882138.5612069839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16090.71402476002</v>
      </c>
      <c r="L253" s="444">
        <f t="shared" ca="1" si="3"/>
        <v>3877862.0799671649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3877862.0799671649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16072.895352927442</v>
      </c>
      <c r="L254" s="444">
        <f t="shared" ca="1" si="3"/>
        <v>3873567.7800555136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3873567.7800555136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16055.002436628894</v>
      </c>
      <c r="L255" s="444">
        <f t="shared" ca="1" si="3"/>
        <v>3869255.5872275638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3869255.5872275638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16037.034966512438</v>
      </c>
      <c r="L256" s="444">
        <f t="shared" ca="1" si="3"/>
        <v>3864925.4269294976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3864925.4269294976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16018.992631937164</v>
      </c>
      <c r="L257" s="444">
        <f t="shared" ca="1" si="3"/>
        <v>3860577.2242968562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3860577.2242968562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16000.875120967823</v>
      </c>
      <c r="L258" s="444">
        <f t="shared" ca="1" si="3"/>
        <v>3856210.904153245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3856210.904153245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15982.682120369442</v>
      </c>
      <c r="L259" s="444">
        <f t="shared" ca="1" si="3"/>
        <v>3851826.3910090355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3851826.3910090355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15964.413315601903</v>
      </c>
      <c r="L260" s="444">
        <f t="shared" ca="1" si="3"/>
        <v>3847423.6090600588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3847423.6090600588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15946.0683908145</v>
      </c>
      <c r="L261" s="444">
        <f t="shared" ca="1" si="3"/>
        <v>3843002.4821862946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3843002.4821862946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15927.647028840482</v>
      </c>
      <c r="L262" s="444">
        <f t="shared" ca="1" si="3"/>
        <v>3838562.9339505564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3838562.9339505564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15909.148911191571</v>
      </c>
      <c r="L263" s="444">
        <f t="shared" ref="L263:L517" ca="1" si="28">I263-J263+K263</f>
        <v>3834104.8875971693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3834104.8875971693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15890.573718052459</v>
      </c>
      <c r="L264" s="444">
        <f t="shared" ca="1" si="28"/>
        <v>3829628.2660506428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3829628.2660506428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15871.921128275268</v>
      </c>
      <c r="L265" s="444">
        <f t="shared" ca="1" si="28"/>
        <v>3825132.9919143394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3825132.9919143394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15853.190819374002</v>
      </c>
      <c r="L266" s="444">
        <f t="shared" ca="1" si="28"/>
        <v>3820618.9874691344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3820618.9874691344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15834.382467518979</v>
      </c>
      <c r="L267" s="444">
        <f t="shared" ca="1" si="28"/>
        <v>3816086.1746720746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3816086.1746720746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15815.495747531233</v>
      </c>
      <c r="L268" s="444">
        <f t="shared" ca="1" si="28"/>
        <v>3811534.4751550271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3811534.4751550271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15796.530332876868</v>
      </c>
      <c r="L269" s="444">
        <f t="shared" ca="1" si="28"/>
        <v>3806963.8102233252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3806963.8102233252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15777.485895661443</v>
      </c>
      <c r="L270" s="444">
        <f t="shared" ca="1" si="28"/>
        <v>3802374.100854408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3802374.100854408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15758.362106624289</v>
      </c>
      <c r="L271" s="444">
        <f t="shared" ca="1" si="28"/>
        <v>3797765.2676964533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3797765.2676964533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15739.15863513281</v>
      </c>
      <c r="L272" s="444">
        <f t="shared" ca="1" si="28"/>
        <v>3793137.2310670074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3793137.2310670074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15719.875149176783</v>
      </c>
      <c r="L273" s="444">
        <f t="shared" ca="1" si="28"/>
        <v>3788489.9109516055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3788489.9109516055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15700.51131536261</v>
      </c>
      <c r="L274" s="444">
        <f t="shared" ca="1" si="28"/>
        <v>3783823.2270023893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3783823.2270023893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15681.066798907543</v>
      </c>
      <c r="L275" s="444">
        <f t="shared" ca="1" si="28"/>
        <v>3779137.0985367182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3779137.0985367182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15661.541263633913</v>
      </c>
      <c r="L276" s="444">
        <f t="shared" ca="1" si="28"/>
        <v>3774431.4445357732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3774431.4445357732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15641.934371963313</v>
      </c>
      <c r="L277" s="444">
        <f t="shared" ca="1" si="28"/>
        <v>3769706.1836431576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3769706.1836431576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15622.245784910747</v>
      </c>
      <c r="L278" s="444">
        <f t="shared" ca="1" si="28"/>
        <v>3764961.2341634897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3764961.2341634897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15602.475162078794</v>
      </c>
      <c r="L279" s="444">
        <f t="shared" ca="1" si="28"/>
        <v>3760196.5140609895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3760196.5140609895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15582.62216165171</v>
      </c>
      <c r="L280" s="444">
        <f t="shared" ca="1" si="28"/>
        <v>3755411.9409580622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3755411.9409580622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15562.686440389514</v>
      </c>
      <c r="L281" s="444">
        <f t="shared" ca="1" si="28"/>
        <v>3750607.432133873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3750607.432133873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15542.667653622058</v>
      </c>
      <c r="L282" s="444">
        <f t="shared" ca="1" si="28"/>
        <v>3745782.9045229163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3745782.9045229163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15522.565455243073</v>
      </c>
      <c r="L283" s="444">
        <f t="shared" ca="1" si="28"/>
        <v>3740938.2747135805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3740938.2747135805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15502.379497704174</v>
      </c>
      <c r="L284" s="444">
        <f t="shared" ca="1" si="28"/>
        <v>3736073.4589467058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3736073.4589467058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15482.109432008861</v>
      </c>
      <c r="L285" s="444">
        <f t="shared" ca="1" si="28"/>
        <v>3731188.373114136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3731188.373114136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15461.754907706489</v>
      </c>
      <c r="L286" s="444">
        <f t="shared" ca="1" si="28"/>
        <v>3726282.9327572635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3726282.9327572635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15441.315572886188</v>
      </c>
      <c r="L287" s="444">
        <f t="shared" ca="1" si="28"/>
        <v>3721357.053065571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3721357.053065571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15420.7910741708</v>
      </c>
      <c r="L288" s="444">
        <f t="shared" ca="1" si="28"/>
        <v>3716410.6488751629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3716410.6488751629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15400.181056710768</v>
      </c>
      <c r="L289" s="444">
        <f t="shared" ca="1" si="28"/>
        <v>3711443.634667295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3711443.634667295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15379.485164177986</v>
      </c>
      <c r="L290" s="444">
        <f t="shared" ca="1" si="28"/>
        <v>3706455.9245668943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3706455.9245668943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15358.703038759648</v>
      </c>
      <c r="L291" s="444">
        <f t="shared" ca="1" si="28"/>
        <v>3701447.432341075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3701447.432341075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15337.834321152068</v>
      </c>
      <c r="L292" s="444">
        <f t="shared" ca="1" si="28"/>
        <v>3696418.0713976482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3696418.0713976482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15316.878650554456</v>
      </c>
      <c r="L293" s="444">
        <f t="shared" ca="1" si="28"/>
        <v>3691367.7547836239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3691367.7547836239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15295.835664662689</v>
      </c>
      <c r="L294" s="444">
        <f t="shared" ca="1" si="28"/>
        <v>3686296.3951837076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3686296.3951837076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15274.704999663036</v>
      </c>
      <c r="L295" s="444">
        <f t="shared" ca="1" si="28"/>
        <v>3681203.9049187917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3681203.9049187917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15253.486290225886</v>
      </c>
      <c r="L296" s="444">
        <f t="shared" ca="1" si="28"/>
        <v>3676090.1959444387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3676090.1959444387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15232.179169499415</v>
      </c>
      <c r="L297" s="444">
        <f t="shared" ca="1" si="28"/>
        <v>3670955.1798493592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3670955.1798493592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15210.783269103251</v>
      </c>
      <c r="L298" s="444">
        <f t="shared" ca="1" si="28"/>
        <v>3665798.7678538836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3665798.7678538836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15189.298219122105</v>
      </c>
      <c r="L299" s="444">
        <f t="shared" ca="1" si="28"/>
        <v>3660620.8708084268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3660620.8708084268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15167.723648099367</v>
      </c>
      <c r="L300" s="444">
        <f t="shared" ca="1" si="28"/>
        <v>3655421.3991919472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3655421.3991919472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15146.059183030702</v>
      </c>
      <c r="L301" s="444">
        <f t="shared" ca="1" si="28"/>
        <v>3650200.2631103992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3650200.2631103992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15124.304449357584</v>
      </c>
      <c r="L302" s="444">
        <f t="shared" ca="1" si="28"/>
        <v>3644957.372295178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3644957.372295178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15102.459070960829</v>
      </c>
      <c r="L303" s="444">
        <f t="shared" ca="1" si="28"/>
        <v>3639692.6361015602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3639692.6361015602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15080.522670154089</v>
      </c>
      <c r="L304" s="444">
        <f t="shared" ca="1" si="28"/>
        <v>3634405.9635071354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3634405.9635071354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15058.49486767732</v>
      </c>
      <c r="L305" s="444">
        <f t="shared" ca="1" si="28"/>
        <v>3629097.2631102339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3629097.2631102339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15036.375282690227</v>
      </c>
      <c r="L306" s="444">
        <f t="shared" ca="1" si="28"/>
        <v>3623766.4431283455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3623766.4431283455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15014.163532765697</v>
      </c>
      <c r="L307" s="444">
        <f t="shared" ca="1" si="28"/>
        <v>3618413.4113965323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3618413.4113965323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14991.859233883139</v>
      </c>
      <c r="L308" s="444">
        <f t="shared" ca="1" si="28"/>
        <v>3613038.0753658367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3613038.0753658367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14969.46200042191</v>
      </c>
      <c r="L309" s="444">
        <f t="shared" ca="1" si="28"/>
        <v>3607640.3421016796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3607640.3421016796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14946.971445154586</v>
      </c>
      <c r="L310" s="444">
        <f t="shared" ca="1" si="28"/>
        <v>3602220.1182822553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3602220.1182822553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14924.387179240319</v>
      </c>
      <c r="L311" s="444">
        <f t="shared" ca="1" si="28"/>
        <v>3596777.3101969166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3596777.3101969166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14901.708812218074</v>
      </c>
      <c r="L312" s="444">
        <f t="shared" ca="1" si="28"/>
        <v>3591311.8237445559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3591311.8237445559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14878.935951999905</v>
      </c>
      <c r="L313" s="444">
        <f t="shared" ca="1" si="28"/>
        <v>3585823.564431977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3585823.564431977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14856.068204864161</v>
      </c>
      <c r="L314" s="444">
        <f t="shared" ca="1" si="28"/>
        <v>3580312.4373722626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3580312.4373722626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14833.105175448683</v>
      </c>
      <c r="L315" s="444">
        <f t="shared" ca="1" si="28"/>
        <v>3574778.3472831324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3574778.3472831324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14810.046466743974</v>
      </c>
      <c r="L316" s="444">
        <f t="shared" ca="1" si="28"/>
        <v>3569221.1984852976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3569221.1984852976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14786.891680086328</v>
      </c>
      <c r="L317" s="444">
        <f t="shared" ca="1" si="28"/>
        <v>3563640.8949008053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3563640.8949008053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14763.640415150943</v>
      </c>
      <c r="L318" s="444">
        <f t="shared" ca="1" si="28"/>
        <v>3558037.3400513777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3558037.3400513777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14740.292269944995</v>
      </c>
      <c r="L319" s="444">
        <f t="shared" ca="1" si="28"/>
        <v>3552410.437056744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3552410.437056744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14716.846840800688</v>
      </c>
      <c r="L320" s="444">
        <f t="shared" ca="1" si="28"/>
        <v>3546760.0886329659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3546760.0886329659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14693.303722368277</v>
      </c>
      <c r="L321" s="444">
        <f t="shared" ca="1" si="28"/>
        <v>3541086.1970907552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3541086.1970907552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14669.66250760907</v>
      </c>
      <c r="L322" s="444">
        <f t="shared" ca="1" si="28"/>
        <v>3535388.6643337854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3535388.6643337854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14645.92278778836</v>
      </c>
      <c r="L323" s="444">
        <f t="shared" ca="1" si="28"/>
        <v>3529667.3918569949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3529667.3918569949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14622.084152468398</v>
      </c>
      <c r="L324" s="444">
        <f t="shared" ca="1" si="28"/>
        <v>3523922.2807448846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3523922.2807448846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14598.146189501274</v>
      </c>
      <c r="L325" s="444">
        <f t="shared" ca="1" si="28"/>
        <v>3518153.2316698069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3518153.2316698069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14574.108485021781</v>
      </c>
      <c r="L326" s="444">
        <f t="shared" ca="1" si="28"/>
        <v>3512360.1448902497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3512360.1448902497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14549.970623440293</v>
      </c>
      <c r="L327" s="444">
        <f t="shared" ca="1" si="28"/>
        <v>3506542.920249111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3506542.920249111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14525.732187435551</v>
      </c>
      <c r="L328" s="444">
        <f t="shared" ca="1" si="28"/>
        <v>3500701.4571719677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3500701.4571719677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14501.392757947453</v>
      </c>
      <c r="L329" s="444">
        <f t="shared" ca="1" si="28"/>
        <v>3494835.6546653365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3494835.6546653365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14476.951914169824</v>
      </c>
      <c r="L330" s="444">
        <f t="shared" ca="1" si="28"/>
        <v>3488945.4113149275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3488945.4113149275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14452.40923354312</v>
      </c>
      <c r="L331" s="444">
        <f t="shared" ca="1" si="28"/>
        <v>3483030.6252838918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3483030.6252838918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14427.764291747138</v>
      </c>
      <c r="L332" s="444">
        <f t="shared" ca="1" si="28"/>
        <v>3477091.19431106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3477091.19431106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14403.016662693673</v>
      </c>
      <c r="L333" s="444">
        <f t="shared" ca="1" si="28"/>
        <v>3471127.0157091748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3471127.0157091748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14378.165918519149</v>
      </c>
      <c r="L334" s="444">
        <f t="shared" ca="1" si="28"/>
        <v>3465137.9863631153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3465137.9863631153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14353.211629577236</v>
      </c>
      <c r="L335" s="444">
        <f t="shared" ca="1" si="28"/>
        <v>3459124.0027281139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3459124.0027281139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14328.153364431395</v>
      </c>
      <c r="L336" s="444">
        <f t="shared" ca="1" si="28"/>
        <v>3453084.9608279667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3453084.9608279667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14302.990689847451</v>
      </c>
      <c r="L337" s="444">
        <f t="shared" ca="1" si="28"/>
        <v>3447020.7562532355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3447020.7562532355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14277.72317078607</v>
      </c>
      <c r="L338" s="444">
        <f t="shared" ca="1" si="28"/>
        <v>3440931.2841594429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3440931.2841594429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14252.350370395267</v>
      </c>
      <c r="L339" s="444">
        <f t="shared" ca="1" si="28"/>
        <v>3434816.4392652595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3434816.4392652595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14226.871850002835</v>
      </c>
      <c r="L340" s="444">
        <f t="shared" ca="1" si="28"/>
        <v>3428676.1158506838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3428676.1158506838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14201.287169108771</v>
      </c>
      <c r="L341" s="444">
        <f t="shared" ca="1" si="28"/>
        <v>3422510.2077552136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3422510.2077552136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14175.595885377646</v>
      </c>
      <c r="L342" s="444">
        <f t="shared" ca="1" si="28"/>
        <v>3416318.6083760126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3416318.6083760126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14149.797554630974</v>
      </c>
      <c r="L343" s="444">
        <f t="shared" ca="1" si="28"/>
        <v>3410101.2106660646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3410101.2106660646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14123.891730839525</v>
      </c>
      <c r="L344" s="444">
        <f t="shared" ca="1" si="28"/>
        <v>3403857.9071323252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3403857.9071323252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14097.877966115608</v>
      </c>
      <c r="L345" s="444">
        <f t="shared" ca="1" si="28"/>
        <v>3397588.5898338621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3397588.5898338621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14071.755810705346</v>
      </c>
      <c r="L346" s="444">
        <f t="shared" ca="1" si="28"/>
        <v>3391293.1503799888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3391293.1503799888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14045.524812980877</v>
      </c>
      <c r="L347" s="444">
        <f t="shared" ca="1" si="28"/>
        <v>3384971.4799283911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3384971.4799283911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14019.184519432551</v>
      </c>
      <c r="L348" s="444">
        <f t="shared" ca="1" si="28"/>
        <v>3378623.4691832447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3378623.4691832447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13992.734474661107</v>
      </c>
      <c r="L349" s="444">
        <f t="shared" ca="1" si="28"/>
        <v>3372249.0083933272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3372249.0083933272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13966.174221369787</v>
      </c>
      <c r="L350" s="444">
        <f t="shared" ca="1" si="28"/>
        <v>3365847.9873501183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3365847.9873501183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13939.503300356415</v>
      </c>
      <c r="L351" s="444">
        <f t="shared" ca="1" si="28"/>
        <v>3359420.2953858958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3359420.2953858958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13912.721250505487</v>
      </c>
      <c r="L352" s="444">
        <f t="shared" ca="1" si="28"/>
        <v>3352965.8213718226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3352965.8213718226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13885.827608780182</v>
      </c>
      <c r="L353" s="444">
        <f t="shared" ca="1" si="28"/>
        <v>3346484.4537160238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3346484.4537160238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13858.821910214354</v>
      </c>
      <c r="L354" s="444">
        <f t="shared" ca="1" si="28"/>
        <v>3339976.0803616592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3339976.0803616592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13831.703687904499</v>
      </c>
      <c r="L355" s="444">
        <f t="shared" ca="1" si="28"/>
        <v>3333440.5887849848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3333440.5887849848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13804.472473001691</v>
      </c>
      <c r="L356" s="444">
        <f t="shared" ca="1" si="28"/>
        <v>3326877.8659934076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3326877.8659934076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13777.127794703452</v>
      </c>
      <c r="L357" s="444">
        <f t="shared" ca="1" si="28"/>
        <v>3320287.7985235322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3320287.7985235322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13749.669180245639</v>
      </c>
      <c r="L358" s="444">
        <f t="shared" ca="1" si="28"/>
        <v>3313670.272439199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3313670.272439199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13722.096154894249</v>
      </c>
      <c r="L359" s="444">
        <f t="shared" ca="1" si="28"/>
        <v>3307025.1733295145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3307025.1733295145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13694.408241937232</v>
      </c>
      <c r="L360" s="444">
        <f t="shared" ca="1" si="28"/>
        <v>3300352.3863068731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3300352.3863068731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13666.604962676225</v>
      </c>
      <c r="L361" s="444">
        <f t="shared" ca="1" si="28"/>
        <v>3293651.7960049706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3293651.7960049706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13638.685836418297</v>
      </c>
      <c r="L362" s="444">
        <f t="shared" ca="1" si="28"/>
        <v>3286923.2865768098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3286923.2865768098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13610.650380467629</v>
      </c>
      <c r="L363" s="444">
        <f t="shared" ca="1" si="28"/>
        <v>3280166.7416926986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3280166.7416926986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13582.498110117165</v>
      </c>
      <c r="L364" s="444">
        <f t="shared" ca="1" si="28"/>
        <v>3273382.0445382372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3273382.0445382372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13554.228538640244</v>
      </c>
      <c r="L365" s="444">
        <f t="shared" ca="1" si="28"/>
        <v>3266569.0778122987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3266569.0778122987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13525.841177282166</v>
      </c>
      <c r="L366" s="444">
        <f t="shared" ca="1" si="28"/>
        <v>3259727.7237250023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3259727.7237250023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13497.335535251765</v>
      </c>
      <c r="L367" s="444">
        <f t="shared" ca="1" si="28"/>
        <v>3252857.863995675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3252857.863995675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13468.7111197129</v>
      </c>
      <c r="L368" s="444">
        <f t="shared" ca="1" si="28"/>
        <v>3245959.379850809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3245959.379850809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13439.96743577596</v>
      </c>
      <c r="L369" s="444">
        <f t="shared" ca="1" si="28"/>
        <v>3239032.152022006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3239032.152022006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13411.103986489279</v>
      </c>
      <c r="L370" s="444">
        <f t="shared" ca="1" si="28"/>
        <v>3232076.0607439163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3232076.0607439163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13382.120272830573</v>
      </c>
      <c r="L371" s="444">
        <f t="shared" ca="1" si="28"/>
        <v>3225090.9857521681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3225090.9857521681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13353.015793698289</v>
      </c>
      <c r="L372" s="444">
        <f t="shared" ca="1" si="28"/>
        <v>3218076.8062812877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3218076.8062812877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13323.790045902953</v>
      </c>
      <c r="L373" s="444">
        <f t="shared" ca="1" si="28"/>
        <v>3211033.401062612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3211033.401062612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13294.44252415847</v>
      </c>
      <c r="L374" s="444">
        <f t="shared" ca="1" si="28"/>
        <v>3203960.6483221916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3203960.6483221916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13264.972721073385</v>
      </c>
      <c r="L375" s="444">
        <f t="shared" ca="1" si="28"/>
        <v>3196858.4257786861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3196858.4257786861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13235.380127142113</v>
      </c>
      <c r="L376" s="444">
        <f t="shared" ca="1" si="28"/>
        <v>3189726.6106412495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3189726.6106412495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13205.664230736127</v>
      </c>
      <c r="L377" s="444">
        <f t="shared" ca="1" si="28"/>
        <v>3182565.0796074066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3182565.0796074066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13175.824518095116</v>
      </c>
      <c r="L378" s="444">
        <f t="shared" ca="1" si="28"/>
        <v>3175373.7088609231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3175373.7088609231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13145.8604733181</v>
      </c>
      <c r="L379" s="444">
        <f t="shared" ca="1" si="28"/>
        <v>3168152.3740696623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3168152.3740696623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13115.771578354514</v>
      </c>
      <c r="L380" s="444">
        <f t="shared" ca="1" si="28"/>
        <v>3160900.9503834378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3160900.9503834378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13085.557312995246</v>
      </c>
      <c r="L381" s="444">
        <f t="shared" ca="1" si="28"/>
        <v>3153619.3124318542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3153619.3124318542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13055.217154863647</v>
      </c>
      <c r="L382" s="444">
        <f t="shared" ca="1" si="28"/>
        <v>3146307.3343221392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3146307.3343221392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13024.750579406502</v>
      </c>
      <c r="L383" s="444">
        <f t="shared" ca="1" si="28"/>
        <v>3138964.8896369669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3138964.8896369669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12994.15705988495</v>
      </c>
      <c r="L384" s="444">
        <f t="shared" ca="1" si="28"/>
        <v>3131591.8514322732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3131591.8514322732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12963.436067365394</v>
      </c>
      <c r="L385" s="444">
        <f t="shared" ca="1" si="28"/>
        <v>3124188.0922350599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3124188.0922350599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12932.587070710339</v>
      </c>
      <c r="L386" s="444">
        <f t="shared" ca="1" si="28"/>
        <v>3116753.4840411916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3116753.4840411916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12901.60953656922</v>
      </c>
      <c r="L387" s="444">
        <f t="shared" ca="1" si="28"/>
        <v>3109287.8983131819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3109287.8983131819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12870.50292936918</v>
      </c>
      <c r="L388" s="444">
        <f t="shared" ca="1" si="28"/>
        <v>3101791.2059779721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3101791.2059779721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12839.266711305805</v>
      </c>
      <c r="L389" s="444">
        <f t="shared" ca="1" si="28"/>
        <v>3094263.2774246992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3094263.2774246992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12807.900342333834</v>
      </c>
      <c r="L390" s="444">
        <f t="shared" ca="1" si="28"/>
        <v>3086703.9825024544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3086703.9825024544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12776.403280157814</v>
      </c>
      <c r="L391" s="444">
        <f t="shared" ca="1" si="28"/>
        <v>3079113.1905180332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3079113.1905180332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12744.774980222726</v>
      </c>
      <c r="L392" s="444">
        <f t="shared" ca="1" si="28"/>
        <v>3071490.7702336772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3071490.7702336772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12713.014895704577</v>
      </c>
      <c r="L393" s="444">
        <f t="shared" ca="1" si="28"/>
        <v>3063836.589864803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3063836.589864803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12681.122477500934</v>
      </c>
      <c r="L394" s="444">
        <f t="shared" ca="1" si="28"/>
        <v>3056150.5170777254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3056150.5170777254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12649.097174221444</v>
      </c>
      <c r="L395" s="444">
        <f t="shared" ca="1" si="28"/>
        <v>3048432.4189873682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3048432.4189873682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12616.938432178289</v>
      </c>
      <c r="L396" s="444">
        <f t="shared" ca="1" si="28"/>
        <v>3040682.1621549679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3040682.1621549679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12584.645695376621</v>
      </c>
      <c r="L397" s="444">
        <f t="shared" ca="1" si="28"/>
        <v>3032899.6125857658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3032899.6125857658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12552.218405504946</v>
      </c>
      <c r="L398" s="444">
        <f t="shared" ca="1" si="28"/>
        <v>3025084.6357266922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3025084.6357266922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12519.656001925472</v>
      </c>
      <c r="L399" s="444">
        <f t="shared" ca="1" si="28"/>
        <v>3017237.0964640388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3017237.0964640388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12486.957921664416</v>
      </c>
      <c r="L400" s="444">
        <f t="shared" ca="1" si="28"/>
        <v>3009356.8591211243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3009356.8591211243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12454.123599402272</v>
      </c>
      <c r="L401" s="444">
        <f t="shared" ca="1" si="28"/>
        <v>3001443.7874559476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3001443.7874559476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12421.152467464037</v>
      </c>
      <c r="L402" s="444">
        <f t="shared" ca="1" si="28"/>
        <v>2993497.7446588329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2993497.7446588329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12388.043955809391</v>
      </c>
      <c r="L403" s="444">
        <f t="shared" ca="1" si="28"/>
        <v>2985518.5933500635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2985518.5933500635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12354.797492022853</v>
      </c>
      <c r="L404" s="444">
        <f t="shared" ca="1" si="28"/>
        <v>2977506.1955775074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2977506.1955775074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12321.412501303868</v>
      </c>
      <c r="L405" s="444">
        <f t="shared" ca="1" si="28"/>
        <v>2969460.4128142325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2969460.4128142325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12287.88840645689</v>
      </c>
      <c r="L406" s="444">
        <f t="shared" ca="1" si="28"/>
        <v>2961381.1059561106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2961381.1059561106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12254.224627881382</v>
      </c>
      <c r="L407" s="444">
        <f t="shared" ca="1" si="28"/>
        <v>2953268.1353194132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2953268.1353194132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12220.42058356181</v>
      </c>
      <c r="L408" s="444">
        <f t="shared" ca="1" si="28"/>
        <v>2945121.3606383963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2945121.3606383963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12186.475689057574</v>
      </c>
      <c r="L409" s="444">
        <f t="shared" ca="1" si="28"/>
        <v>2936940.6410628753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2936940.6410628753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12152.389357492902</v>
      </c>
      <c r="L410" s="444">
        <f t="shared" ca="1" si="28"/>
        <v>2928725.8351557893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2928725.8351557893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12118.16099954671</v>
      </c>
      <c r="L411" s="444">
        <f t="shared" ca="1" si="28"/>
        <v>2920476.8008907572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2920476.8008907572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12083.790023442411</v>
      </c>
      <c r="L412" s="444">
        <f t="shared" ca="1" si="28"/>
        <v>2912193.3956496208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2912193.3956496208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12049.275834937675</v>
      </c>
      <c r="L413" s="444">
        <f t="shared" ca="1" si="28"/>
        <v>2903875.4762199796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2903875.4762199796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12014.61783731417</v>
      </c>
      <c r="L414" s="444">
        <f t="shared" ca="1" si="28"/>
        <v>2895522.8987927148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2895522.8987927148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11979.815431367233</v>
      </c>
      <c r="L415" s="444">
        <f t="shared" ca="1" si="28"/>
        <v>2887135.5189595032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2887135.5189595032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11944.868015395517</v>
      </c>
      <c r="L416" s="444">
        <f t="shared" ca="1" si="28"/>
        <v>2878713.1917103198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2878713.1917103198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11909.774985190588</v>
      </c>
      <c r="L417" s="444">
        <f t="shared" ca="1" si="28"/>
        <v>2870255.7714309315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2870255.7714309315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11874.535734026469</v>
      </c>
      <c r="L418" s="444">
        <f t="shared" ca="1" si="28"/>
        <v>2861763.1119003794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2861763.1119003794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11839.149652649168</v>
      </c>
      <c r="L419" s="444">
        <f t="shared" ca="1" si="28"/>
        <v>2853235.0662884498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2853235.0662884498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11803.616129266129</v>
      </c>
      <c r="L420" s="444">
        <f t="shared" ca="1" si="28"/>
        <v>2844671.4871531371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2844671.4871531371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11767.934549535659</v>
      </c>
      <c r="L421" s="444">
        <f t="shared" ca="1" si="28"/>
        <v>2836072.2264380939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2836072.2264380939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11732.104296556314</v>
      </c>
      <c r="L422" s="444">
        <f t="shared" ca="1" si="28"/>
        <v>2827437.1354700713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2827437.1354700713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11696.124750856219</v>
      </c>
      <c r="L423" s="444">
        <f t="shared" ca="1" si="28"/>
        <v>2818766.0649563489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2818766.0649563489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11659.995290382376</v>
      </c>
      <c r="L424" s="444">
        <f t="shared" ca="1" si="28"/>
        <v>2810058.8649821524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2810058.8649821524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11623.71529048989</v>
      </c>
      <c r="L425" s="444">
        <f t="shared" ca="1" si="28"/>
        <v>2801315.3850080636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2801315.3850080636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11587.284123931187</v>
      </c>
      <c r="L426" s="444">
        <f t="shared" ca="1" si="28"/>
        <v>2792535.4738674159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2792535.4738674159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11550.701160845154</v>
      </c>
      <c r="L427" s="444">
        <f t="shared" ca="1" si="28"/>
        <v>2783718.9797636825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2783718.9797636825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11513.965768746266</v>
      </c>
      <c r="L428" s="444">
        <f t="shared" ca="1" si="28"/>
        <v>2774865.7502678498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2774865.7502678498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11477.077312513629</v>
      </c>
      <c r="L429" s="444">
        <f t="shared" ca="1" si="28"/>
        <v>2765975.6323157847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2765975.6323157847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11440.035154380024</v>
      </c>
      <c r="L430" s="444">
        <f t="shared" ca="1" si="28"/>
        <v>2757048.4722055858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2757048.4722055858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11402.838653920862</v>
      </c>
      <c r="L431" s="444">
        <f t="shared" ca="1" si="28"/>
        <v>2748084.1155949277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2748084.1155949277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11365.487168043121</v>
      </c>
      <c r="L432" s="444">
        <f t="shared" ca="1" si="28"/>
        <v>2739082.4074983918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2739082.4074983918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11327.98005097422</v>
      </c>
      <c r="L433" s="444">
        <f t="shared" ca="1" si="28"/>
        <v>2730043.1922847871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2730043.1922847871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11290.316654250868</v>
      </c>
      <c r="L434" s="444">
        <f t="shared" ca="1" si="28"/>
        <v>2720966.3136744592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2720966.3136744592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11252.496326707835</v>
      </c>
      <c r="L435" s="444">
        <f t="shared" ca="1" si="28"/>
        <v>2711851.6147365882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2711851.6147365882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11214.518414466706</v>
      </c>
      <c r="L436" s="444">
        <f t="shared" ca="1" si="28"/>
        <v>2702698.9378864761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2702698.9378864761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11176.382260924573</v>
      </c>
      <c r="L437" s="444">
        <f t="shared" ca="1" si="28"/>
        <v>2693508.1248828219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2693508.1248828219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11138.087206742679</v>
      </c>
      <c r="L438" s="444">
        <f t="shared" ca="1" si="28"/>
        <v>2684279.0168249859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2684279.0168249859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11099.63258983503</v>
      </c>
      <c r="L439" s="444">
        <f t="shared" ca="1" si="28"/>
        <v>2675011.4541502423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2675011.4541502423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11061.01774535693</v>
      </c>
      <c r="L440" s="444">
        <f t="shared" ca="1" si="28"/>
        <v>2665705.2766310205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2665705.2766310205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11022.242005693506</v>
      </c>
      <c r="L441" s="444">
        <f t="shared" ca="1" si="28"/>
        <v>2656360.3233721354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2656360.3233721354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10983.304700448152</v>
      </c>
      <c r="L442" s="444">
        <f t="shared" ca="1" si="28"/>
        <v>2646976.4328080048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2646976.4328080048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10944.205156430942</v>
      </c>
      <c r="L443" s="444">
        <f t="shared" ca="1" si="28"/>
        <v>2637553.4426998571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2637553.4426998571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10904.942697646993</v>
      </c>
      <c r="L444" s="444">
        <f t="shared" ca="1" si="28"/>
        <v>2628091.1901329253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2628091.1901329253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10865.516645284777</v>
      </c>
      <c r="L445" s="444">
        <f t="shared" ca="1" si="28"/>
        <v>2618589.5115136313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2618589.5115136313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10825.926317704385</v>
      </c>
      <c r="L446" s="444">
        <f t="shared" ca="1" si="28"/>
        <v>2609048.2425667569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2609048.2425667569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10786.171030425741</v>
      </c>
      <c r="L447" s="444">
        <f t="shared" ca="1" si="28"/>
        <v>2599467.218332604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2599467.218332604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10746.250096116772</v>
      </c>
      <c r="L448" s="444">
        <f t="shared" ca="1" si="28"/>
        <v>2589846.2731641419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2589846.2731641419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10706.162824581514</v>
      </c>
      <c r="L449" s="444">
        <f t="shared" ca="1" si="28"/>
        <v>2580185.2407241445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2580185.2407241445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10665.90852274819</v>
      </c>
      <c r="L450" s="444">
        <f t="shared" ca="1" si="28"/>
        <v>2570483.9539823141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2570483.9539823141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10625.486494657231</v>
      </c>
      <c r="L451" s="444">
        <f t="shared" ca="1" si="28"/>
        <v>2560742.2452123924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2560742.2452123924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10584.896041449223</v>
      </c>
      <c r="L452" s="444">
        <f t="shared" ca="1" si="28"/>
        <v>2550959.9459892628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2550959.9459892628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10544.136461352849</v>
      </c>
      <c r="L453" s="444">
        <f t="shared" ca="1" si="28"/>
        <v>2541136.8871860369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2541136.8871860369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10503.207049672743</v>
      </c>
      <c r="L454" s="444">
        <f t="shared" ca="1" si="28"/>
        <v>2531272.8989711311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2531272.8989711311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10462.107098777302</v>
      </c>
      <c r="L455" s="444">
        <f t="shared" ca="1" si="28"/>
        <v>2521367.8108053296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2521367.8108053296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10420.835898086461</v>
      </c>
      <c r="L456" s="444">
        <f t="shared" ca="1" si="28"/>
        <v>2511421.4514388372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2511421.4514388372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10379.392734059409</v>
      </c>
      <c r="L457" s="444">
        <f t="shared" ca="1" si="28"/>
        <v>2501433.648908318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2501433.648908318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10337.776890182247</v>
      </c>
      <c r="L458" s="444">
        <f t="shared" ca="1" si="28"/>
        <v>2491404.2305339216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2491404.2305339216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10295.987646955595</v>
      </c>
      <c r="L459" s="444">
        <f t="shared" ca="1" si="28"/>
        <v>2481333.0229162984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2481333.0229162984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10254.024281882164</v>
      </c>
      <c r="L460" s="444">
        <f t="shared" ca="1" si="28"/>
        <v>2471219.8519336018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2471219.8519336018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10211.886069454262</v>
      </c>
      <c r="L461" s="444">
        <f t="shared" ca="1" si="28"/>
        <v>2461064.5427384772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2461064.5427384772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10169.572281141243</v>
      </c>
      <c r="L462" s="444">
        <f t="shared" ca="1" si="28"/>
        <v>2450866.9197550397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2450866.9197550397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10127.082185376921</v>
      </c>
      <c r="L463" s="444">
        <f t="shared" ca="1" si="28"/>
        <v>2440626.8066758378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2440626.8066758378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10084.415047546912</v>
      </c>
      <c r="L464" s="444">
        <f t="shared" ca="1" si="28"/>
        <v>2430344.0264588059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2430344.0264588059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10041.570129975946</v>
      </c>
      <c r="L465" s="444">
        <f t="shared" ca="1" si="28"/>
        <v>2420018.4013242032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2420018.4013242032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9998.5466919151022</v>
      </c>
      <c r="L466" s="444">
        <f t="shared" ca="1" si="28"/>
        <v>2409649.7527515395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2409649.7527515395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9955.343989529003</v>
      </c>
      <c r="L467" s="444">
        <f t="shared" ca="1" si="28"/>
        <v>2399237.9014764898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2399237.9014764898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9911.9612758829626</v>
      </c>
      <c r="L468" s="444">
        <f t="shared" ca="1" si="28"/>
        <v>2388782.6674877941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2388782.6674877941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9868.3978009300627</v>
      </c>
      <c r="L469" s="444">
        <f t="shared" ca="1" si="28"/>
        <v>2378283.8700241451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2378283.8700241451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9824.652811498192</v>
      </c>
      <c r="L470" s="444">
        <f t="shared" ca="1" si="28"/>
        <v>2367741.3275710647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2367741.3275710647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9780.7255512770244</v>
      </c>
      <c r="L471" s="444">
        <f t="shared" ca="1" si="28"/>
        <v>2357154.8578577628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2357154.8578577628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9736.6152608049342</v>
      </c>
      <c r="L472" s="444">
        <f t="shared" ca="1" si="28"/>
        <v>2346524.277853989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2346524.277853989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9692.3211774558768</v>
      </c>
      <c r="L473" s="444">
        <f t="shared" ca="1" si="28"/>
        <v>2335849.4037668663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2335849.4037668663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9647.8425354261981</v>
      </c>
      <c r="L474" s="444">
        <f t="shared" ca="1" si="28"/>
        <v>2325130.0510377139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2325130.0510377139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9603.1785657213968</v>
      </c>
      <c r="L475" s="444">
        <f t="shared" ca="1" si="28"/>
        <v>2314366.0343388566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2314366.0343388566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9558.3284961428235</v>
      </c>
      <c r="L476" s="444">
        <f t="shared" ca="1" si="28"/>
        <v>2303557.1675704205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2303557.1675704205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9513.2915512743402</v>
      </c>
      <c r="L477" s="444">
        <f t="shared" ca="1" si="28"/>
        <v>2292703.263857116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2292703.263857116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9468.0669524689056</v>
      </c>
      <c r="L478" s="444">
        <f t="shared" ca="1" si="28"/>
        <v>2281804.135545006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2281804.135545006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9422.653917835114</v>
      </c>
      <c r="L479" s="444">
        <f t="shared" ca="1" si="28"/>
        <v>2270859.5941982623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2270859.5941982623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9377.051662223681</v>
      </c>
      <c r="L480" s="444">
        <f t="shared" ca="1" si="28"/>
        <v>2259869.4505959074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2259869.4505959074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9331.2593972138693</v>
      </c>
      <c r="L481" s="444">
        <f t="shared" ca="1" si="28"/>
        <v>2248833.5147285424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2248833.5147285424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9285.2763310998489</v>
      </c>
      <c r="L482" s="444">
        <f t="shared" ca="1" si="28"/>
        <v>2237751.5957950633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2237751.5957950633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9239.1016688770178</v>
      </c>
      <c r="L483" s="444">
        <f t="shared" ca="1" si="28"/>
        <v>2226623.5021993616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2226623.5021993616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9192.7346122282615</v>
      </c>
      <c r="L484" s="444">
        <f t="shared" ca="1" si="28"/>
        <v>2215449.0415470111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2215449.0415470111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9146.1743595101343</v>
      </c>
      <c r="L485" s="444">
        <f t="shared" ca="1" si="28"/>
        <v>2204228.0206419425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2204228.0206419425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9099.4201057390146</v>
      </c>
      <c r="L486" s="444">
        <f t="shared" ca="1" si="28"/>
        <v>2192960.2454831027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2192960.2454831027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9052.4710425771827</v>
      </c>
      <c r="L487" s="444">
        <f t="shared" ca="1" si="28"/>
        <v>2181645.5212611011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2181645.5212611011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9005.3263583188436</v>
      </c>
      <c r="L488" s="444">
        <f t="shared" ca="1" si="28"/>
        <v>2170283.6523548411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2170283.6523548411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8957.9852378760934</v>
      </c>
      <c r="L489" s="444">
        <f t="shared" ca="1" si="28"/>
        <v>2158874.4423281383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2158874.4423281383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8910.4468627648312</v>
      </c>
      <c r="L490" s="444">
        <f t="shared" ca="1" si="28"/>
        <v>2147417.6939263241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2147417.6939263241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8862.7104110906057</v>
      </c>
      <c r="L491" s="444">
        <f t="shared" ca="1" si="28"/>
        <v>2135913.2090728357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2135913.2090728357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8814.7750575344035</v>
      </c>
      <c r="L492" s="444">
        <f t="shared" ca="1" si="28"/>
        <v>2124360.7888657912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2124360.7888657912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8766.6399733383842</v>
      </c>
      <c r="L493" s="444">
        <f t="shared" ca="1" si="28"/>
        <v>2112760.2335745506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2112760.2335745506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8718.3043262915489</v>
      </c>
      <c r="L494" s="444">
        <f t="shared" ca="1" si="28"/>
        <v>2101111.3426362635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2101111.3426362635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8669.767280715354</v>
      </c>
      <c r="L495" s="444">
        <f t="shared" ca="1" si="28"/>
        <v>2089413.9146524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2089413.9146524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8621.0279974492551</v>
      </c>
      <c r="L496" s="444">
        <f t="shared" ca="1" si="28"/>
        <v>2077667.7473852704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2077667.7473852704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8572.0856338362155</v>
      </c>
      <c r="L497" s="444">
        <f t="shared" ca="1" si="28"/>
        <v>2065872.6377545279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2065872.6377545279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8522.9393437081217</v>
      </c>
      <c r="L498" s="444">
        <f t="shared" ca="1" si="28"/>
        <v>2054028.3818336572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2054028.3818336572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8473.5882773711601</v>
      </c>
      <c r="L499" s="444">
        <f t="shared" ca="1" si="28"/>
        <v>2042134.7748464495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2042134.7748464495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8424.0315815911272</v>
      </c>
      <c r="L500" s="444">
        <f t="shared" ca="1" si="28"/>
        <v>2030191.6111634618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2030191.6111634618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8374.2683995786792</v>
      </c>
      <c r="L501" s="444">
        <f t="shared" ca="1" si="28"/>
        <v>2018198.6842984618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2018198.6842984618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8324.2978709745112</v>
      </c>
      <c r="L502" s="444">
        <f t="shared" ca="1" si="28"/>
        <v>2006155.7869048575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2006155.7869048575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8274.1191318344936</v>
      </c>
      <c r="L503" s="444">
        <f t="shared" ca="1" si="28"/>
        <v>1994062.7107721132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1994062.7107721132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8223.7313146147262</v>
      </c>
      <c r="L504" s="444">
        <f t="shared" ca="1" si="28"/>
        <v>1981919.246822149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1981919.246822149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8173.1335481565438</v>
      </c>
      <c r="L505" s="444">
        <f t="shared" ca="1" si="28"/>
        <v>1969725.1851057268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1969725.1851057268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8122.3249576714497</v>
      </c>
      <c r="L506" s="444">
        <f t="shared" ca="1" si="28"/>
        <v>1957480.3147988194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1957480.3147988194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8071.3046647260026</v>
      </c>
      <c r="L507" s="444">
        <f t="shared" ca="1" si="28"/>
        <v>1945184.4241989665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1945184.4241989665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8020.0717872266141</v>
      </c>
      <c r="L508" s="444">
        <f t="shared" ca="1" si="28"/>
        <v>1932837.3007216144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1932837.3007216144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7968.6254394043144</v>
      </c>
      <c r="L509" s="444">
        <f t="shared" ca="1" si="28"/>
        <v>1920438.7308964399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1920438.7308964399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7916.9647317994204</v>
      </c>
      <c r="L510" s="444">
        <f t="shared" ca="1" si="28"/>
        <v>1907988.5003636605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1907988.5003636605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7865.0887712461736</v>
      </c>
      <c r="L511" s="444">
        <f t="shared" ca="1" si="28"/>
        <v>1895486.3938703279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1895486.3938703279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7812.9966608572877</v>
      </c>
      <c r="L512" s="444">
        <f t="shared" ca="1" si="28"/>
        <v>1882932.1952666063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1882932.1952666063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7760.6875000084465</v>
      </c>
      <c r="L513" s="444">
        <f t="shared" ca="1" si="28"/>
        <v>1870325.6875020359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1870325.6875020359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7708.1603843227385</v>
      </c>
      <c r="L514" s="444">
        <f t="shared" ca="1" si="28"/>
        <v>1857666.6526217798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1857666.6526217798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7655.414405655004</v>
      </c>
      <c r="L515" s="444">
        <f t="shared" ca="1" si="28"/>
        <v>1844954.8717628561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1844954.8717628561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7602.4486520761557</v>
      </c>
      <c r="L516" s="444">
        <f t="shared" ca="1" si="28"/>
        <v>1832190.1251503534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1832190.1251503534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7549.2622078573941</v>
      </c>
      <c r="L517" s="444">
        <f t="shared" ca="1" si="28"/>
        <v>1819372.192093632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1819372.192093632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7495.8541534543883</v>
      </c>
      <c r="L518" s="444">
        <f t="shared" ref="L518:L772" ca="1" si="54">I518-J518+K518</f>
        <v>1806500.8509825075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1806500.8509825075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7442.2235654913693</v>
      </c>
      <c r="L519" s="444">
        <f t="shared" ca="1" si="54"/>
        <v>1793575.87928342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1793575.87928342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7388.3695167451724</v>
      </c>
      <c r="L520" s="444">
        <f t="shared" ca="1" si="54"/>
        <v>1780597.0535355865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1780597.0535355865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7334.2910761291987</v>
      </c>
      <c r="L521" s="444">
        <f t="shared" ca="1" si="54"/>
        <v>1767564.149347137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1767564.149347137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7279.987308677325</v>
      </c>
      <c r="L522" s="444">
        <f t="shared" ca="1" si="54"/>
        <v>1754476.9413912355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1754476.9413912355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7225.4572755277359</v>
      </c>
      <c r="L523" s="444">
        <f t="shared" ca="1" si="54"/>
        <v>1741335.2034021844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1741335.2034021844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7170.700033906689</v>
      </c>
      <c r="L524" s="444">
        <f t="shared" ca="1" si="54"/>
        <v>1728138.7081715122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1728138.7081715122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7115.7146371122226</v>
      </c>
      <c r="L525" s="444">
        <f t="shared" ca="1" si="54"/>
        <v>1714887.2275440458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1714887.2275440458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7060.5001344977782</v>
      </c>
      <c r="L526" s="444">
        <f t="shared" ca="1" si="54"/>
        <v>1701580.5324139649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1701580.5324139649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7005.055571455775</v>
      </c>
      <c r="L527" s="444">
        <f t="shared" ca="1" si="54"/>
        <v>1688218.3927208418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1688218.3927208418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6949.3799894010954</v>
      </c>
      <c r="L528" s="444">
        <f t="shared" ca="1" si="54"/>
        <v>1674800.5774456642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1674800.5774456642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6893.4724257545213</v>
      </c>
      <c r="L529" s="444">
        <f t="shared" ca="1" si="54"/>
        <v>1661326.8546068398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1661326.8546068398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6837.3319139260866</v>
      </c>
      <c r="L530" s="444">
        <f t="shared" ca="1" si="54"/>
        <v>1647796.9912561872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1647796.9912561872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6780.9574832983681</v>
      </c>
      <c r="L531" s="444">
        <f t="shared" ca="1" si="54"/>
        <v>1634210.7534749068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1634210.7534749068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6724.3481592096996</v>
      </c>
      <c r="L532" s="444">
        <f t="shared" ca="1" si="54"/>
        <v>1620567.9063695376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1620567.9063695376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6667.5029629373284</v>
      </c>
      <c r="L533" s="444">
        <f t="shared" ca="1" si="54"/>
        <v>1606868.2140678961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1606868.2140678961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6610.4209116804886</v>
      </c>
      <c r="L534" s="444">
        <f t="shared" ca="1" si="54"/>
        <v>1593111.4397149978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1593111.4397149978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6553.1010185434125</v>
      </c>
      <c r="L535" s="444">
        <f t="shared" ca="1" si="54"/>
        <v>1579297.3454689623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1579297.3454689623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6495.5422925182647</v>
      </c>
      <c r="L536" s="444">
        <f t="shared" ca="1" si="54"/>
        <v>1565425.6924969018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1565425.6924969018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6437.7437384680125</v>
      </c>
      <c r="L537" s="444">
        <f t="shared" ca="1" si="54"/>
        <v>1551496.2409707911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1551496.2409707911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6379.7043571092181</v>
      </c>
      <c r="L538" s="444">
        <f t="shared" ca="1" si="54"/>
        <v>1537508.7500633216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1537508.7500633216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6321.4231449947611</v>
      </c>
      <c r="L539" s="444">
        <f t="shared" ca="1" si="54"/>
        <v>1523462.9779437375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1523462.9779437375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6262.8990944964944</v>
      </c>
      <c r="L540" s="444">
        <f t="shared" ca="1" si="54"/>
        <v>1509358.6817736551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1509358.6817736551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6204.1311937878181</v>
      </c>
      <c r="L541" s="444">
        <f t="shared" ca="1" si="54"/>
        <v>1495195.6177028641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1495195.6177028641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6145.1184268261886</v>
      </c>
      <c r="L542" s="444">
        <f t="shared" ca="1" si="54"/>
        <v>1480973.5408651114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1480973.5408651114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6085.8597733355527</v>
      </c>
      <c r="L543" s="444">
        <f t="shared" ca="1" si="54"/>
        <v>1466692.2053738681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1466692.2053738681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6026.3542087887054</v>
      </c>
      <c r="L544" s="444">
        <f t="shared" ca="1" si="54"/>
        <v>1452351.3643180779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1452351.3643180779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5966.6007043895797</v>
      </c>
      <c r="L545" s="444">
        <f t="shared" ca="1" si="54"/>
        <v>1437950.7697578887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1437950.7697578887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5906.5982270554578</v>
      </c>
      <c r="L546" s="444">
        <f t="shared" ca="1" si="54"/>
        <v>1423490.1727203655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1423490.1727203655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5846.3457393991112</v>
      </c>
      <c r="L547" s="444">
        <f t="shared" ca="1" si="54"/>
        <v>1408969.3231951857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1408969.3231951857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5785.8421997108626</v>
      </c>
      <c r="L548" s="444">
        <f t="shared" ca="1" si="54"/>
        <v>1394387.9701303178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1394387.9701303178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5725.0865619405795</v>
      </c>
      <c r="L549" s="444">
        <f t="shared" ca="1" si="54"/>
        <v>1379745.8614276797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1379745.8614276797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5664.0777756795869</v>
      </c>
      <c r="L550" s="444">
        <f t="shared" ca="1" si="54"/>
        <v>1365042.7439387804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1365042.7439387804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5602.8147861425068</v>
      </c>
      <c r="L551" s="444">
        <f t="shared" ca="1" si="54"/>
        <v>1350278.363460344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1350278.363460344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5541.2965341490217</v>
      </c>
      <c r="L552" s="444">
        <f t="shared" ca="1" si="54"/>
        <v>1335452.4647299142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1335452.4647299142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5479.5219561055637</v>
      </c>
      <c r="L553" s="444">
        <f t="shared" ca="1" si="54"/>
        <v>1320564.7914214409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1320564.7914214409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5417.4899839869249</v>
      </c>
      <c r="L554" s="444">
        <f t="shared" ca="1" si="54"/>
        <v>1305615.0861408489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1305615.0861408489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5355.1995453177924</v>
      </c>
      <c r="L555" s="444">
        <f t="shared" ca="1" si="54"/>
        <v>1290603.0904215879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1290603.0904215879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5292.6495631542048</v>
      </c>
      <c r="L556" s="444">
        <f t="shared" ca="1" si="54"/>
        <v>1275528.5447201633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1275528.5447201633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5229.8389560649357</v>
      </c>
      <c r="L557" s="444">
        <f t="shared" ca="1" si="54"/>
        <v>1260391.1884116495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1260391.1884116495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5166.7666381127947</v>
      </c>
      <c r="L558" s="444">
        <f t="shared" ca="1" si="54"/>
        <v>1245190.7597851835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1245190.7597851835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5103.4315188358523</v>
      </c>
      <c r="L559" s="444">
        <f t="shared" ca="1" si="54"/>
        <v>1229926.9960394406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1229926.9960394406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5039.8325032285911</v>
      </c>
      <c r="L560" s="444">
        <f t="shared" ca="1" si="54"/>
        <v>1214599.6332780905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1214599.6332780905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4975.9684917229652</v>
      </c>
      <c r="L561" s="444">
        <f t="shared" ca="1" si="54"/>
        <v>1199208.4065052348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1199208.4065052348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4911.8383801693999</v>
      </c>
      <c r="L562" s="444">
        <f t="shared" ca="1" si="54"/>
        <v>1183753.0496208253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1183753.0496208253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4847.4410598176937</v>
      </c>
      <c r="L563" s="444">
        <f t="shared" ca="1" si="54"/>
        <v>1168233.2954160643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1168233.2954160643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4782.7754172978566</v>
      </c>
      <c r="L564" s="444">
        <f t="shared" ca="1" si="54"/>
        <v>1152648.8755687834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1152648.8755687834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4717.8403346008527</v>
      </c>
      <c r="L565" s="444">
        <f t="shared" ca="1" si="54"/>
        <v>1136999.5206388053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1136999.5206388053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4652.6346890592777</v>
      </c>
      <c r="L566" s="444">
        <f t="shared" ca="1" si="54"/>
        <v>1121284.9600632859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1121284.9600632859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4587.1573533279461</v>
      </c>
      <c r="L567" s="444">
        <f t="shared" ca="1" si="54"/>
        <v>1105504.9221520349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1105504.9221520349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4521.4071953644006</v>
      </c>
      <c r="L568" s="444">
        <f t="shared" ca="1" si="54"/>
        <v>1089659.1340828205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1089659.1340828205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4455.3830784093407</v>
      </c>
      <c r="L569" s="444">
        <f t="shared" ca="1" si="54"/>
        <v>1073747.3218966511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1073747.3218966511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4389.0838609669681</v>
      </c>
      <c r="L570" s="444">
        <f t="shared" ca="1" si="54"/>
        <v>1057769.2104930393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1057769.2104930393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4322.5083967852524</v>
      </c>
      <c r="L571" s="444">
        <f t="shared" ca="1" si="54"/>
        <v>1041724.5236252458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1041724.5236252458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4255.6555348361126</v>
      </c>
      <c r="L572" s="444">
        <f t="shared" ca="1" si="54"/>
        <v>1025612.9838955031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1025612.9838955031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4188.5241192955182</v>
      </c>
      <c r="L573" s="444">
        <f t="shared" ca="1" si="54"/>
        <v>1009434.3127502198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1009434.3127502198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4121.1129895235044</v>
      </c>
      <c r="L574" s="444">
        <f t="shared" ca="1" si="54"/>
        <v>993188.23047516448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993188.23047516448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4053.4209800441072</v>
      </c>
      <c r="L575" s="444">
        <f t="shared" ca="1" si="54"/>
        <v>976874.45619062975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976874.45619062975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3985.4469205252117</v>
      </c>
      <c r="L576" s="444">
        <f t="shared" ca="1" si="54"/>
        <v>960492.70784657612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960492.70784657612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3917.1896357583223</v>
      </c>
      <c r="L577" s="444">
        <f t="shared" ca="1" si="54"/>
        <v>944042.70221775561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944042.70221775561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3848.6479456382363</v>
      </c>
      <c r="L578" s="444">
        <f t="shared" ca="1" si="54"/>
        <v>927524.15489881509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927524.15489881509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3779.8206651426517</v>
      </c>
      <c r="L579" s="444">
        <f t="shared" ca="1" si="54"/>
        <v>910936.78029937891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910936.78029937891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3710.706604311667</v>
      </c>
      <c r="L580" s="444">
        <f t="shared" ca="1" si="54"/>
        <v>894280.29163911182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894280.29163911182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3641.3045682272209</v>
      </c>
      <c r="L581" s="444">
        <f t="shared" ca="1" si="54"/>
        <v>877554.40094276029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877554.40094276029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3571.6133569924232</v>
      </c>
      <c r="L582" s="444">
        <f t="shared" ca="1" si="54"/>
        <v>860758.81903517386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860758.81903517386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3501.6317657108125</v>
      </c>
      <c r="L583" s="444">
        <f t="shared" ca="1" si="54"/>
        <v>843893.25553630583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843893.25553630583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3431.3585844655295</v>
      </c>
      <c r="L584" s="444">
        <f t="shared" ca="1" si="54"/>
        <v>826957.41885619261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826957.41885619261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3360.7925982983907</v>
      </c>
      <c r="L585" s="444">
        <f t="shared" ca="1" si="54"/>
        <v>809951.01618991222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809951.01618991222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3289.9325871888891</v>
      </c>
      <c r="L586" s="444">
        <f t="shared" ca="1" si="54"/>
        <v>792873.75351252232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792873.75351252232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3218.7773260330978</v>
      </c>
      <c r="L587" s="444">
        <f t="shared" ca="1" si="54"/>
        <v>775725.33557397663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775725.33557397663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3147.3255846224911</v>
      </c>
      <c r="L588" s="444">
        <f t="shared" ca="1" si="54"/>
        <v>758505.46589402028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758505.46589402028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3075.5761276226726</v>
      </c>
      <c r="L589" s="444">
        <f t="shared" ca="1" si="54"/>
        <v>741213.84675706411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741213.84675706411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3003.5277145520222</v>
      </c>
      <c r="L590" s="444">
        <f t="shared" ca="1" si="54"/>
        <v>723850.17920703732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723850.17920703732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2931.1790997602438</v>
      </c>
      <c r="L591" s="444">
        <f t="shared" ca="1" si="54"/>
        <v>706414.16304221877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706414.16304221877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2858.5290324068333</v>
      </c>
      <c r="L592" s="444">
        <f t="shared" ca="1" si="54"/>
        <v>688905.49681004684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688905.49681004684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2785.5762564394499</v>
      </c>
      <c r="L593" s="444">
        <f t="shared" ca="1" si="54"/>
        <v>671323.87780190748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671323.87780190748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2712.3195105722029</v>
      </c>
      <c r="L594" s="444">
        <f t="shared" ca="1" si="54"/>
        <v>653669.00204790093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653669.00204790093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2638.7575282638422</v>
      </c>
      <c r="L595" s="444">
        <f t="shared" ca="1" si="54"/>
        <v>635940.56431158597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635940.56431158597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2564.8890376958634</v>
      </c>
      <c r="L596" s="444">
        <f t="shared" ca="1" si="54"/>
        <v>618138.258084703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618138.258084703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2490.7127617505175</v>
      </c>
      <c r="L597" s="444">
        <f t="shared" ca="1" si="54"/>
        <v>600261.77558187477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600261.77558187477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2416.2274179887331</v>
      </c>
      <c r="L598" s="444">
        <f t="shared" ca="1" si="54"/>
        <v>582310.80773528467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582310.80773528467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2341.4317186279413</v>
      </c>
      <c r="L599" s="444">
        <f t="shared" ca="1" si="54"/>
        <v>564285.0441893338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564285.0441893338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2266.3243705198124</v>
      </c>
      <c r="L600" s="444">
        <f t="shared" ca="1" si="54"/>
        <v>546184.17329527484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546184.17329527484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2190.9040751279003</v>
      </c>
      <c r="L601" s="444">
        <f t="shared" ca="1" si="54"/>
        <v>528007.88210582396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528007.88210582396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2115.1695285051883</v>
      </c>
      <c r="L602" s="444">
        <f t="shared" ca="1" si="54"/>
        <v>509755.85636975034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509755.85636975034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2039.1194212715479</v>
      </c>
      <c r="L603" s="444">
        <f t="shared" ca="1" si="54"/>
        <v>491427.78052644309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491427.78052644309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1962.7524385911011</v>
      </c>
      <c r="L604" s="444">
        <f t="shared" ca="1" si="54"/>
        <v>473023.33770045539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473023.33770045539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1886.0672601494855</v>
      </c>
      <c r="L605" s="444">
        <f t="shared" ca="1" si="54"/>
        <v>454542.20969602605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454542.20969602605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1809.0625601310305</v>
      </c>
      <c r="L606" s="444">
        <f t="shared" ca="1" si="54"/>
        <v>435984.07699157827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435984.07699157827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1731.7370071958312</v>
      </c>
      <c r="L607" s="444">
        <f t="shared" ca="1" si="54"/>
        <v>417348.6187341953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417348.6187341953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1654.0892644567355</v>
      </c>
      <c r="L608" s="444">
        <f t="shared" ca="1" si="54"/>
        <v>398635.51273407321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398635.51273407321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1576.1179894562267</v>
      </c>
      <c r="L609" s="444">
        <f t="shared" ca="1" si="54"/>
        <v>379844.43545895064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379844.43545895064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1497.8218341432159</v>
      </c>
      <c r="L610" s="444">
        <f t="shared" ca="1" si="54"/>
        <v>360975.06202851504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360975.06202851504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1419.1994448497344</v>
      </c>
      <c r="L611" s="444">
        <f t="shared" ca="1" si="54"/>
        <v>342027.06620878598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342027.06620878598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1340.2494622675299</v>
      </c>
      <c r="L612" s="444">
        <f t="shared" ca="1" si="54"/>
        <v>323000.12040647474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323000.12040647474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1260.9705214245664</v>
      </c>
      <c r="L613" s="444">
        <f t="shared" ca="1" si="54"/>
        <v>303893.89566332049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303893.89566332049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1181.3612516614237</v>
      </c>
      <c r="L614" s="444">
        <f t="shared" ca="1" si="54"/>
        <v>284708.06165040313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284708.06165040313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1101.4202766076014</v>
      </c>
      <c r="L615" s="444">
        <f t="shared" ca="1" si="54"/>
        <v>265442.28666243196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265442.28666243196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1021.1462141577214</v>
      </c>
      <c r="L616" s="444">
        <f t="shared" ca="1" si="54"/>
        <v>246096.23761201088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246096.23761201088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940.53767644763366</v>
      </c>
      <c r="L617" s="444">
        <f t="shared" ca="1" si="54"/>
        <v>226669.58002387971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226669.58002387971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859.59326983042047</v>
      </c>
      <c r="L618" s="444">
        <f t="shared" ca="1" si="54"/>
        <v>207161.97802913134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207161.97802913134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778.31159485230228</v>
      </c>
      <c r="L619" s="444">
        <f t="shared" ca="1" si="54"/>
        <v>187573.09435940484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187573.09435940484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696.69124622844186</v>
      </c>
      <c r="L620" s="444">
        <f t="shared" ca="1" si="54"/>
        <v>167902.59034105449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167902.59034105449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614.7308128186487</v>
      </c>
      <c r="L621" s="444">
        <f t="shared" ca="1" si="54"/>
        <v>148150.12588929434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148150.12588929434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532.42887760298152</v>
      </c>
      <c r="L622" s="444">
        <f t="shared" ca="1" si="54"/>
        <v>128315.35950231855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128315.35950231855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449.78401765724902</v>
      </c>
      <c r="L623" s="444">
        <f t="shared" ca="1" si="54"/>
        <v>108397.94825539702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108397.94825539702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366.79480412840928</v>
      </c>
      <c r="L624" s="444">
        <f t="shared" ca="1" si="54"/>
        <v>88397.547794946644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88397.547794946644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283.4598022098661</v>
      </c>
      <c r="L625" s="444">
        <f t="shared" ca="1" si="54"/>
        <v>68313.812332577727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68313.812332577727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199.77757111666227</v>
      </c>
      <c r="L626" s="444">
        <f t="shared" ca="1" si="54"/>
        <v>48146.394639115606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48146.394639115606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115.74666406057008</v>
      </c>
      <c r="L627" s="444">
        <f t="shared" ca="1" si="54"/>
        <v>27894.946038597391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27894.946038597391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31.365628225077518</v>
      </c>
      <c r="L628" s="444">
        <f t="shared" ca="1" si="54"/>
        <v>7559.1164022436824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7559.1164022436824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-53.366995259729599</v>
      </c>
      <c r="L629" s="444">
        <f t="shared" ca="1" si="54"/>
        <v>-12861.445857594834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-12861.445857594834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-138.45267134239009</v>
      </c>
      <c r="L630" s="444">
        <f t="shared" ca="1" si="54"/>
        <v>-33367.093793516011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-33367.093793516011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-223.89287107539499</v>
      </c>
      <c r="L631" s="444">
        <f t="shared" ca="1" si="54"/>
        <v>-53958.181929170198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-53958.181929170198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-309.68907164062074</v>
      </c>
      <c r="L632" s="444">
        <f t="shared" ca="1" si="54"/>
        <v>-74635.0662653896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-74635.0662653896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-395.84275637486826</v>
      </c>
      <c r="L633" s="444">
        <f t="shared" ca="1" si="54"/>
        <v>-95398.104286343252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-95398.104286343252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-482.35541479550847</v>
      </c>
      <c r="L634" s="444">
        <f t="shared" ca="1" si="54"/>
        <v>-116247.65496571755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-116247.65496571755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-569.2285426262348</v>
      </c>
      <c r="L635" s="444">
        <f t="shared" ca="1" si="54"/>
        <v>-137184.07877292257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-137184.07877292257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-656.46364182292234</v>
      </c>
      <c r="L636" s="444">
        <f t="shared" ca="1" si="54"/>
        <v>-158207.73767932429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-158207.73767932429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-744.06222059959623</v>
      </c>
      <c r="L637" s="444">
        <f t="shared" ca="1" si="54"/>
        <v>-179318.99516450267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-179318.99516450267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-832.02579345450613</v>
      </c>
      <c r="L638" s="444">
        <f t="shared" ca="1" si="54"/>
        <v>-200518.21622253596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-200518.21622253596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-920.35588119631154</v>
      </c>
      <c r="L639" s="444">
        <f t="shared" ca="1" si="54"/>
        <v>-221805.76736831106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-221805.76736831106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-1009.0540109703744</v>
      </c>
      <c r="L640" s="444">
        <f t="shared" ca="1" si="54"/>
        <v>-243182.01664386023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-243182.01664386023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-1098.1217162851624</v>
      </c>
      <c r="L641" s="444">
        <f t="shared" ca="1" si="54"/>
        <v>-264647.33362472418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-264647.33362472418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-1187.5605370387625</v>
      </c>
      <c r="L642" s="444">
        <f t="shared" ca="1" si="54"/>
        <v>-286202.08942634176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-286202.08942634176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-1277.3720195455023</v>
      </c>
      <c r="L643" s="444">
        <f t="shared" ca="1" si="54"/>
        <v>-307846.65671046608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-307846.65671046608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-1367.5577165626869</v>
      </c>
      <c r="L644" s="444">
        <f t="shared" ca="1" si="54"/>
        <v>-329581.40969160758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-329581.40969160758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-1458.1191873174432</v>
      </c>
      <c r="L645" s="444">
        <f t="shared" ca="1" si="54"/>
        <v>-351406.72414350382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-351406.72414350382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-1549.0579975336775</v>
      </c>
      <c r="L646" s="444">
        <f t="shared" ca="1" si="54"/>
        <v>-373322.97740561632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-373322.97740561632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-1640.3757194591462</v>
      </c>
      <c r="L647" s="444">
        <f t="shared" ca="1" si="54"/>
        <v>-395330.54838965426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-395330.54838965426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-1732.0739318926378</v>
      </c>
      <c r="L648" s="444">
        <f t="shared" ca="1" si="54"/>
        <v>-417429.81758612569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-417429.81758612569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-1824.1542202112689</v>
      </c>
      <c r="L649" s="444">
        <f t="shared" ca="1" si="54"/>
        <v>-439621.16707091575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-439621.16707091575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-1916.6181763978941</v>
      </c>
      <c r="L650" s="444">
        <f t="shared" ca="1" si="54"/>
        <v>-461904.98051189241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-461904.98051189241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-2009.4673990686299</v>
      </c>
      <c r="L651" s="444">
        <f t="shared" ca="1" si="54"/>
        <v>-484281.64317553985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-484281.64317553985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-2102.7034935004945</v>
      </c>
      <c r="L652" s="444">
        <f t="shared" ca="1" si="54"/>
        <v>-506751.54193361913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-506751.54193361913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-2196.3280716591576</v>
      </c>
      <c r="L653" s="444">
        <f t="shared" ca="1" si="54"/>
        <v>-529315.06526985706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-529315.06526985706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-2290.3427522268162</v>
      </c>
      <c r="L654" s="444">
        <f t="shared" ca="1" si="54"/>
        <v>-551972.60328666272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-551972.60328666272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-2384.7491606301728</v>
      </c>
      <c r="L655" s="444">
        <f t="shared" ca="1" si="54"/>
        <v>-574724.54771187168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-574724.54771187168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-2479.5489290685437</v>
      </c>
      <c r="L656" s="444">
        <f t="shared" ca="1" si="54"/>
        <v>-597571.29190551897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-597571.29190551897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-2574.7436965420738</v>
      </c>
      <c r="L657" s="444">
        <f t="shared" ca="1" si="54"/>
        <v>-620513.23086663987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-620513.23086663987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-2670.3351088800778</v>
      </c>
      <c r="L658" s="444">
        <f t="shared" ca="1" si="54"/>
        <v>-643550.76124009874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-643550.76124009874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-2766.3248187694899</v>
      </c>
      <c r="L659" s="444">
        <f t="shared" ca="1" si="54"/>
        <v>-666684.28132344701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-666684.28132344701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-2862.714485783441</v>
      </c>
      <c r="L660" s="444">
        <f t="shared" ca="1" si="54"/>
        <v>-689914.19107380928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-689914.19107380928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-2959.5057764099502</v>
      </c>
      <c r="L661" s="444">
        <f t="shared" ca="1" si="54"/>
        <v>-713240.89211479807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-713240.89211479807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-3056.700364080737</v>
      </c>
      <c r="L662" s="444">
        <f t="shared" ca="1" si="54"/>
        <v>-736664.78774345759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-736664.78774345759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-3154.2999292001514</v>
      </c>
      <c r="L663" s="444">
        <f t="shared" ca="1" si="54"/>
        <v>-760186.2829372366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-760186.2829372366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-3252.3061591742307</v>
      </c>
      <c r="L664" s="444">
        <f t="shared" ca="1" si="54"/>
        <v>-783805.78436098958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-783805.78436098958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-3350.7207484398682</v>
      </c>
      <c r="L665" s="444">
        <f t="shared" ca="1" si="54"/>
        <v>-807523.70037400827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-807523.70037400827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-3449.5453984941123</v>
      </c>
      <c r="L666" s="444">
        <f t="shared" ca="1" si="54"/>
        <v>-831340.44103708118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-831340.44103708118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-3548.7818179235828</v>
      </c>
      <c r="L667" s="444">
        <f t="shared" ca="1" si="54"/>
        <v>-855256.41811958351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-855256.41811958351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-3648.4317224340098</v>
      </c>
      <c r="L668" s="444">
        <f t="shared" ca="1" si="54"/>
        <v>-879272.04510659631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-879272.04510659631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-3748.4968348798957</v>
      </c>
      <c r="L669" s="444">
        <f t="shared" ca="1" si="54"/>
        <v>-903387.73720605497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-903387.73720605497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-3848.9788852943075</v>
      </c>
      <c r="L670" s="444">
        <f t="shared" ca="1" si="54"/>
        <v>-927603.91135592805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-927603.91135592805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-3949.8796109187783</v>
      </c>
      <c r="L671" s="444">
        <f t="shared" ca="1" si="54"/>
        <v>-951920.98623142566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-951920.98623142566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-4051.2007562333524</v>
      </c>
      <c r="L672" s="444">
        <f t="shared" ca="1" si="54"/>
        <v>-976339.38225223776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-976339.38225223776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-4152.9440729867356</v>
      </c>
      <c r="L673" s="444">
        <f t="shared" ca="1" si="54"/>
        <v>-1000859.5215898033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-1000859.5215898033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-4255.1113202265924</v>
      </c>
      <c r="L674" s="444">
        <f t="shared" ca="1" si="54"/>
        <v>-1025481.8281746086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-1025481.8281746086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-4357.7042643299474</v>
      </c>
      <c r="L675" s="444">
        <f t="shared" ca="1" si="54"/>
        <v>-1050206.7277035173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-1050206.7277035173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-4460.724679033734</v>
      </c>
      <c r="L676" s="444">
        <f t="shared" ca="1" si="54"/>
        <v>-1075034.6476471298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-1075034.6476471298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-4564.1743454654525</v>
      </c>
      <c r="L677" s="444">
        <f t="shared" ca="1" si="54"/>
        <v>-1099966.017257174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-1099966.017257174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-4668.0550521739697</v>
      </c>
      <c r="L678" s="444">
        <f t="shared" ca="1" si="54"/>
        <v>-1125001.2675739268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-1125001.2675739268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-4772.3685951604402</v>
      </c>
      <c r="L679" s="444">
        <f t="shared" ca="1" si="54"/>
        <v>-1150140.8314336662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-1150140.8314336662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-4877.1167779093539</v>
      </c>
      <c r="L680" s="444">
        <f t="shared" ca="1" si="54"/>
        <v>-1175385.1434761544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-1175385.1434761544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-4982.3014114197213</v>
      </c>
      <c r="L681" s="444">
        <f t="shared" ca="1" si="54"/>
        <v>-1200734.6401521529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-1200734.6401521529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-5087.9243142363821</v>
      </c>
      <c r="L682" s="444">
        <f t="shared" ca="1" si="54"/>
        <v>-1226189.7597309679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-1226189.7597309679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-5193.9873124814449</v>
      </c>
      <c r="L683" s="444">
        <f t="shared" ca="1" si="54"/>
        <v>-1251750.9423080282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-1251750.9423080282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-5300.4922398858625</v>
      </c>
      <c r="L684" s="444">
        <f t="shared" ca="1" si="54"/>
        <v>-1277418.629812493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-1277418.629812493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-5407.4409378211321</v>
      </c>
      <c r="L685" s="444">
        <f t="shared" ca="1" si="54"/>
        <v>-1303193.2660148928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-1303193.2660148928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-5514.8352553311315</v>
      </c>
      <c r="L686" s="444">
        <f t="shared" ca="1" si="54"/>
        <v>-1329075.2965348028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-1329075.2965348028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-5622.67704916409</v>
      </c>
      <c r="L687" s="444">
        <f t="shared" ca="1" si="54"/>
        <v>-1355065.1688485458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-1355065.1688485458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-5730.9681838046854</v>
      </c>
      <c r="L688" s="444">
        <f t="shared" ca="1" si="54"/>
        <v>-1381163.3322969293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-1381163.3322969293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-5839.7105315062836</v>
      </c>
      <c r="L689" s="444">
        <f t="shared" ca="1" si="54"/>
        <v>-1407370.2380930143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-1407370.2380930143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-5948.9059723233049</v>
      </c>
      <c r="L690" s="444">
        <f t="shared" ca="1" si="54"/>
        <v>-1433686.3393299165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-1433686.3393299165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-6058.5563941437304</v>
      </c>
      <c r="L691" s="444">
        <f t="shared" ca="1" si="54"/>
        <v>-1460112.090988639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-1460112.090988639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-6168.6636927217405</v>
      </c>
      <c r="L692" s="444">
        <f t="shared" ca="1" si="54"/>
        <v>-1486647.9499459395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-1486647.9499459395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-6279.229771710493</v>
      </c>
      <c r="L693" s="444">
        <f t="shared" ca="1" si="54"/>
        <v>-1513294.3749822287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-1513294.3749822287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-6390.2565426950314</v>
      </c>
      <c r="L694" s="444">
        <f t="shared" ca="1" si="54"/>
        <v>-1540051.8267895025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-1540051.8267895025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-6501.7459252253384</v>
      </c>
      <c r="L695" s="444">
        <f t="shared" ca="1" si="54"/>
        <v>-1566920.7679793066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-1566920.7679793066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-6613.6998468495221</v>
      </c>
      <c r="L696" s="444">
        <f t="shared" ca="1" si="54"/>
        <v>-1593901.663090735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-1593901.663090735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-6726.1202431471402</v>
      </c>
      <c r="L697" s="444">
        <f t="shared" ca="1" si="54"/>
        <v>-1620994.978598461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-1620994.978598461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-6839.009057762667</v>
      </c>
      <c r="L698" s="444">
        <f t="shared" ca="1" si="54"/>
        <v>-1648201.1829208024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-1648201.1829208024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-6952.3682424390881</v>
      </c>
      <c r="L699" s="444">
        <f t="shared" ca="1" si="54"/>
        <v>-1675520.7464278203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-1675520.7464278203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-7066.1997570516642</v>
      </c>
      <c r="L700" s="444">
        <f t="shared" ca="1" si="54"/>
        <v>-1702954.1414494507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-1702954.1414494507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-7180.5055696417894</v>
      </c>
      <c r="L701" s="444">
        <f t="shared" ca="1" si="54"/>
        <v>-1730501.8422836713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-1730501.8422836713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-7295.2876564510416</v>
      </c>
      <c r="L702" s="444">
        <f t="shared" ca="1" si="54"/>
        <v>-1758164.3252047012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-1758164.3252047012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-7410.5480019553333</v>
      </c>
      <c r="L703" s="444">
        <f t="shared" ca="1" si="54"/>
        <v>-1785942.0684712352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-1785942.0684712352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-7526.2885988992257</v>
      </c>
      <c r="L704" s="444">
        <f t="shared" ca="1" si="54"/>
        <v>-1813835.5523347133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-1813835.5523347133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-7642.5114483303832</v>
      </c>
      <c r="L705" s="444">
        <f t="shared" ca="1" si="54"/>
        <v>-1841845.2590476226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-1841845.2590476226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-7759.2185596341715</v>
      </c>
      <c r="L706" s="444">
        <f t="shared" ca="1" si="54"/>
        <v>-1869971.6728718355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-1869971.6728718355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-7876.411950568393</v>
      </c>
      <c r="L707" s="444">
        <f t="shared" ca="1" si="54"/>
        <v>-1898215.2800869828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-1898215.2800869828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-7994.093647298173</v>
      </c>
      <c r="L708" s="444">
        <f t="shared" ca="1" si="54"/>
        <v>-1926576.5689988597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-1926576.5689988597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-8112.265684430994</v>
      </c>
      <c r="L709" s="444">
        <f t="shared" ca="1" si="54"/>
        <v>-1955056.0299478695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-1955056.0299478695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-8230.9301050518679</v>
      </c>
      <c r="L710" s="444">
        <f t="shared" ca="1" si="54"/>
        <v>-1983654.1553175002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-1983654.1553175002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-8350.0889607586632</v>
      </c>
      <c r="L711" s="444">
        <f t="shared" ca="1" si="54"/>
        <v>-2012371.4395428377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-2012371.4395428377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-8469.7443116975683</v>
      </c>
      <c r="L712" s="444">
        <f t="shared" ca="1" si="54"/>
        <v>-2041208.379119114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-2041208.379119114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-8589.8982265987197</v>
      </c>
      <c r="L713" s="444">
        <f t="shared" ca="1" si="54"/>
        <v>-2070165.4726102916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-2070165.4726102916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-8710.5527828119593</v>
      </c>
      <c r="L714" s="444">
        <f t="shared" ca="1" si="54"/>
        <v>-2099243.2206576825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-2099243.2206576825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-8831.7100663427555</v>
      </c>
      <c r="L715" s="444">
        <f t="shared" ca="1" si="54"/>
        <v>-2128442.125988604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-2128442.125988604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-8953.3721718882625</v>
      </c>
      <c r="L716" s="444">
        <f t="shared" ca="1" si="54"/>
        <v>-2157762.693425071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-2157762.693425071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-9075.5412028735409</v>
      </c>
      <c r="L717" s="444">
        <f t="shared" ca="1" si="54"/>
        <v>-2187205.4298925232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-2187205.4298925232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-9198.2192714879257</v>
      </c>
      <c r="L718" s="444">
        <f t="shared" ca="1" si="54"/>
        <v>-2216770.84442859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-2216770.84442859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-9321.4084987215374</v>
      </c>
      <c r="L719" s="444">
        <f t="shared" ca="1" si="54"/>
        <v>-2246459.4481918905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-2246459.4481918905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-9445.1110144019549</v>
      </c>
      <c r="L720" s="444">
        <f t="shared" ca="1" si="54"/>
        <v>-2276271.7544708713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-2276271.7544708713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-9569.3289572310423</v>
      </c>
      <c r="L721" s="444">
        <f t="shared" ca="1" si="54"/>
        <v>-2306208.2786926813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-2306208.2786926813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-9694.0644748219165</v>
      </c>
      <c r="L722" s="444">
        <f t="shared" ca="1" si="54"/>
        <v>-2336269.5384320822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-2336269.5384320822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-9819.3197237360873</v>
      </c>
      <c r="L723" s="444">
        <f t="shared" ca="1" si="54"/>
        <v>-2366456.053420397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-2366456.053420397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-9945.0968695207321</v>
      </c>
      <c r="L724" s="444">
        <f t="shared" ca="1" si="54"/>
        <v>-2396768.3455544966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-2396768.3455544966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-10071.398086746147</v>
      </c>
      <c r="L725" s="444">
        <f t="shared" ca="1" si="54"/>
        <v>-2427206.9389058216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-2427206.9389058216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-10198.225559043334</v>
      </c>
      <c r="L726" s="444">
        <f t="shared" ca="1" si="54"/>
        <v>-2457772.3597294437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-2457772.3597294437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-10325.58147914176</v>
      </c>
      <c r="L727" s="444">
        <f t="shared" ca="1" si="54"/>
        <v>-2488465.1364731644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-2488465.1364731644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-10453.468048907263</v>
      </c>
      <c r="L728" s="444">
        <f t="shared" ca="1" si="54"/>
        <v>-2519285.7997866506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-2519285.7997866506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-10581.887479380122</v>
      </c>
      <c r="L729" s="444">
        <f t="shared" ca="1" si="54"/>
        <v>-2550234.8825306096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-2550234.8825306096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-10710.841990813286</v>
      </c>
      <c r="L730" s="444">
        <f t="shared" ca="1" si="54"/>
        <v>-2581312.9197860016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-2581312.9197860016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-10840.333812710751</v>
      </c>
      <c r="L731" s="444">
        <f t="shared" ca="1" si="54"/>
        <v>-2612520.4488632912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-2612520.4488632912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-10970.365183866124</v>
      </c>
      <c r="L732" s="444">
        <f t="shared" ca="1" si="54"/>
        <v>-2643858.0093117361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-2643858.0093117361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-11100.938352401312</v>
      </c>
      <c r="L733" s="444">
        <f t="shared" ca="1" si="54"/>
        <v>-2675326.1429287163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-2675326.1429287163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-11232.055575805396</v>
      </c>
      <c r="L734" s="444">
        <f t="shared" ca="1" si="54"/>
        <v>-2706925.3937691003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-2706925.3937691003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-11363.719120973663</v>
      </c>
      <c r="L735" s="444">
        <f t="shared" ca="1" si="54"/>
        <v>-2738656.3081546528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-2738656.3081546528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-11495.931264246798</v>
      </c>
      <c r="L736" s="444">
        <f t="shared" ca="1" si="54"/>
        <v>-2770519.4346834784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-2770519.4346834784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-11628.694291450238</v>
      </c>
      <c r="L737" s="444">
        <f t="shared" ca="1" si="54"/>
        <v>-2802515.3242395073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-2802515.3242395073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-11762.010497933692</v>
      </c>
      <c r="L738" s="444">
        <f t="shared" ca="1" si="54"/>
        <v>-2834644.5300020198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-2834644.5300020198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-11895.882188610827</v>
      </c>
      <c r="L739" s="444">
        <f t="shared" ca="1" si="54"/>
        <v>-2866907.6074552094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-2866907.6074552094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-12030.311677999118</v>
      </c>
      <c r="L740" s="444">
        <f t="shared" ca="1" si="54"/>
        <v>-2899305.1143977875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-2899305.1143977875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-12165.30129025986</v>
      </c>
      <c r="L741" s="444">
        <f t="shared" ca="1" si="54"/>
        <v>-2931837.610952626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-2931837.610952626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-12300.853359238354</v>
      </c>
      <c r="L742" s="444">
        <f t="shared" ca="1" si="54"/>
        <v>-2964505.659576443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-2964505.659576443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-12436.970228504257</v>
      </c>
      <c r="L743" s="444">
        <f t="shared" ca="1" si="54"/>
        <v>-2997309.8250695262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-2997309.8250695262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-12573.654251392105</v>
      </c>
      <c r="L744" s="444">
        <f t="shared" ca="1" si="54"/>
        <v>-3030250.674585497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-3030250.674585497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-12710.907791041982</v>
      </c>
      <c r="L745" s="444">
        <f t="shared" ca="1" si="54"/>
        <v>-3063328.7776411176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-3063328.7776411176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-12848.733220440401</v>
      </c>
      <c r="L746" s="444">
        <f t="shared" ca="1" si="54"/>
        <v>-3096544.7061261367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-3096544.7061261367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-12987.132922461315</v>
      </c>
      <c r="L747" s="444">
        <f t="shared" ca="1" si="54"/>
        <v>-3129899.0343131768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-3129899.0343131768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-13126.109289907316</v>
      </c>
      <c r="L748" s="444">
        <f t="shared" ca="1" si="54"/>
        <v>-3163392.3388676629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-3163392.3388676629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-13265.664725551007</v>
      </c>
      <c r="L749" s="444">
        <f t="shared" ca="1" si="54"/>
        <v>-3197025.1988577927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-3197025.1988577927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-13405.801642176548</v>
      </c>
      <c r="L750" s="444">
        <f t="shared" ca="1" si="54"/>
        <v>-3230798.1957645481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-3230798.1957645481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-13546.522462621362</v>
      </c>
      <c r="L751" s="444">
        <f t="shared" ca="1" si="54"/>
        <v>-3264711.9134917483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-3264711.9134917483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-13687.829619818029</v>
      </c>
      <c r="L752" s="444">
        <f t="shared" ca="1" si="54"/>
        <v>-3298766.938376145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-3298766.938376145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-13829.725556836349</v>
      </c>
      <c r="L753" s="444">
        <f t="shared" ca="1" si="54"/>
        <v>-3332963.8591975602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-3332963.8591975602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-13972.21272692558</v>
      </c>
      <c r="L754" s="444">
        <f t="shared" ca="1" si="54"/>
        <v>-3367303.2671890645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-3367303.2671890645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-14115.293593556848</v>
      </c>
      <c r="L755" s="444">
        <f t="shared" ca="1" si="54"/>
        <v>-3401785.7560471999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-3401785.7560471999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-14258.970630465745</v>
      </c>
      <c r="L756" s="444">
        <f t="shared" ca="1" si="54"/>
        <v>-3436411.9219422443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-3436411.9219422443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-14403.246321695096</v>
      </c>
      <c r="L757" s="444">
        <f t="shared" ca="1" si="54"/>
        <v>-3471182.363528518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-3471182.363528518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-14548.123161637905</v>
      </c>
      <c r="L758" s="444">
        <f t="shared" ca="1" si="54"/>
        <v>-3506097.6819547345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-3506097.6819547345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-14693.603655080473</v>
      </c>
      <c r="L759" s="444">
        <f t="shared" ca="1" si="54"/>
        <v>-3541158.4808743936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-3541158.4808743936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-14839.690317245719</v>
      </c>
      <c r="L760" s="444">
        <f t="shared" ca="1" si="54"/>
        <v>-3576365.3664562181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-3576365.3664562181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-14986.385673836656</v>
      </c>
      <c r="L761" s="444">
        <f t="shared" ca="1" si="54"/>
        <v>-3611718.9473946337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-3611718.9473946337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-15133.692261080052</v>
      </c>
      <c r="L762" s="444">
        <f t="shared" ca="1" si="54"/>
        <v>-3647219.8349202927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-3647219.8349202927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-15281.612625770298</v>
      </c>
      <c r="L763" s="444">
        <f t="shared" ca="1" si="54"/>
        <v>-3682868.6428106418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-3682868.6428106418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-15430.149325313419</v>
      </c>
      <c r="L764" s="444">
        <f t="shared" ca="1" si="54"/>
        <v>-3718665.9874005341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-3718665.9874005341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-15579.304927771303</v>
      </c>
      <c r="L765" s="444">
        <f t="shared" ca="1" si="54"/>
        <v>-3754612.4875928843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-3754612.4875928843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-15729.082011906095</v>
      </c>
      <c r="L766" s="444">
        <f t="shared" ca="1" si="54"/>
        <v>-3790708.7648693691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-3790708.7648693691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-15879.483167224782</v>
      </c>
      <c r="L767" s="444">
        <f t="shared" ca="1" si="54"/>
        <v>-3826955.4433011725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-3826955.4433011725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-16030.510994023964</v>
      </c>
      <c r="L768" s="444">
        <f t="shared" ca="1" si="54"/>
        <v>-3863353.1495597754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-3863353.1495597754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-16182.168103434809</v>
      </c>
      <c r="L769" s="444">
        <f t="shared" ca="1" si="54"/>
        <v>-3899902.5129277888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-3899902.5129277888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-16334.457117468201</v>
      </c>
      <c r="L770" s="444">
        <f t="shared" ca="1" si="54"/>
        <v>-3936604.1653098357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-3936604.1653098357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-16487.380669060061</v>
      </c>
      <c r="L771" s="444">
        <f t="shared" ca="1" si="54"/>
        <v>-3973458.7412434747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-3973458.7412434747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-16640.941402116892</v>
      </c>
      <c r="L772" s="444">
        <f t="shared" ca="1" si="54"/>
        <v>-4010466.8779101702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-4010466.8779101702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-16795.141971561454</v>
      </c>
      <c r="L773" s="444">
        <f t="shared" ref="L773:L1027" ca="1" si="80">I773-J773+K773</f>
        <v>-4047629.2151463106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-4047629.2151463106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-16949.985043378707</v>
      </c>
      <c r="L774" s="444">
        <f t="shared" ca="1" si="80"/>
        <v>-4084946.395454268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-4084946.395454268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-17105.473294661861</v>
      </c>
      <c r="L775" s="444">
        <f t="shared" ca="1" si="80"/>
        <v>-4122419.0640135086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-4122419.0640135086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-17261.609413658698</v>
      </c>
      <c r="L776" s="444">
        <f t="shared" ca="1" si="80"/>
        <v>-4160047.8686917461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-4160047.8686917461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-17418.396099818019</v>
      </c>
      <c r="L777" s="444">
        <f t="shared" ca="1" si="80"/>
        <v>-4197833.4600561429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-4197833.4600561429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-17575.836063836341</v>
      </c>
      <c r="L778" s="444">
        <f t="shared" ca="1" si="80"/>
        <v>-4235776.4913845584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-4235776.4913845584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-17733.932027704737</v>
      </c>
      <c r="L779" s="444">
        <f t="shared" ca="1" si="80"/>
        <v>-4273877.6186768422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-4273877.6186768422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-17892.68672475592</v>
      </c>
      <c r="L780" s="444">
        <f t="shared" ca="1" si="80"/>
        <v>-4312137.5006661769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-4312137.5006661769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-18052.102899711481</v>
      </c>
      <c r="L781" s="444">
        <f t="shared" ca="1" si="80"/>
        <v>-4350556.7988304673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-4350556.7988304673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-18212.18330872936</v>
      </c>
      <c r="L782" s="444">
        <f t="shared" ca="1" si="80"/>
        <v>-4389136.177403775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-4389136.177403775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-18372.930719451473</v>
      </c>
      <c r="L783" s="444">
        <f t="shared" ca="1" si="80"/>
        <v>-4427876.3033878049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-4427876.3033878049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-18534.347911051598</v>
      </c>
      <c r="L784" s="444">
        <f t="shared" ca="1" si="80"/>
        <v>-4466777.8465634352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-4466777.8465634352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-18696.437674283392</v>
      </c>
      <c r="L785" s="444">
        <f t="shared" ca="1" si="80"/>
        <v>-4505841.479502297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-4505841.479502297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-18859.202811528648</v>
      </c>
      <c r="L786" s="444">
        <f t="shared" ca="1" si="80"/>
        <v>-4545067.8775784047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-4545067.8775784047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-19022.646136845764</v>
      </c>
      <c r="L787" s="444">
        <f t="shared" ca="1" si="80"/>
        <v>-4584457.718979829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-4584457.718979829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-19186.770476018366</v>
      </c>
      <c r="L788" s="444">
        <f t="shared" ca="1" si="80"/>
        <v>-4624011.6847204259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-4624011.6847204259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-19351.578666604186</v>
      </c>
      <c r="L789" s="444">
        <f t="shared" ca="1" si="80"/>
        <v>-4663730.4586516088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-4663730.4586516088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-19517.073557984113</v>
      </c>
      <c r="L790" s="444">
        <f t="shared" ca="1" si="80"/>
        <v>-4703614.7274741717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-4703614.7274741717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-19683.258011411461</v>
      </c>
      <c r="L791" s="444">
        <f t="shared" ca="1" si="80"/>
        <v>-4743665.1807501623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-4743665.1807501623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-19850.134900061421</v>
      </c>
      <c r="L792" s="444">
        <f t="shared" ca="1" si="80"/>
        <v>-4783882.5109148026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-4783882.5109148026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-20017.707109080755</v>
      </c>
      <c r="L793" s="444">
        <f t="shared" ca="1" si="80"/>
        <v>-4824267.413288462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-4824267.413288462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-20185.97753563767</v>
      </c>
      <c r="L794" s="444">
        <f t="shared" ca="1" si="80"/>
        <v>-4864820.5860886788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-4864820.5860886788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-20354.949088971905</v>
      </c>
      <c r="L795" s="444">
        <f t="shared" ca="1" si="80"/>
        <v>-4905542.7304422297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-4905542.7304422297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-20524.624690445035</v>
      </c>
      <c r="L796" s="444">
        <f t="shared" ca="1" si="80"/>
        <v>-4946434.5503972536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-4946434.5503972536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-20695.007273590967</v>
      </c>
      <c r="L797" s="444">
        <f t="shared" ca="1" si="80"/>
        <v>-4987496.7529354235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-4987496.7529354235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-20866.099784166676</v>
      </c>
      <c r="L798" s="444">
        <f t="shared" ca="1" si="80"/>
        <v>-5028730.0479841689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-5028730.0479841689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-21037.905180203114</v>
      </c>
      <c r="L799" s="444">
        <f t="shared" ca="1" si="80"/>
        <v>-5070135.1484289505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-5070135.1484289505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-21210.426432056371</v>
      </c>
      <c r="L800" s="444">
        <f t="shared" ca="1" si="80"/>
        <v>-5111712.7701255856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-5111712.7701255856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-21383.666522459018</v>
      </c>
      <c r="L801" s="444">
        <f t="shared" ca="1" si="80"/>
        <v>-5153463.6319126235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-5153463.6319126235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-21557.628446571674</v>
      </c>
      <c r="L802" s="444">
        <f t="shared" ca="1" si="80"/>
        <v>-5195388.4556237739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-5195388.4556237739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-21732.315212034802</v>
      </c>
      <c r="L803" s="444">
        <f t="shared" ca="1" si="80"/>
        <v>-5237487.9661003873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-5237487.9661003873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-21907.729839020692</v>
      </c>
      <c r="L804" s="444">
        <f t="shared" ca="1" si="80"/>
        <v>-5279762.8912039865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-5279762.8912039865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-22083.875360285689</v>
      </c>
      <c r="L805" s="444">
        <f t="shared" ca="1" si="80"/>
        <v>-5322213.9618288511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-5322213.9618288511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-22260.754821222625</v>
      </c>
      <c r="L806" s="444">
        <f t="shared" ca="1" si="80"/>
        <v>-5364841.9119146522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-5364841.9119146522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-22438.371279913463</v>
      </c>
      <c r="L807" s="444">
        <f t="shared" ca="1" si="80"/>
        <v>-5407647.478459144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-5407647.478459144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-22616.727807182178</v>
      </c>
      <c r="L808" s="444">
        <f t="shared" ca="1" si="80"/>
        <v>-5450631.4015309047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-5450631.4015309047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-22795.827486647846</v>
      </c>
      <c r="L809" s="444">
        <f t="shared" ca="1" si="80"/>
        <v>-5493794.4242821317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-5493794.4242821317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-22975.673414777961</v>
      </c>
      <c r="L810" s="444">
        <f t="shared" ca="1" si="80"/>
        <v>-5537137.2929614885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-5537137.2929614885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-23156.268700941946</v>
      </c>
      <c r="L811" s="444">
        <f t="shared" ca="1" si="80"/>
        <v>-5580660.7569270097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-5580660.7569270097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-23337.616467464952</v>
      </c>
      <c r="L812" s="444">
        <f t="shared" ca="1" si="80"/>
        <v>-5624365.5686590532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-5624365.5686590532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-23519.719849681798</v>
      </c>
      <c r="L813" s="444">
        <f t="shared" ca="1" si="80"/>
        <v>-5668252.4837733135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-5668252.4837733135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-23702.581995991219</v>
      </c>
      <c r="L814" s="444">
        <f t="shared" ca="1" si="80"/>
        <v>-5712322.2610338833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-5712322.2610338833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-23886.206067910258</v>
      </c>
      <c r="L815" s="444">
        <f t="shared" ca="1" si="80"/>
        <v>-5756575.6623663725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-5756575.6623663725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-24070.595240128965</v>
      </c>
      <c r="L816" s="444">
        <f t="shared" ca="1" si="80"/>
        <v>-5801013.4528710805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-5801013.4528710805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-24255.752700565248</v>
      </c>
      <c r="L817" s="444">
        <f t="shared" ca="1" si="80"/>
        <v>-5845636.4008362247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-5845636.4008362247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-24441.681650420014</v>
      </c>
      <c r="L818" s="444">
        <f t="shared" ca="1" si="80"/>
        <v>-5890445.2777512232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-5890445.2777512232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-24628.385304232506</v>
      </c>
      <c r="L819" s="444">
        <f t="shared" ca="1" si="80"/>
        <v>-5935440.8583200341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-5935440.8583200341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-24815.866889935885</v>
      </c>
      <c r="L820" s="444">
        <f t="shared" ca="1" si="80"/>
        <v>-5980623.9204745488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-5980623.9204745488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-25004.129648913033</v>
      </c>
      <c r="L821" s="444">
        <f t="shared" ca="1" si="80"/>
        <v>-6025995.2453880403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-6025995.2453880403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-25193.176836052578</v>
      </c>
      <c r="L822" s="444">
        <f t="shared" ca="1" si="80"/>
        <v>-6071555.617488672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-6071555.617488672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-25383.01171980521</v>
      </c>
      <c r="L823" s="444">
        <f t="shared" ca="1" si="80"/>
        <v>-6117305.824473056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-6117305.824473056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-25573.637582240146</v>
      </c>
      <c r="L824" s="444">
        <f t="shared" ca="1" si="80"/>
        <v>-6163246.6573198745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-6163246.6573198745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-25765.057719101889</v>
      </c>
      <c r="L825" s="444">
        <f t="shared" ca="1" si="80"/>
        <v>-6209378.9103035554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-6209378.9103035554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-25957.275439867226</v>
      </c>
      <c r="L826" s="444">
        <f t="shared" ca="1" si="80"/>
        <v>-6255703.381008001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-6255703.381008001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-26150.294067802417</v>
      </c>
      <c r="L827" s="444">
        <f t="shared" ca="1" si="80"/>
        <v>-6302220.8703403827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-6302220.8703403827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-26344.116940020671</v>
      </c>
      <c r="L828" s="444">
        <f t="shared" ca="1" si="80"/>
        <v>-6348932.1825449821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-6348932.1825449821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-26538.747407539835</v>
      </c>
      <c r="L829" s="444">
        <f t="shared" ca="1" si="80"/>
        <v>-6395838.1252171006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-6395838.1252171006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-26734.18883534033</v>
      </c>
      <c r="L830" s="444">
        <f t="shared" ca="1" si="80"/>
        <v>-6442939.50931702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-6442939.50931702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-26930.444602423329</v>
      </c>
      <c r="L831" s="444">
        <f t="shared" ca="1" si="80"/>
        <v>-6490237.1491840221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-6490237.1491840221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-27127.518101869169</v>
      </c>
      <c r="L832" s="444">
        <f t="shared" ca="1" si="80"/>
        <v>-6537731.86255047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-6537731.86255047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-27325.412740896038</v>
      </c>
      <c r="L833" s="444">
        <f t="shared" ca="1" si="80"/>
        <v>-6585424.4705559453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-6585424.4705559453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-27524.131940918851</v>
      </c>
      <c r="L834" s="444">
        <f t="shared" ca="1" si="80"/>
        <v>-6633315.7977614431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-6633315.7977614431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-27723.679137608426</v>
      </c>
      <c r="L835" s="444">
        <f t="shared" ca="1" si="80"/>
        <v>-6681406.6721636299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-6681406.6721636299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-27924.057780950869</v>
      </c>
      <c r="L836" s="444">
        <f t="shared" ca="1" si="80"/>
        <v>-6729697.92520916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-6729697.92520916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-28125.271335307243</v>
      </c>
      <c r="L837" s="444">
        <f t="shared" ca="1" si="80"/>
        <v>-6778190.3918090463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-6778190.3918090463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-28327.323279473436</v>
      </c>
      <c r="L838" s="444">
        <f t="shared" ca="1" si="80"/>
        <v>-6826884.9103530981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-6826884.9103530981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-28530.217106740321</v>
      </c>
      <c r="L839" s="444">
        <f t="shared" ca="1" si="80"/>
        <v>-6875782.3227244169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-6875782.3227244169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-28733.956324954153</v>
      </c>
      <c r="L840" s="444">
        <f t="shared" ca="1" si="80"/>
        <v>-6924883.4743139502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-6924883.4743139502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-28938.544456577209</v>
      </c>
      <c r="L841" s="444">
        <f t="shared" ca="1" si="80"/>
        <v>-6974189.2140351059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-6974189.2140351059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-29143.98503874868</v>
      </c>
      <c r="L842" s="444">
        <f t="shared" ca="1" si="80"/>
        <v>-7023700.3943384336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-7023700.3943384336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-29350.281623345883</v>
      </c>
      <c r="L843" s="444">
        <f t="shared" ca="1" si="80"/>
        <v>-7073417.8712263582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-7073417.8712263582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-29557.437777045565</v>
      </c>
      <c r="L844" s="444">
        <f t="shared" ca="1" si="80"/>
        <v>-7123342.5042679822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-7123342.5042679822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-29765.457081385674</v>
      </c>
      <c r="L845" s="444">
        <f t="shared" ca="1" si="80"/>
        <v>-7173475.1566139469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-7173475.1566139469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-29974.343132827187</v>
      </c>
      <c r="L846" s="444">
        <f t="shared" ca="1" si="80"/>
        <v>-7223816.6950113531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-7223816.6950113531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-30184.099542816377</v>
      </c>
      <c r="L847" s="444">
        <f t="shared" ca="1" si="80"/>
        <v>-7274367.9898187481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-7274367.9898187481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-30394.729937847198</v>
      </c>
      <c r="L848" s="444">
        <f t="shared" ca="1" si="80"/>
        <v>-7325129.9150211737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-7325129.9150211737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-30606.237959523969</v>
      </c>
      <c r="L849" s="444">
        <f t="shared" ca="1" si="80"/>
        <v>-7376103.3482452761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-7376103.3482452761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-30818.627264624396</v>
      </c>
      <c r="L850" s="444">
        <f t="shared" ca="1" si="80"/>
        <v>-7427289.1707744794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-7427289.1707744794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-31031.901525162746</v>
      </c>
      <c r="L851" s="444">
        <f t="shared" ca="1" si="80"/>
        <v>-7478688.2675642213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-7478688.2675642213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-31246.064428453337</v>
      </c>
      <c r="L852" s="444">
        <f t="shared" ca="1" si="80"/>
        <v>-7530301.5272572534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-7530301.5272572534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-31461.119677174298</v>
      </c>
      <c r="L853" s="444">
        <f t="shared" ca="1" si="80"/>
        <v>-7582129.8421990061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-7582129.8421990061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-31677.070989431602</v>
      </c>
      <c r="L854" s="444">
        <f t="shared" ca="1" si="80"/>
        <v>-7634174.1084530167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-7634174.1084530167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-31893.922098823317</v>
      </c>
      <c r="L855" s="444">
        <f t="shared" ca="1" si="80"/>
        <v>-7686435.2258164184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-7686435.2258164184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-32111.676754504155</v>
      </c>
      <c r="L856" s="444">
        <f t="shared" ca="1" si="80"/>
        <v>-7738914.0978355017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-7738914.0978355017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-32330.33872125034</v>
      </c>
      <c r="L857" s="444">
        <f t="shared" ca="1" si="80"/>
        <v>-7791611.6318213306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-7791611.6318213306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-32549.911779524617</v>
      </c>
      <c r="L858" s="444">
        <f t="shared" ca="1" si="80"/>
        <v>-7844528.7388654342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-7844528.7388654342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-32770.39972554172</v>
      </c>
      <c r="L859" s="444">
        <f t="shared" ca="1" si="80"/>
        <v>-7897666.3338555545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-7897666.3338555545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-32991.806371333885</v>
      </c>
      <c r="L860" s="444">
        <f t="shared" ca="1" si="80"/>
        <v>-7951025.3354914673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-7951025.3354914673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-33214.135544816862</v>
      </c>
      <c r="L861" s="444">
        <f t="shared" ca="1" si="80"/>
        <v>-8004606.666300863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-8004606.666300863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-33437.391089856006</v>
      </c>
      <c r="L862" s="444">
        <f t="shared" ca="1" si="80"/>
        <v>-8058411.2526552975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-8058411.2526552975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-33661.57686633282</v>
      </c>
      <c r="L863" s="444">
        <f t="shared" ca="1" si="80"/>
        <v>-8112440.0247862088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-8112440.0247862088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-33886.696750211617</v>
      </c>
      <c r="L864" s="444">
        <f t="shared" ca="1" si="80"/>
        <v>-8166693.9168009991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-8166693.9168009991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-34112.754633606572</v>
      </c>
      <c r="L865" s="444">
        <f t="shared" ca="1" si="80"/>
        <v>-8221173.8666991843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-8221173.8666991843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-34339.754424849016</v>
      </c>
      <c r="L866" s="444">
        <f t="shared" ca="1" si="80"/>
        <v>-8275880.8163886117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-8275880.8163886117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-34567.700048554958</v>
      </c>
      <c r="L867" s="444">
        <f t="shared" ca="1" si="80"/>
        <v>-8330815.7117017452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-8330815.7117017452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-34796.595445693019</v>
      </c>
      <c r="L868" s="444">
        <f t="shared" ca="1" si="80"/>
        <v>-8385979.5024120174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-8385979.5024120174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-35026.444573652479</v>
      </c>
      <c r="L869" s="444">
        <f t="shared" ca="1" si="80"/>
        <v>-8441373.1422502473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-8441373.1422502473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-35257.251406311771</v>
      </c>
      <c r="L870" s="444">
        <f t="shared" ca="1" si="80"/>
        <v>-8496997.5889211372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-8496997.5889211372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-35489.019934107142</v>
      </c>
      <c r="L871" s="444">
        <f t="shared" ca="1" si="80"/>
        <v>-8552853.8041198216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-8552853.8041198216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-35721.754164101665</v>
      </c>
      <c r="L872" s="444">
        <f t="shared" ca="1" si="80"/>
        <v>-8608942.7535485011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-8608942.7535485011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-35955.458120054493</v>
      </c>
      <c r="L873" s="444">
        <f t="shared" ca="1" si="80"/>
        <v>-8665265.4069331326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-8665265.4069331326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-36190.135842490461</v>
      </c>
      <c r="L874" s="444">
        <f t="shared" ca="1" si="80"/>
        <v>-8721822.7380402014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-8721822.7380402014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-36425.791388769911</v>
      </c>
      <c r="L875" s="444">
        <f t="shared" ca="1" si="80"/>
        <v>-8778615.7246935498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-8778615.7246935498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-36662.428833158861</v>
      </c>
      <c r="L876" s="444">
        <f t="shared" ca="1" si="80"/>
        <v>-8835645.3487912863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-8835645.3487912863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-36900.052266899431</v>
      </c>
      <c r="L877" s="444">
        <f t="shared" ca="1" si="80"/>
        <v>-8892912.5963227637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-8892912.5963227637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-37138.665798280592</v>
      </c>
      <c r="L878" s="444">
        <f t="shared" ca="1" si="80"/>
        <v>-8950418.457385622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-8950418.457385622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-37378.273552709165</v>
      </c>
      <c r="L879" s="444">
        <f t="shared" ca="1" si="80"/>
        <v>-9008163.9262029082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-9008163.9262029082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-37618.879672781193</v>
      </c>
      <c r="L880" s="444">
        <f t="shared" ca="1" si="80"/>
        <v>-9066150.0011402667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-9066150.0011402667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-37860.48831835352</v>
      </c>
      <c r="L881" s="444">
        <f t="shared" ca="1" si="80"/>
        <v>-9124377.6847231984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-9124377.6847231984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-38103.103666615731</v>
      </c>
      <c r="L882" s="444">
        <f t="shared" ca="1" si="80"/>
        <v>-9182847.9836543929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-9182847.9836543929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-38346.72991216238</v>
      </c>
      <c r="L883" s="444">
        <f t="shared" ca="1" si="80"/>
        <v>-9241561.9088311326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-9241561.9088311326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-38591.371267065457</v>
      </c>
      <c r="L884" s="444">
        <f t="shared" ca="1" si="80"/>
        <v>-9300520.4753627758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-9300520.4753627758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-38837.031960947308</v>
      </c>
      <c r="L885" s="444">
        <f t="shared" ca="1" si="80"/>
        <v>-9359724.7025883012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-9359724.7025883012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-39083.716241053662</v>
      </c>
      <c r="L886" s="444">
        <f t="shared" ca="1" si="80"/>
        <v>-9419175.6140939333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-9419175.6140939333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-39331.428372327129</v>
      </c>
      <c r="L887" s="444">
        <f t="shared" ca="1" si="80"/>
        <v>-9478874.2377308384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-9478874.2377308384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-39580.1726374809</v>
      </c>
      <c r="L888" s="444">
        <f t="shared" ca="1" si="80"/>
        <v>-9538821.6056328975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-9538821.6056328975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-39829.953337072817</v>
      </c>
      <c r="L889" s="444">
        <f t="shared" ca="1" si="80"/>
        <v>-9599018.7542345487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-9599018.7542345487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-40080.774789579693</v>
      </c>
      <c r="L890" s="444">
        <f t="shared" ca="1" si="80"/>
        <v>-9659466.7242887057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-9659466.7242887057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-40332.641331472012</v>
      </c>
      <c r="L891" s="444">
        <f t="shared" ca="1" si="80"/>
        <v>-9720166.5608847551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-9720166.5608847551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-40585.557317288883</v>
      </c>
      <c r="L892" s="444">
        <f t="shared" ca="1" si="80"/>
        <v>-9781119.3134666216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-9781119.3134666216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-40839.527119713333</v>
      </c>
      <c r="L893" s="444">
        <f t="shared" ca="1" si="80"/>
        <v>-9842326.0358509123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-9842326.0358509123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-41094.555129647873</v>
      </c>
      <c r="L894" s="444">
        <f t="shared" ca="1" si="80"/>
        <v>-9903787.7862451375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-9903787.7862451375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-41350.645756290483</v>
      </c>
      <c r="L895" s="444">
        <f t="shared" ca="1" si="80"/>
        <v>-9965505.6272660065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-9965505.6272660065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-41607.803427210769</v>
      </c>
      <c r="L896" s="444">
        <f t="shared" ca="1" si="80"/>
        <v>-10027480.625957794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-10027480.625957794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-41866.032588426548</v>
      </c>
      <c r="L897" s="444">
        <f t="shared" ca="1" si="80"/>
        <v>-10089713.853810798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-10089713.853810798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-42125.337704480735</v>
      </c>
      <c r="L898" s="444">
        <f t="shared" ca="1" si="80"/>
        <v>-10152206.386779858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-10152206.386779858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-42385.723258518483</v>
      </c>
      <c r="L899" s="444">
        <f t="shared" ca="1" si="80"/>
        <v>-10214959.305302953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-10214959.305302953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-42647.193752364714</v>
      </c>
      <c r="L900" s="444">
        <f t="shared" ca="1" si="80"/>
        <v>-10277973.694319896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-10277973.694319896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-42909.753706601972</v>
      </c>
      <c r="L901" s="444">
        <f t="shared" ca="1" si="80"/>
        <v>-10341250.643291077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-10341250.643291077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-43173.407660648561</v>
      </c>
      <c r="L902" s="444">
        <f t="shared" ca="1" si="80"/>
        <v>-10404791.246216303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-10404791.246216303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-43438.160172837001</v>
      </c>
      <c r="L903" s="444">
        <f t="shared" ca="1" si="80"/>
        <v>-10468596.601653717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-10468596.601653717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-43704.015820492896</v>
      </c>
      <c r="L904" s="444">
        <f t="shared" ca="1" si="80"/>
        <v>-10532667.812738787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-10532667.812738787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-43970.979200014022</v>
      </c>
      <c r="L905" s="444">
        <f t="shared" ca="1" si="80"/>
        <v>-10597005.98720338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-10597005.98720338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-44239.054926949822</v>
      </c>
      <c r="L906" s="444">
        <f t="shared" ca="1" si="80"/>
        <v>-10661612.237394908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-10661612.237394908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-44508.247636081192</v>
      </c>
      <c r="L907" s="444">
        <f t="shared" ca="1" si="80"/>
        <v>-10726487.680295568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-10726487.680295568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-44778.561981500607</v>
      </c>
      <c r="L908" s="444">
        <f t="shared" ca="1" si="80"/>
        <v>-10791633.437541647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-10791633.437541647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-45050.002636692603</v>
      </c>
      <c r="L909" s="444">
        <f t="shared" ca="1" si="80"/>
        <v>-10857050.635442918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-10857050.635442918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-45322.574294614569</v>
      </c>
      <c r="L910" s="444">
        <f t="shared" ca="1" si="80"/>
        <v>-10922740.40500211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-10922740.40500211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-45596.281667777861</v>
      </c>
      <c r="L911" s="444">
        <f t="shared" ca="1" si="80"/>
        <v>-10988703.881934466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-10988703.881934466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-45871.129488329345</v>
      </c>
      <c r="L912" s="444">
        <f t="shared" ca="1" si="80"/>
        <v>-11054942.206687372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-11054942.206687372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-46147.122508133121</v>
      </c>
      <c r="L913" s="444">
        <f t="shared" ca="1" si="80"/>
        <v>-11121456.524460083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-11121456.524460083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-46424.26549885275</v>
      </c>
      <c r="L914" s="444">
        <f t="shared" ca="1" si="80"/>
        <v>-11188247.985223513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-11188247.985223513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-46702.563252033709</v>
      </c>
      <c r="L915" s="444">
        <f t="shared" ca="1" si="80"/>
        <v>-11255317.743740125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-11255317.743740125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-46982.020579186261</v>
      </c>
      <c r="L916" s="444">
        <f t="shared" ca="1" si="80"/>
        <v>-11322666.959583888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-11322666.959583888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-47262.642311868607</v>
      </c>
      <c r="L917" s="444">
        <f t="shared" ca="1" si="80"/>
        <v>-11390296.797160335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-11390296.797160335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-47544.43330177047</v>
      </c>
      <c r="L918" s="444">
        <f t="shared" ca="1" si="80"/>
        <v>-11458208.425726684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-11458208.425726684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-47827.398420796926</v>
      </c>
      <c r="L919" s="444">
        <f t="shared" ca="1" si="80"/>
        <v>-11526403.019412059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-11526403.019412059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-48111.542561152652</v>
      </c>
      <c r="L920" s="444">
        <f t="shared" ca="1" si="80"/>
        <v>-11594881.75723779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-11594881.75723779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-48396.87063542653</v>
      </c>
      <c r="L921" s="444">
        <f t="shared" ca="1" si="80"/>
        <v>-11663645.823137794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-11663645.823137794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-48683.387576676549</v>
      </c>
      <c r="L922" s="444">
        <f t="shared" ca="1" si="80"/>
        <v>-11732696.405979048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-11732696.405979048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-48971.098338515112</v>
      </c>
      <c r="L923" s="444">
        <f t="shared" ca="1" si="80"/>
        <v>-11802034.699582141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-11802034.699582141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-49260.007895194663</v>
      </c>
      <c r="L924" s="444">
        <f t="shared" ca="1" si="80"/>
        <v>-11871661.902741913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-11871661.902741913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-49550.121241693712</v>
      </c>
      <c r="L925" s="444">
        <f t="shared" ca="1" si="80"/>
        <v>-11941579.219248185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-11941579.219248185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-49841.44339380318</v>
      </c>
      <c r="L926" s="444">
        <f t="shared" ca="1" si="80"/>
        <v>-12011787.857906565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-12011787.857906565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-50133.979388213098</v>
      </c>
      <c r="L927" s="444">
        <f t="shared" ca="1" si="80"/>
        <v>-12082289.032559356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-12082289.032559356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-50427.734282599726</v>
      </c>
      <c r="L928" s="444">
        <f t="shared" ca="1" si="80"/>
        <v>-12153083.962106533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-12153083.962106533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-50722.713155712961</v>
      </c>
      <c r="L929" s="444">
        <f t="shared" ca="1" si="80"/>
        <v>-12224173.870526824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-12224173.870526824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-51018.921107464172</v>
      </c>
      <c r="L930" s="444">
        <f t="shared" ca="1" si="80"/>
        <v>-12295559.986898866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-12295559.986898866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-51316.363259014346</v>
      </c>
      <c r="L931" s="444">
        <f t="shared" ca="1" si="80"/>
        <v>-12367243.545422457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-12367243.545422457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-51615.044752862646</v>
      </c>
      <c r="L932" s="444">
        <f t="shared" ca="1" si="80"/>
        <v>-12439225.785439897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-12439225.785439897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-51914.970752935311</v>
      </c>
      <c r="L933" s="444">
        <f t="shared" ca="1" si="80"/>
        <v>-12511507.951457411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-12511507.951457411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-52216.146444674952</v>
      </c>
      <c r="L934" s="444">
        <f t="shared" ca="1" si="80"/>
        <v>-12584091.293166663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-12584091.293166663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-52518.577035130169</v>
      </c>
      <c r="L935" s="444">
        <f t="shared" ca="1" si="80"/>
        <v>-12656977.065466372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-12656977.065466372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-52822.267753045628</v>
      </c>
      <c r="L936" s="444">
        <f t="shared" ca="1" si="80"/>
        <v>-12730166.528483996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-12730166.528483996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-53127.223848952388</v>
      </c>
      <c r="L937" s="444">
        <f t="shared" ca="1" si="80"/>
        <v>-12803660.947597526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-12803660.947597526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-53433.450595258764</v>
      </c>
      <c r="L938" s="444">
        <f t="shared" ca="1" si="80"/>
        <v>-12877461.593457364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-12877461.593457364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-53740.953286341421</v>
      </c>
      <c r="L939" s="444">
        <f t="shared" ca="1" si="80"/>
        <v>-12951569.742008284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-12951569.742008284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-54049.737238636924</v>
      </c>
      <c r="L940" s="444">
        <f t="shared" ca="1" si="80"/>
        <v>-13025986.674511498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-13025986.674511498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-54359.807790733648</v>
      </c>
      <c r="L941" s="444">
        <f t="shared" ca="1" si="80"/>
        <v>-13100713.67756681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-13100713.67756681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-54671.170303464103</v>
      </c>
      <c r="L942" s="444">
        <f t="shared" ca="1" si="80"/>
        <v>-13175752.043134851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-13175752.043134851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-54983.830159997618</v>
      </c>
      <c r="L943" s="444">
        <f t="shared" ca="1" si="80"/>
        <v>-13251103.068559427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-13251103.068559427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-55297.792765933351</v>
      </c>
      <c r="L944" s="444">
        <f t="shared" ca="1" si="80"/>
        <v>-13326768.056589939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-13326768.056589939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-55613.063549393817</v>
      </c>
      <c r="L945" s="444">
        <f t="shared" ca="1" si="80"/>
        <v>-13402748.31540391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-13402748.31540391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-55929.647961118695</v>
      </c>
      <c r="L946" s="444">
        <f t="shared" ca="1" si="80"/>
        <v>-13479045.158629607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-13479045.158629607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-56247.551474559099</v>
      </c>
      <c r="L947" s="444">
        <f t="shared" ca="1" si="80"/>
        <v>-13555659.905368743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-13555659.905368743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-56566.779585972174</v>
      </c>
      <c r="L948" s="444">
        <f t="shared" ca="1" si="80"/>
        <v>-13632593.880219294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-13632593.880219294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-56887.33781451614</v>
      </c>
      <c r="L949" s="444">
        <f t="shared" ca="1" si="80"/>
        <v>-13709848.413298387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-13709848.413298387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-57209.231702345685</v>
      </c>
      <c r="L950" s="444">
        <f t="shared" ca="1" si="80"/>
        <v>-13787424.840265311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-13787424.840265311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-57532.46681470787</v>
      </c>
      <c r="L951" s="444">
        <f t="shared" ca="1" si="80"/>
        <v>-13865324.502344597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-13865324.502344597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-57857.048740038219</v>
      </c>
      <c r="L952" s="444">
        <f t="shared" ca="1" si="80"/>
        <v>-13943548.746349214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-13943548.746349214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-58182.983090057453</v>
      </c>
      <c r="L953" s="444">
        <f t="shared" ca="1" si="80"/>
        <v>-14022098.924703849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-14022098.924703849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-58510.275499868447</v>
      </c>
      <c r="L954" s="444">
        <f t="shared" ca="1" si="80"/>
        <v>-14100976.395468296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-14100976.395468296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-58838.931628053644</v>
      </c>
      <c r="L955" s="444">
        <f t="shared" ca="1" si="80"/>
        <v>-14180182.522360928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-14180182.522360928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-59168.957156772944</v>
      </c>
      <c r="L956" s="444">
        <f t="shared" ca="1" si="80"/>
        <v>-14259718.67478228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-14259718.67478228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-59500.357791861905</v>
      </c>
      <c r="L957" s="444">
        <f t="shared" ca="1" si="80"/>
        <v>-14339586.227838719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-14339586.227838719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-59833.139262930403</v>
      </c>
      <c r="L958" s="444">
        <f t="shared" ca="1" si="80"/>
        <v>-14419786.562366227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-14419786.562366227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-60167.307323461675</v>
      </c>
      <c r="L959" s="444">
        <f t="shared" ca="1" si="80"/>
        <v>-14500321.064954266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-14500321.064954266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-60502.86775091185</v>
      </c>
      <c r="L960" s="444">
        <f t="shared" ca="1" si="80"/>
        <v>-14581191.127969755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-14581191.127969755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-60839.826346809721</v>
      </c>
      <c r="L961" s="444">
        <f t="shared" ca="1" si="80"/>
        <v>-14662398.149581142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-14662398.149581142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-61178.188936857165</v>
      </c>
      <c r="L962" s="444">
        <f t="shared" ca="1" si="80"/>
        <v>-14743943.533782577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-14743943.533782577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-61517.961371029814</v>
      </c>
      <c r="L963" s="444">
        <f t="shared" ca="1" si="80"/>
        <v>-14825828.690418186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-14825828.690418186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-61859.149523678178</v>
      </c>
      <c r="L964" s="444">
        <f t="shared" ca="1" si="80"/>
        <v>-14908055.035206441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-14908055.035206441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-62201.759293629235</v>
      </c>
      <c r="L965" s="444">
        <f t="shared" ca="1" si="80"/>
        <v>-14990623.989764648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-14990623.989764648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-62545.796604288436</v>
      </c>
      <c r="L966" s="444">
        <f t="shared" ca="1" si="80"/>
        <v>-15073536.981633514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-15073536.981633514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-62891.267403742051</v>
      </c>
      <c r="L967" s="444">
        <f t="shared" ca="1" si="80"/>
        <v>-15156795.444301834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-15156795.444301834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-63238.17766486005</v>
      </c>
      <c r="L968" s="444">
        <f t="shared" ca="1" si="80"/>
        <v>-15240400.817231271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-15240400.817231271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-63586.53338539938</v>
      </c>
      <c r="L969" s="444">
        <f t="shared" ca="1" si="80"/>
        <v>-15324354.545881249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-15324354.545881249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-63936.340588107603</v>
      </c>
      <c r="L970" s="444">
        <f t="shared" ca="1" si="80"/>
        <v>-15408658.081733935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-15408658.081733935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-64287.605320827133</v>
      </c>
      <c r="L971" s="444">
        <f t="shared" ca="1" si="80"/>
        <v>-15493312.88231934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-15493312.88231934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-64640.333656599658</v>
      </c>
      <c r="L972" s="444">
        <f t="shared" ca="1" si="80"/>
        <v>-15578320.411240518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-15578320.411240518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-64994.531693771234</v>
      </c>
      <c r="L973" s="444">
        <f t="shared" ca="1" si="80"/>
        <v>-15663682.138198867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-15663682.138198867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-65350.205556097688</v>
      </c>
      <c r="L974" s="444">
        <f t="shared" ca="1" si="80"/>
        <v>-15749399.539019544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-15749399.539019544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-65707.361392850507</v>
      </c>
      <c r="L975" s="444">
        <f t="shared" ca="1" si="80"/>
        <v>-15835474.095676972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-15835474.095676972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-66066.005378923117</v>
      </c>
      <c r="L976" s="444">
        <f t="shared" ca="1" si="80"/>
        <v>-15921907.296320472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-15921907.296320472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-66426.143714937702</v>
      </c>
      <c r="L977" s="444">
        <f t="shared" ca="1" si="80"/>
        <v>-16008700.635299988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-16008700.635299988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-66787.782627352353</v>
      </c>
      <c r="L978" s="444">
        <f t="shared" ca="1" si="80"/>
        <v>-16095855.613191918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-16095855.613191918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-67150.928368568726</v>
      </c>
      <c r="L979" s="444">
        <f t="shared" ca="1" si="80"/>
        <v>-16183373.736825064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-16183373.736825064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-67515.587217040171</v>
      </c>
      <c r="L980" s="444">
        <f t="shared" ca="1" si="80"/>
        <v>-16271256.519306682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-16271256.519306682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-67881.765477380235</v>
      </c>
      <c r="L981" s="444">
        <f t="shared" ca="1" si="80"/>
        <v>-16359505.48004864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-16359505.48004864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-68249.469480471744</v>
      </c>
      <c r="L982" s="444">
        <f t="shared" ca="1" si="80"/>
        <v>-16448122.144793689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-16448122.144793689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-68618.705583576113</v>
      </c>
      <c r="L983" s="444">
        <f t="shared" ca="1" si="80"/>
        <v>-16537108.045641843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-16537108.045641843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-68989.480170443421</v>
      </c>
      <c r="L984" s="444">
        <f t="shared" ca="1" si="80"/>
        <v>-16626464.721076865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-16626464.721076865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-69361.799651422669</v>
      </c>
      <c r="L985" s="444">
        <f t="shared" ca="1" si="80"/>
        <v>-16716193.715992866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-16716193.715992866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-69735.670463572678</v>
      </c>
      <c r="L986" s="444">
        <f t="shared" ca="1" si="80"/>
        <v>-16806296.581721015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-16806296.581721015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-70111.0990707733</v>
      </c>
      <c r="L987" s="444">
        <f t="shared" ca="1" si="80"/>
        <v>-16896774.876056366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-16896774.876056366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-70488.091963837258</v>
      </c>
      <c r="L988" s="444">
        <f t="shared" ca="1" si="80"/>
        <v>-16987630.163284782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-16987630.163284782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-70866.655660622331</v>
      </c>
      <c r="L989" s="444">
        <f t="shared" ca="1" si="80"/>
        <v>-17078864.014209982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-17078864.014209982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-71246.796706143999</v>
      </c>
      <c r="L990" s="444">
        <f t="shared" ca="1" si="80"/>
        <v>-17170478.006180704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-17170478.006180704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-71628.521672688672</v>
      </c>
      <c r="L991" s="444">
        <f t="shared" ca="1" si="80"/>
        <v>-17262473.72311797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-17262473.72311797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-72011.83715992728</v>
      </c>
      <c r="L992" s="444">
        <f t="shared" ca="1" si="80"/>
        <v>-17354852.755542476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-17354852.755542476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-72396.749795029391</v>
      </c>
      <c r="L993" s="444">
        <f t="shared" ca="1" si="80"/>
        <v>-17447616.700602084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-17447616.700602084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-72783.266232777765</v>
      </c>
      <c r="L994" s="444">
        <f t="shared" ca="1" si="80"/>
        <v>-17540767.16209944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-17540767.16209944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-73171.3931556834</v>
      </c>
      <c r="L995" s="444">
        <f t="shared" ca="1" si="80"/>
        <v>-17634305.7505197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-17634305.7505197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-73561.137274101158</v>
      </c>
      <c r="L996" s="444">
        <f t="shared" ca="1" si="80"/>
        <v>-17728234.08305838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-17728234.08305838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-73952.50532634565</v>
      </c>
      <c r="L997" s="444">
        <f t="shared" ca="1" si="80"/>
        <v>-17822553.783649303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-17822553.783649303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-74345.504078807833</v>
      </c>
      <c r="L998" s="444">
        <f t="shared" ca="1" si="80"/>
        <v>-17917266.48299269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-17917266.48299269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-74740.140326071953</v>
      </c>
      <c r="L999" s="444">
        <f t="shared" ca="1" si="80"/>
        <v>-18012373.818583339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-18012373.818583339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-75136.420891032991</v>
      </c>
      <c r="L1000" s="444">
        <f t="shared" ca="1" si="80"/>
        <v>-18107877.434738949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-18107877.434738949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-75534.352625014697</v>
      </c>
      <c r="L1001" s="444">
        <f t="shared" ca="1" si="80"/>
        <v>-18203778.982628543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-18203778.982628543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-75933.942407887997</v>
      </c>
      <c r="L1002" s="444">
        <f t="shared" ca="1" si="80"/>
        <v>-18300080.120301008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-18300080.120301008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-76335.197148189938</v>
      </c>
      <c r="L1003" s="444">
        <f t="shared" ca="1" si="80"/>
        <v>-18396782.512713775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-18396782.512713775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-76738.123783243136</v>
      </c>
      <c r="L1004" s="444">
        <f t="shared" ca="1" si="80"/>
        <v>-18493887.831761595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-18493887.831761595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-77142.729279275722</v>
      </c>
      <c r="L1005" s="444">
        <f t="shared" ca="1" si="80"/>
        <v>-18591397.756305449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-18591397.756305449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-77549.020631541774</v>
      </c>
      <c r="L1006" s="444">
        <f t="shared" ca="1" si="80"/>
        <v>-18689313.972201567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-18689313.972201567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-77957.004864442264</v>
      </c>
      <c r="L1007" s="444">
        <f t="shared" ca="1" si="80"/>
        <v>-18787638.172330588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-18787638.172330588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-78366.689031646529</v>
      </c>
      <c r="L1008" s="444">
        <f t="shared" ca="1" si="80"/>
        <v>-18886372.056626812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-18886372.056626812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-78778.080216214119</v>
      </c>
      <c r="L1009" s="444">
        <f t="shared" ca="1" si="80"/>
        <v>-18985517.332107604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-18985517.332107604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-79191.185530717426</v>
      </c>
      <c r="L1010" s="444">
        <f t="shared" ca="1" si="80"/>
        <v>-19085075.7129029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-19085075.7129029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-79606.012117364487</v>
      </c>
      <c r="L1011" s="444">
        <f t="shared" ca="1" si="80"/>
        <v>-19185048.920284841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-19185048.920284841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-80022.567148122573</v>
      </c>
      <c r="L1012" s="444">
        <f t="shared" ca="1" si="80"/>
        <v>-19285438.682697542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-19285438.682697542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-80440.857824842169</v>
      </c>
      <c r="L1013" s="444">
        <f t="shared" ca="1" si="80"/>
        <v>-19386246.735786963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-19386246.735786963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-80860.891379381414</v>
      </c>
      <c r="L1014" s="444">
        <f t="shared" ca="1" si="80"/>
        <v>-19487474.822430924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-19487474.822430924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-81282.675073731254</v>
      </c>
      <c r="L1015" s="444">
        <f t="shared" ca="1" si="80"/>
        <v>-19589124.692769233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-19589124.692769233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-81706.216200140872</v>
      </c>
      <c r="L1016" s="444">
        <f t="shared" ca="1" si="80"/>
        <v>-19691198.10423395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-19691198.10423395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-82131.522081243864</v>
      </c>
      <c r="L1017" s="444">
        <f t="shared" ca="1" si="80"/>
        <v>-19793696.821579773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-19793696.821579773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-82558.600070184795</v>
      </c>
      <c r="L1018" s="444">
        <f t="shared" ca="1" si="80"/>
        <v>-19896622.616914537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-19896622.616914537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-82987.457550746316</v>
      </c>
      <c r="L1019" s="444">
        <f t="shared" ca="1" si="80"/>
        <v>-19999977.26972986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-19999977.26972986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-83418.101937476822</v>
      </c>
      <c r="L1020" s="444">
        <f t="shared" ca="1" si="80"/>
        <v>-20103762.566931915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-20103762.566931915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-83850.540675818716</v>
      </c>
      <c r="L1021" s="444">
        <f t="shared" ca="1" si="80"/>
        <v>-20207980.302872311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-20207980.302872311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-84284.781242237033</v>
      </c>
      <c r="L1022" s="444">
        <f t="shared" ca="1" si="80"/>
        <v>-20312632.279379126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-20312632.279379126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-84720.831144348762</v>
      </c>
      <c r="L1023" s="444">
        <f t="shared" ca="1" si="80"/>
        <v>-20417720.305788051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-20417720.305788051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-85158.697921052619</v>
      </c>
      <c r="L1024" s="444">
        <f t="shared" ca="1" si="80"/>
        <v>-20523246.198973682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-20523246.198973682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-85598.38914265942</v>
      </c>
      <c r="L1025" s="444">
        <f t="shared" ca="1" si="80"/>
        <v>-20629211.783380918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-20629211.783380918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-86039.912411022902</v>
      </c>
      <c r="L1026" s="444">
        <f t="shared" ca="1" si="80"/>
        <v>-20735618.891056519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-20735618.891056519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-86483.275359671243</v>
      </c>
      <c r="L1027" s="444">
        <f t="shared" ca="1" si="80"/>
        <v>-20842469.361680768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-20842469.361680768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-86928.485653938944</v>
      </c>
      <c r="L1028" s="444">
        <f t="shared" ref="L1028:L1282" ca="1" si="104">I1028-J1028+K1028</f>
        <v>-20949765.042599287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-20949765.042599287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-87375.55099109943</v>
      </c>
      <c r="L1029" s="444">
        <f t="shared" ca="1" si="104"/>
        <v>-21057507.788854964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-21057507.788854964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-87824.479100498094</v>
      </c>
      <c r="L1030" s="444">
        <f t="shared" ca="1" si="104"/>
        <v>-21165699.463220041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-21165699.463220041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-88275.277743685918</v>
      </c>
      <c r="L1031" s="444">
        <f t="shared" ca="1" si="104"/>
        <v>-21274341.936228305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-21274341.936228305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-88727.954714553678</v>
      </c>
      <c r="L1032" s="444">
        <f t="shared" ca="1" si="104"/>
        <v>-21383437.086207438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-21383437.086207438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-89182.517839466731</v>
      </c>
      <c r="L1033" s="444">
        <f t="shared" ca="1" si="104"/>
        <v>-21492986.799311481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-21492986.799311481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-89638.974977400241</v>
      </c>
      <c r="L1034" s="444">
        <f t="shared" ca="1" si="104"/>
        <v>-21602992.969553459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-21602992.969553459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-90097.334020075155</v>
      </c>
      <c r="L1035" s="444">
        <f t="shared" ca="1" si="104"/>
        <v>-21713457.498838112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-21713457.498838112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-90557.602892094539</v>
      </c>
      <c r="L1036" s="444">
        <f t="shared" ca="1" si="104"/>
        <v>-21824382.296994783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-21824382.296994783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-91019.78955108067</v>
      </c>
      <c r="L1037" s="444">
        <f t="shared" ca="1" si="104"/>
        <v>-21935769.28181044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-21935769.28181044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-91483.901987812569</v>
      </c>
      <c r="L1038" s="444">
        <f t="shared" ca="1" si="104"/>
        <v>-22047620.379062831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-22047620.379062831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-91949.948226364198</v>
      </c>
      <c r="L1039" s="444">
        <f t="shared" ca="1" si="104"/>
        <v>-22159937.522553772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-22159937.522553772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-92417.936324243128</v>
      </c>
      <c r="L1040" s="444">
        <f t="shared" ca="1" si="104"/>
        <v>-22272722.654142592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-22272722.654142592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-92887.87437252987</v>
      </c>
      <c r="L1041" s="444">
        <f t="shared" ca="1" si="104"/>
        <v>-22385977.723779701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-22385977.723779701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-93359.770496017823</v>
      </c>
      <c r="L1042" s="444">
        <f t="shared" ca="1" si="104"/>
        <v>-22499704.689540297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-22499704.689540297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-93833.632853353643</v>
      </c>
      <c r="L1043" s="444">
        <f t="shared" ca="1" si="104"/>
        <v>-22613905.51765823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-22613905.51765823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-94309.469637178365</v>
      </c>
      <c r="L1044" s="444">
        <f t="shared" ca="1" si="104"/>
        <v>-22728582.182559986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-22728582.182559986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-94787.289074269007</v>
      </c>
      <c r="L1045" s="444">
        <f t="shared" ca="1" si="104"/>
        <v>-22843736.666898832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-22843736.666898832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-95267.099425680877</v>
      </c>
      <c r="L1046" s="444">
        <f t="shared" ca="1" si="104"/>
        <v>-22959370.961589091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-22959370.961589091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-95748.908986890281</v>
      </c>
      <c r="L1047" s="444">
        <f t="shared" ca="1" si="104"/>
        <v>-23075487.065840557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-23075487.065840557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-96232.726087938063</v>
      </c>
      <c r="L1048" s="444">
        <f t="shared" ca="1" si="104"/>
        <v>-23192086.987193074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-23192086.987193074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-96718.559093573553</v>
      </c>
      <c r="L1049" s="444">
        <f t="shared" ca="1" si="104"/>
        <v>-23309172.741551224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-23309172.741551224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-97206.416403399169</v>
      </c>
      <c r="L1050" s="444">
        <f t="shared" ca="1" si="104"/>
        <v>-23426746.3532192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-23426746.3532192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-97696.306452015735</v>
      </c>
      <c r="L1051" s="444">
        <f t="shared" ca="1" si="104"/>
        <v>-23544809.854935795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-23544809.854935795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-98188.237709168214</v>
      </c>
      <c r="L1052" s="444">
        <f t="shared" ca="1" si="104"/>
        <v>-23663365.287909541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-23663365.287909541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-98682.218679892161</v>
      </c>
      <c r="L1053" s="444">
        <f t="shared" ca="1" si="104"/>
        <v>-23782414.701854013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-23782414.701854013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-99178.257904660801</v>
      </c>
      <c r="L1054" s="444">
        <f t="shared" ca="1" si="104"/>
        <v>-23901960.155023251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-23901960.155023251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-99676.363959532624</v>
      </c>
      <c r="L1055" s="444">
        <f t="shared" ca="1" si="104"/>
        <v>-24022003.714247361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-24022003.714247361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-100176.54545629975</v>
      </c>
      <c r="L1056" s="444">
        <f t="shared" ca="1" si="104"/>
        <v>-24142547.45496824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-24142547.45496824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-100678.81104263673</v>
      </c>
      <c r="L1057" s="444">
        <f t="shared" ca="1" si="104"/>
        <v>-24263593.461275455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-24263593.461275455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-101183.16940225013</v>
      </c>
      <c r="L1058" s="444">
        <f t="shared" ca="1" si="104"/>
        <v>-24385143.825942282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-24385143.825942282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-101689.62925502859</v>
      </c>
      <c r="L1059" s="444">
        <f t="shared" ca="1" si="104"/>
        <v>-24507200.65046189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-24507200.65046189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-102198.19935719362</v>
      </c>
      <c r="L1060" s="444">
        <f t="shared" ca="1" si="104"/>
        <v>-24629766.045083661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-24629766.045083661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-102708.88850145099</v>
      </c>
      <c r="L1061" s="444">
        <f t="shared" ca="1" si="104"/>
        <v>-24752842.128849689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-24752842.128849689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-103221.70551714278</v>
      </c>
      <c r="L1062" s="444">
        <f t="shared" ca="1" si="104"/>
        <v>-24876431.02963141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-24876431.02963141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-103736.65927039995</v>
      </c>
      <c r="L1063" s="444">
        <f t="shared" ca="1" si="104"/>
        <v>-25000534.884166386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-25000534.884166386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-104253.75866429569</v>
      </c>
      <c r="L1064" s="444">
        <f t="shared" ca="1" si="104"/>
        <v>-25125155.838095259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-25125155.838095259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-104773.01263899932</v>
      </c>
      <c r="L1065" s="444">
        <f t="shared" ca="1" si="104"/>
        <v>-25250296.045998838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-25250296.045998838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-105294.4301719309</v>
      </c>
      <c r="L1066" s="444">
        <f t="shared" ca="1" si="104"/>
        <v>-25375957.671435345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-25375957.671435345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-105818.02027791634</v>
      </c>
      <c r="L1067" s="444">
        <f t="shared" ca="1" si="104"/>
        <v>-25502142.88697784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-25502142.88697784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-106343.79200934341</v>
      </c>
      <c r="L1068" s="444">
        <f t="shared" ca="1" si="104"/>
        <v>-25628853.874251761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-25628853.874251761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-106871.75445631807</v>
      </c>
      <c r="L1069" s="444">
        <f t="shared" ca="1" si="104"/>
        <v>-25756092.823972657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-25756092.823972657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-107401.91674682181</v>
      </c>
      <c r="L1070" s="444">
        <f t="shared" ca="1" si="104"/>
        <v>-25883861.935984056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-25883861.935984056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-107934.2880468693</v>
      </c>
      <c r="L1071" s="444">
        <f t="shared" ca="1" si="104"/>
        <v>-26012163.419295505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-26012163.419295505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-108468.87756066701</v>
      </c>
      <c r="L1072" s="444">
        <f t="shared" ca="1" si="104"/>
        <v>-26140999.49212075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-26140999.49212075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-109005.69453077221</v>
      </c>
      <c r="L1073" s="444">
        <f t="shared" ca="1" si="104"/>
        <v>-26270372.381916102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-26270372.381916102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-109544.74823825283</v>
      </c>
      <c r="L1074" s="444">
        <f t="shared" ca="1" si="104"/>
        <v>-26400284.325418934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-26400284.325418934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-110086.04800284797</v>
      </c>
      <c r="L1075" s="444">
        <f t="shared" ca="1" si="104"/>
        <v>-26530737.568686359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-26530737.568686359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-110629.60318312889</v>
      </c>
      <c r="L1076" s="444">
        <f t="shared" ca="1" si="104"/>
        <v>-26661734.367134064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-26661734.367134064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-111175.423176661</v>
      </c>
      <c r="L1077" s="444">
        <f t="shared" ca="1" si="104"/>
        <v>-26793276.985575303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-26793276.985575303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-111723.51742016617</v>
      </c>
      <c r="L1078" s="444">
        <f t="shared" ca="1" si="104"/>
        <v>-26925367.698260047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-26925367.698260047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-112273.89538968593</v>
      </c>
      <c r="L1079" s="444">
        <f t="shared" ca="1" si="104"/>
        <v>-27058008.788914312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-27058008.788914312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-112826.56660074535</v>
      </c>
      <c r="L1080" s="444">
        <f t="shared" ca="1" si="104"/>
        <v>-27191202.550779633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-27191202.550779633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-113381.54060851755</v>
      </c>
      <c r="L1081" s="444">
        <f t="shared" ca="1" si="104"/>
        <v>-27324951.286652729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-27324951.286652729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-113938.82700798877</v>
      </c>
      <c r="L1082" s="444">
        <f t="shared" ca="1" si="104"/>
        <v>-27459257.308925297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-27459257.308925297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-114498.43543412449</v>
      </c>
      <c r="L1083" s="444">
        <f t="shared" ca="1" si="104"/>
        <v>-27594122.939624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-27594122.939624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-115060.37556203574</v>
      </c>
      <c r="L1084" s="444">
        <f t="shared" ca="1" si="104"/>
        <v>-27729550.510450613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-27729550.510450613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-115624.65710714665</v>
      </c>
      <c r="L1085" s="444">
        <f t="shared" ca="1" si="104"/>
        <v>-27865542.362822339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-27865542.362822339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-116191.28982536214</v>
      </c>
      <c r="L1086" s="444">
        <f t="shared" ca="1" si="104"/>
        <v>-28002100.847912278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-28002100.847912278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-116760.28351323689</v>
      </c>
      <c r="L1087" s="444">
        <f t="shared" ca="1" si="104"/>
        <v>-28139228.326690093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-28139228.326690093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-117331.64800814448</v>
      </c>
      <c r="L1088" s="444">
        <f t="shared" ca="1" si="104"/>
        <v>-28276927.169962816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-28276927.169962816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-117905.39318844749</v>
      </c>
      <c r="L1089" s="444">
        <f t="shared" ca="1" si="104"/>
        <v>-28415199.758415841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-28415199.758415841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-118481.52897366841</v>
      </c>
      <c r="L1090" s="444">
        <f t="shared" ca="1" si="104"/>
        <v>-28554048.482654087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-28554048.482654087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-119060.06532466112</v>
      </c>
      <c r="L1091" s="444">
        <f t="shared" ca="1" si="104"/>
        <v>-28693475.743243326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-28693475.743243326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-119641.01224378291</v>
      </c>
      <c r="L1092" s="444">
        <f t="shared" ca="1" si="104"/>
        <v>-28833483.950751685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-28833483.950751685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-120224.37977506775</v>
      </c>
      <c r="L1093" s="444">
        <f t="shared" ca="1" si="104"/>
        <v>-28974075.525791328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-28974075.525791328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-120810.17800439961</v>
      </c>
      <c r="L1094" s="444">
        <f t="shared" ca="1" si="104"/>
        <v>-29115252.899060305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-29115252.899060305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-121398.417059687</v>
      </c>
      <c r="L1095" s="444">
        <f t="shared" ca="1" si="104"/>
        <v>-29257018.511384569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-29257018.511384569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-121989.10711103812</v>
      </c>
      <c r="L1096" s="444">
        <f t="shared" ca="1" si="104"/>
        <v>-29399374.813760184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-29399374.813760184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-122582.2583709365</v>
      </c>
      <c r="L1097" s="444">
        <f t="shared" ca="1" si="104"/>
        <v>-29542324.267395698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-29542324.267395698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-123177.88109441781</v>
      </c>
      <c r="L1098" s="444">
        <f t="shared" ca="1" si="104"/>
        <v>-29685869.343754694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-29685869.343754694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-123775.98557924698</v>
      </c>
      <c r="L1099" s="444">
        <f t="shared" ca="1" si="104"/>
        <v>-29830012.52459852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-29830012.52459852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-124376.58216609624</v>
      </c>
      <c r="L1100" s="444">
        <f t="shared" ca="1" si="104"/>
        <v>-29974756.302029196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-29974756.302029196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-124979.68123872408</v>
      </c>
      <c r="L1101" s="444">
        <f t="shared" ca="1" si="104"/>
        <v>-30120103.1785325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-30120103.1785325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-125585.29322415449</v>
      </c>
      <c r="L1102" s="444">
        <f t="shared" ca="1" si="104"/>
        <v>-30266055.667021234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-30266055.667021234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-126193.42859285754</v>
      </c>
      <c r="L1103" s="444">
        <f t="shared" ca="1" si="104"/>
        <v>-30412616.290878668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-30412616.290878668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-126804.09785893018</v>
      </c>
      <c r="L1104" s="444">
        <f t="shared" ca="1" si="104"/>
        <v>-30559787.584002178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-30559787.584002178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-127417.31158027815</v>
      </c>
      <c r="L1105" s="444">
        <f t="shared" ca="1" si="104"/>
        <v>-30707572.090847034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-30707572.090847034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-128033.08035879838</v>
      </c>
      <c r="L1106" s="444">
        <f t="shared" ca="1" si="104"/>
        <v>-30855972.366470411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-30855972.366470411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-128651.41484056246</v>
      </c>
      <c r="L1107" s="444">
        <f t="shared" ca="1" si="104"/>
        <v>-31004990.976575553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-31004990.976575553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-129272.32571600055</v>
      </c>
      <c r="L1108" s="444">
        <f t="shared" ca="1" si="104"/>
        <v>-31154630.497556131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-31154630.497556131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-129895.82372008629</v>
      </c>
      <c r="L1109" s="444">
        <f t="shared" ca="1" si="104"/>
        <v>-31304893.516540796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-31304893.516540796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-130521.91963252239</v>
      </c>
      <c r="L1110" s="444">
        <f t="shared" ca="1" si="104"/>
        <v>-31455782.631437898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-31455782.631437898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-131150.62427792698</v>
      </c>
      <c r="L1111" s="444">
        <f t="shared" ca="1" si="104"/>
        <v>-31607300.450980403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-31607300.450980403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-131781.94852602074</v>
      </c>
      <c r="L1112" s="444">
        <f t="shared" ca="1" si="104"/>
        <v>-31759449.594771001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-31759449.594771001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-132415.9032918149</v>
      </c>
      <c r="L1113" s="444">
        <f t="shared" ca="1" si="104"/>
        <v>-31912232.693327393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-31912232.693327393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-133052.49953579987</v>
      </c>
      <c r="L1114" s="444">
        <f t="shared" ca="1" si="104"/>
        <v>-32065652.38812777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-32065652.38812777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-133691.7482641348</v>
      </c>
      <c r="L1115" s="444">
        <f t="shared" ca="1" si="104"/>
        <v>-32219711.331656482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-32219711.331656482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-134333.66052883776</v>
      </c>
      <c r="L1116" s="444">
        <f t="shared" ca="1" si="104"/>
        <v>-32374412.187449899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-32374412.187449899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-134978.24742797698</v>
      </c>
      <c r="L1117" s="444">
        <f t="shared" ca="1" si="104"/>
        <v>-32529757.630142454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-32529757.630142454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-135625.52010586264</v>
      </c>
      <c r="L1118" s="444">
        <f t="shared" ca="1" si="104"/>
        <v>-32685750.345512893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-32685750.345512893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-136275.48975323947</v>
      </c>
      <c r="L1119" s="444">
        <f t="shared" ca="1" si="104"/>
        <v>-32842393.03053071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-32842393.03053071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-136928.16760748037</v>
      </c>
      <c r="L1120" s="444">
        <f t="shared" ca="1" si="104"/>
        <v>-32999688.393402766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-32999688.393402766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-137583.56495278061</v>
      </c>
      <c r="L1121" s="444">
        <f t="shared" ca="1" si="104"/>
        <v>-33157639.153620124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-33157639.153620124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-138241.69312035292</v>
      </c>
      <c r="L1122" s="444">
        <f t="shared" ca="1" si="104"/>
        <v>-33316248.042005055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-33316248.042005055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-138902.56348862348</v>
      </c>
      <c r="L1123" s="444">
        <f t="shared" ca="1" si="104"/>
        <v>-33475517.800758258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-33475517.800758258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-139566.18748342848</v>
      </c>
      <c r="L1124" s="444">
        <f t="shared" ca="1" si="104"/>
        <v>-33635451.183506265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-33635451.183506265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-140232.57657821185</v>
      </c>
      <c r="L1125" s="444">
        <f t="shared" ca="1" si="104"/>
        <v>-33796050.955349058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-33796050.955349058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-140901.74229422348</v>
      </c>
      <c r="L1126" s="444">
        <f t="shared" ca="1" si="104"/>
        <v>-33957319.892907858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-33957319.892907858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-141573.69620071849</v>
      </c>
      <c r="L1127" s="444">
        <f t="shared" ca="1" si="104"/>
        <v>-34119260.784373157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-34119260.784373157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-142248.44991515722</v>
      </c>
      <c r="L1128" s="444">
        <f t="shared" ca="1" si="104"/>
        <v>-34281876.42955289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-34281876.42955289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-142926.01510340613</v>
      </c>
      <c r="L1129" s="444">
        <f t="shared" ca="1" si="104"/>
        <v>-34445169.639920875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-34445169.639920875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-143606.40347993938</v>
      </c>
      <c r="L1130" s="444">
        <f t="shared" ca="1" si="104"/>
        <v>-34609143.238665394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-34609143.238665394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-144289.62680804156</v>
      </c>
      <c r="L1131" s="444">
        <f t="shared" ca="1" si="104"/>
        <v>-34773800.060738012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-34773800.060738012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-144975.69690001078</v>
      </c>
      <c r="L1132" s="444">
        <f t="shared" ca="1" si="104"/>
        <v>-34939142.9529026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-34939142.9529026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-145664.62561736323</v>
      </c>
      <c r="L1133" s="444">
        <f t="shared" ca="1" si="104"/>
        <v>-35105174.773784541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-35105174.773784541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-146356.42487103801</v>
      </c>
      <c r="L1134" s="444">
        <f t="shared" ca="1" si="104"/>
        <v>-35271898.393920153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-35271898.393920153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-147051.10662160304</v>
      </c>
      <c r="L1135" s="444">
        <f t="shared" ca="1" si="104"/>
        <v>-35439316.695806332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-35439316.695806332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-147748.68287946211</v>
      </c>
      <c r="L1136" s="444">
        <f t="shared" ca="1" si="104"/>
        <v>-35607432.573950373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-35607432.573950373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-148449.1657050623</v>
      </c>
      <c r="L1137" s="444">
        <f t="shared" ca="1" si="104"/>
        <v>-35776248.934920013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-35776248.934920013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-149152.56720910245</v>
      </c>
      <c r="L1138" s="444">
        <f t="shared" ca="1" si="104"/>
        <v>-35945768.697393693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-35945768.697393693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-149858.89955274281</v>
      </c>
      <c r="L1139" s="444">
        <f t="shared" ca="1" si="104"/>
        <v>-36115994.792211011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-36115994.792211011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-150568.17494781496</v>
      </c>
      <c r="L1140" s="444">
        <f t="shared" ca="1" si="104"/>
        <v>-36286930.162423402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-36286930.162423402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-151280.40565703326</v>
      </c>
      <c r="L1141" s="444">
        <f t="shared" ca="1" si="104"/>
        <v>-36458577.763345011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-36458577.763345011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-151995.60399420661</v>
      </c>
      <c r="L1142" s="444">
        <f t="shared" ca="1" si="104"/>
        <v>-36630940.562603794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-36630940.562603794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-152713.78232445155</v>
      </c>
      <c r="L1143" s="444">
        <f t="shared" ca="1" si="104"/>
        <v>-36804021.54019282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-36804021.54019282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-153434.95306440582</v>
      </c>
      <c r="L1144" s="444">
        <f t="shared" ca="1" si="104"/>
        <v>-36977823.688521802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-36977823.688521802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-154159.12868244326</v>
      </c>
      <c r="L1145" s="444">
        <f t="shared" ca="1" si="104"/>
        <v>-37152350.012468822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-37152350.012468822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-154886.32169888917</v>
      </c>
      <c r="L1146" s="444">
        <f t="shared" ca="1" si="104"/>
        <v>-37327603.529432289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-37327603.529432289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-155616.54468623694</v>
      </c>
      <c r="L1147" s="444">
        <f t="shared" ca="1" si="104"/>
        <v>-37503587.269383103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-37503587.269383103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-156349.81026936532</v>
      </c>
      <c r="L1148" s="444">
        <f t="shared" ca="1" si="104"/>
        <v>-37680304.274917044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-37680304.274917044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-157086.13112575674</v>
      </c>
      <c r="L1149" s="444">
        <f t="shared" ca="1" si="104"/>
        <v>-37857757.601307377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-37857757.601307377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-157825.51998571647</v>
      </c>
      <c r="L1150" s="444">
        <f t="shared" ca="1" si="104"/>
        <v>-38035950.316557668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-38035950.316557668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-158567.98963259268</v>
      </c>
      <c r="L1151" s="444">
        <f t="shared" ca="1" si="104"/>
        <v>-38214885.501454838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-38214885.501454838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-159313.55290299756</v>
      </c>
      <c r="L1152" s="444">
        <f t="shared" ca="1" si="104"/>
        <v>-38394566.249622412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-38394566.249622412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-160062.22268702913</v>
      </c>
      <c r="L1153" s="444">
        <f t="shared" ca="1" si="104"/>
        <v>-38574995.667574018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-38574995.667574018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-160814.01192849415</v>
      </c>
      <c r="L1154" s="444">
        <f t="shared" ca="1" si="104"/>
        <v>-38756176.874767087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-38756176.874767087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-161568.93362513193</v>
      </c>
      <c r="L1155" s="444">
        <f t="shared" ca="1" si="104"/>
        <v>-38938113.003656797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-38938113.003656797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-162327.00082883905</v>
      </c>
      <c r="L1156" s="444">
        <f t="shared" ca="1" si="104"/>
        <v>-39120807.199750215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-39120807.199750215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-163088.22664589496</v>
      </c>
      <c r="L1157" s="444">
        <f t="shared" ca="1" si="104"/>
        <v>-39304262.621660687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-39304262.621660687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-163852.6242371886</v>
      </c>
      <c r="L1158" s="444">
        <f t="shared" ca="1" si="104"/>
        <v>-39488482.441162452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-39488482.441162452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-164620.20681844596</v>
      </c>
      <c r="L1159" s="444">
        <f t="shared" ca="1" si="104"/>
        <v>-39673469.843245476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-39673469.843245476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-165390.98766045854</v>
      </c>
      <c r="L1160" s="444">
        <f t="shared" ca="1" si="104"/>
        <v>-39859228.026170515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-39859228.026170515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-166164.98008931288</v>
      </c>
      <c r="L1161" s="444">
        <f t="shared" ca="1" si="104"/>
        <v>-40045760.201524407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-40045760.201524407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-166942.19748662077</v>
      </c>
      <c r="L1162" s="444">
        <f t="shared" ca="1" si="104"/>
        <v>-40233069.594275609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-40233069.594275609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-167722.65328975077</v>
      </c>
      <c r="L1163" s="444">
        <f t="shared" ca="1" si="104"/>
        <v>-40421159.442829937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-40421159.442829937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-168506.36099206048</v>
      </c>
      <c r="L1164" s="444">
        <f t="shared" ca="1" si="104"/>
        <v>-40610032.999086574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-40610032.999086574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-169293.33414312979</v>
      </c>
      <c r="L1165" s="444">
        <f t="shared" ca="1" si="104"/>
        <v>-40799693.528494284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-40799693.528494284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-170083.58634899525</v>
      </c>
      <c r="L1166" s="444">
        <f t="shared" ca="1" si="104"/>
        <v>-40990144.310107857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-40990144.310107857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-170877.13127238513</v>
      </c>
      <c r="L1167" s="444">
        <f t="shared" ca="1" si="104"/>
        <v>-41181388.636644818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-41181388.636644818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-171673.98263295583</v>
      </c>
      <c r="L1168" s="444">
        <f t="shared" ca="1" si="104"/>
        <v>-41373429.814542353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-41373429.814542353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-172389.29089392646</v>
      </c>
      <c r="L1169" s="444">
        <f t="shared" ca="1" si="104"/>
        <v>-41545819.10543628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-41545819.10543628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-173107.5796059845</v>
      </c>
      <c r="L1170" s="444">
        <f t="shared" ca="1" si="104"/>
        <v>-41718926.685042262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-41718926.685042262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-173828.86118767608</v>
      </c>
      <c r="L1171" s="444">
        <f t="shared" ca="1" si="104"/>
        <v>-41892755.546229936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-41892755.546229936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-174553.14810929139</v>
      </c>
      <c r="L1172" s="444">
        <f t="shared" ca="1" si="104"/>
        <v>-42067308.694339231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-42067308.694339231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-175280.45289308013</v>
      </c>
      <c r="L1173" s="444">
        <f t="shared" ca="1" si="104"/>
        <v>-42242589.147232309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-42242589.147232309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-176010.78811346795</v>
      </c>
      <c r="L1174" s="444">
        <f t="shared" ca="1" si="104"/>
        <v>-42418599.935345776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-42418599.935345776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-176744.16639727406</v>
      </c>
      <c r="L1175" s="444">
        <f t="shared" ca="1" si="104"/>
        <v>-42595344.10174305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-42595344.10174305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-177480.60042392937</v>
      </c>
      <c r="L1176" s="444">
        <f t="shared" ca="1" si="104"/>
        <v>-42772824.702166982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-42772824.702166982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-178220.10292569577</v>
      </c>
      <c r="L1177" s="444">
        <f t="shared" ca="1" si="104"/>
        <v>-42951044.805092677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-42951044.805092677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-178962.68668788616</v>
      </c>
      <c r="L1178" s="444">
        <f t="shared" ca="1" si="104"/>
        <v>-43130007.491780564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-43130007.491780564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-179708.36454908567</v>
      </c>
      <c r="L1179" s="444">
        <f t="shared" ca="1" si="104"/>
        <v>-43309715.85632965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-43309715.85632965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-180457.14940137355</v>
      </c>
      <c r="L1180" s="444">
        <f t="shared" ca="1" si="104"/>
        <v>-43490173.005731024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-43490173.005731024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-181209.05419054592</v>
      </c>
      <c r="L1181" s="444">
        <f t="shared" ca="1" si="104"/>
        <v>-43671382.05992157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-43671382.05992157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-181964.09191633988</v>
      </c>
      <c r="L1182" s="444">
        <f t="shared" ca="1" si="104"/>
        <v>-43853346.151837908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-43853346.151837908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-182722.27563265795</v>
      </c>
      <c r="L1183" s="444">
        <f t="shared" ca="1" si="104"/>
        <v>-44036068.427470565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-44036068.427470565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-183483.61844779403</v>
      </c>
      <c r="L1184" s="444">
        <f t="shared" ca="1" si="104"/>
        <v>-44219552.04591836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-44219552.04591836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-184248.13352465985</v>
      </c>
      <c r="L1185" s="444">
        <f t="shared" ca="1" si="104"/>
        <v>-44403800.179443017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-44403800.179443017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-185015.83408101258</v>
      </c>
      <c r="L1186" s="444">
        <f t="shared" ca="1" si="104"/>
        <v>-44588816.013524026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-44588816.013524026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-185786.73338968345</v>
      </c>
      <c r="L1187" s="444">
        <f t="shared" ca="1" si="104"/>
        <v>-44774602.746913709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-44774602.746913709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-186560.84477880711</v>
      </c>
      <c r="L1188" s="444">
        <f t="shared" ca="1" si="104"/>
        <v>-44961163.591692515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-44961163.591692515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-187338.18163205215</v>
      </c>
      <c r="L1189" s="444">
        <f t="shared" ca="1" si="104"/>
        <v>-45148501.773324564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-45148501.773324564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-188118.75738885236</v>
      </c>
      <c r="L1190" s="444">
        <f t="shared" ca="1" si="104"/>
        <v>-45336620.530713417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-45336620.530713417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-188902.58554463924</v>
      </c>
      <c r="L1191" s="444">
        <f t="shared" ca="1" si="104"/>
        <v>-45525523.116258055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-45525523.116258055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-189689.67965107522</v>
      </c>
      <c r="L1192" s="444">
        <f t="shared" ca="1" si="104"/>
        <v>-45715212.795909129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-45715212.795909129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-190480.05331628805</v>
      </c>
      <c r="L1193" s="444">
        <f t="shared" ca="1" si="104"/>
        <v>-45905692.849225417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-45905692.849225417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-191273.7202051059</v>
      </c>
      <c r="L1194" s="444">
        <f t="shared" ca="1" si="104"/>
        <v>-46096966.569430523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-46096966.569430523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-192070.69403929386</v>
      </c>
      <c r="L1195" s="444">
        <f t="shared" ca="1" si="104"/>
        <v>-46289037.263469815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-46289037.263469815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-192870.98859779089</v>
      </c>
      <c r="L1196" s="444">
        <f t="shared" ca="1" si="104"/>
        <v>-46481908.252067603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-46481908.252067603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-193674.61771694836</v>
      </c>
      <c r="L1197" s="444">
        <f t="shared" ca="1" si="104"/>
        <v>-46675582.869784549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-46675582.869784549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-194481.59529076895</v>
      </c>
      <c r="L1198" s="444">
        <f t="shared" ca="1" si="104"/>
        <v>-46870064.465075321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-46870064.465075321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-195291.93527114717</v>
      </c>
      <c r="L1199" s="444">
        <f t="shared" ca="1" si="104"/>
        <v>-47065356.400346465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-47065356.400346465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-196105.65166811028</v>
      </c>
      <c r="L1200" s="444">
        <f t="shared" ca="1" si="104"/>
        <v>-47261462.052014574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-47261462.052014574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-196922.75855006074</v>
      </c>
      <c r="L1201" s="444">
        <f t="shared" ca="1" si="104"/>
        <v>-47458384.810564637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-47458384.810564637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-197743.27004401933</v>
      </c>
      <c r="L1202" s="444">
        <f t="shared" ca="1" si="104"/>
        <v>-47656128.080608658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-47656128.080608658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-198567.20033586942</v>
      </c>
      <c r="L1203" s="444">
        <f t="shared" ca="1" si="104"/>
        <v>-47854695.280944526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-47854695.280944526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-199394.56367060219</v>
      </c>
      <c r="L1204" s="444">
        <f t="shared" ca="1" si="104"/>
        <v>-48054089.844615132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-48054089.844615132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-200225.37435256306</v>
      </c>
      <c r="L1205" s="444">
        <f t="shared" ca="1" si="104"/>
        <v>-48254315.218967691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-48254315.218967691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-201059.6467456987</v>
      </c>
      <c r="L1206" s="444">
        <f t="shared" ca="1" si="104"/>
        <v>-48455374.865713388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-48455374.865713388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-201897.39527380577</v>
      </c>
      <c r="L1207" s="444">
        <f t="shared" ca="1" si="104"/>
        <v>-48657272.260987192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-48657272.260987192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-202738.63442077997</v>
      </c>
      <c r="L1208" s="444">
        <f t="shared" ca="1" si="104"/>
        <v>-48860010.895407975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-48860010.895407975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-203583.37873086656</v>
      </c>
      <c r="L1209" s="444">
        <f t="shared" ca="1" si="104"/>
        <v>-49063594.274138838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-49063594.274138838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-204431.64280891183</v>
      </c>
      <c r="L1210" s="444">
        <f t="shared" ca="1" si="104"/>
        <v>-49268025.916947752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-49268025.916947752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-205283.44132061565</v>
      </c>
      <c r="L1211" s="444">
        <f t="shared" ca="1" si="104"/>
        <v>-49473309.358268365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-49473309.358268365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-206138.78899278486</v>
      </c>
      <c r="L1212" s="444">
        <f t="shared" ca="1" si="104"/>
        <v>-49679448.14726115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-49679448.14726115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-206997.70061358812</v>
      </c>
      <c r="L1213" s="444">
        <f t="shared" ca="1" si="104"/>
        <v>-49886445.847874738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-49886445.847874738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-207860.19103281142</v>
      </c>
      <c r="L1214" s="444">
        <f t="shared" ca="1" si="104"/>
        <v>-50094306.03890755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-50094306.03890755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-208726.27516211479</v>
      </c>
      <c r="L1215" s="444">
        <f t="shared" ca="1" si="104"/>
        <v>-50303032.314069666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-50303032.314069666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-209595.96797529026</v>
      </c>
      <c r="L1216" s="444">
        <f t="shared" ca="1" si="104"/>
        <v>-50512628.282044955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-50512628.282044955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-210469.28450852065</v>
      </c>
      <c r="L1217" s="444">
        <f t="shared" ca="1" si="104"/>
        <v>-50723097.566553473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-50723097.566553473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-211346.23986063947</v>
      </c>
      <c r="L1218" s="444">
        <f t="shared" ca="1" si="104"/>
        <v>-50934443.806414112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-50934443.806414112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-212226.84919339212</v>
      </c>
      <c r="L1219" s="444">
        <f t="shared" ca="1" si="104"/>
        <v>-51146670.655607507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-51146670.655607507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-213111.12773169795</v>
      </c>
      <c r="L1220" s="444">
        <f t="shared" ca="1" si="104"/>
        <v>-51359781.783339202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-51359781.783339202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-213999.09076391335</v>
      </c>
      <c r="L1221" s="444">
        <f t="shared" ca="1" si="104"/>
        <v>-51573780.874103114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-51573780.874103114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-214890.7536420963</v>
      </c>
      <c r="L1222" s="444">
        <f t="shared" ca="1" si="104"/>
        <v>-51788671.627745211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-51788671.627745211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-215786.1317822717</v>
      </c>
      <c r="L1223" s="444">
        <f t="shared" ca="1" si="104"/>
        <v>-52004457.759527482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-52004457.759527482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-216685.24066469783</v>
      </c>
      <c r="L1224" s="444">
        <f t="shared" ca="1" si="104"/>
        <v>-52221143.00019218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-52221143.00019218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-217588.09583413409</v>
      </c>
      <c r="L1225" s="444">
        <f t="shared" ca="1" si="104"/>
        <v>-52438731.096026316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-52438731.096026316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-218494.71290010965</v>
      </c>
      <c r="L1226" s="444">
        <f t="shared" ca="1" si="104"/>
        <v>-52657225.808926426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-52657225.808926426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-219405.1075371934</v>
      </c>
      <c r="L1227" s="444">
        <f t="shared" ca="1" si="104"/>
        <v>-52876630.916463621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-52876630.916463621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-220319.29548526509</v>
      </c>
      <c r="L1228" s="444">
        <f t="shared" ca="1" si="104"/>
        <v>-53096950.211948887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-53096950.211948887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-221237.29254978703</v>
      </c>
      <c r="L1229" s="444">
        <f t="shared" ca="1" si="104"/>
        <v>-53318187.504498675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-53318187.504498675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-222159.11460207781</v>
      </c>
      <c r="L1230" s="444">
        <f t="shared" ca="1" si="104"/>
        <v>-53540346.619100757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-53540346.619100757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-223084.77757958652</v>
      </c>
      <c r="L1231" s="444">
        <f t="shared" ca="1" si="104"/>
        <v>-53763431.39668034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-53763431.39668034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-224014.29748616807</v>
      </c>
      <c r="L1232" s="444">
        <f t="shared" ca="1" si="104"/>
        <v>-53987445.694166511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-53987445.694166511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-224947.69039236047</v>
      </c>
      <c r="L1233" s="444">
        <f t="shared" ca="1" si="104"/>
        <v>-54212393.384558871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-54212393.384558871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-225884.972435662</v>
      </c>
      <c r="L1234" s="444">
        <f t="shared" ca="1" si="104"/>
        <v>-54438278.356994532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-54438278.356994532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-226826.15982081054</v>
      </c>
      <c r="L1235" s="444">
        <f t="shared" ca="1" si="104"/>
        <v>-54665104.516815342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-54665104.516815342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-227771.26882006391</v>
      </c>
      <c r="L1236" s="444">
        <f t="shared" ca="1" si="104"/>
        <v>-54892875.785635404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-54892875.785635404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-228720.3157734808</v>
      </c>
      <c r="L1237" s="444">
        <f t="shared" ca="1" si="104"/>
        <v>-55121596.101408884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-55121596.101408884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-229673.31708920369</v>
      </c>
      <c r="L1238" s="444">
        <f t="shared" ca="1" si="104"/>
        <v>-55351269.418498084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-55351269.418498084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-230630.28924374198</v>
      </c>
      <c r="L1239" s="444">
        <f t="shared" ca="1" si="104"/>
        <v>-55581899.707741827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-55581899.707741827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-231591.24878225761</v>
      </c>
      <c r="L1240" s="444">
        <f t="shared" ca="1" si="104"/>
        <v>-55813490.956524082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-55813490.956524082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-232556.21231885033</v>
      </c>
      <c r="L1241" s="444">
        <f t="shared" ca="1" si="104"/>
        <v>-56046047.168842934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-56046047.168842934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-233525.19653684553</v>
      </c>
      <c r="L1242" s="444">
        <f t="shared" ca="1" si="104"/>
        <v>-56279572.365379781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-56279572.365379781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-234498.21818908243</v>
      </c>
      <c r="L1243" s="444">
        <f t="shared" ca="1" si="104"/>
        <v>-56514070.583568864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-56514070.583568864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-235475.29409820359</v>
      </c>
      <c r="L1244" s="444">
        <f t="shared" ca="1" si="104"/>
        <v>-56749545.877667069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-56749545.877667069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-236456.44115694612</v>
      </c>
      <c r="L1245" s="444">
        <f t="shared" ca="1" si="104"/>
        <v>-56986002.318824016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-56986002.318824016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-237441.67632843339</v>
      </c>
      <c r="L1246" s="444">
        <f t="shared" ca="1" si="104"/>
        <v>-57223443.995152451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-57223443.995152451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-238431.01664646858</v>
      </c>
      <c r="L1247" s="444">
        <f t="shared" ca="1" si="104"/>
        <v>-57461875.011798918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-57461875.011798918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-239424.47921582882</v>
      </c>
      <c r="L1248" s="444">
        <f t="shared" ca="1" si="104"/>
        <v>-57701299.491014749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-57701299.491014749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-240422.08121256146</v>
      </c>
      <c r="L1249" s="444">
        <f t="shared" ca="1" si="104"/>
        <v>-57941721.572227307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-57941721.572227307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-241423.83988428043</v>
      </c>
      <c r="L1250" s="444">
        <f t="shared" ca="1" si="104"/>
        <v>-58183145.412111588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-58183145.412111588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-242429.77255046496</v>
      </c>
      <c r="L1251" s="444">
        <f t="shared" ca="1" si="104"/>
        <v>-58425575.184662051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-58425575.184662051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-243439.89660275856</v>
      </c>
      <c r="L1252" s="444">
        <f t="shared" ca="1" si="104"/>
        <v>-58669015.081264809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-58669015.081264809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-244454.22950527002</v>
      </c>
      <c r="L1253" s="444">
        <f t="shared" ca="1" si="104"/>
        <v>-58913469.310770079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-58913469.310770079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-245472.78879487532</v>
      </c>
      <c r="L1254" s="444">
        <f t="shared" ca="1" si="104"/>
        <v>-59158942.099564955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-59158942.099564955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-246495.59208152068</v>
      </c>
      <c r="L1255" s="444">
        <f t="shared" ca="1" si="104"/>
        <v>-59405437.691646472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-59405437.691646472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-247522.65704852695</v>
      </c>
      <c r="L1256" s="444">
        <f t="shared" ca="1" si="104"/>
        <v>-59652960.348694995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-59652960.348694995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-248554.00145289581</v>
      </c>
      <c r="L1257" s="444">
        <f t="shared" ca="1" si="104"/>
        <v>-59901514.350147888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-59901514.350147888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-249589.64312561619</v>
      </c>
      <c r="L1258" s="444">
        <f t="shared" ca="1" si="104"/>
        <v>-60151103.993273504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-60151103.993273504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-250629.5999719729</v>
      </c>
      <c r="L1259" s="444">
        <f t="shared" ca="1" si="104"/>
        <v>-60401733.593245476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-60401733.593245476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-251673.88997185614</v>
      </c>
      <c r="L1260" s="444">
        <f t="shared" ca="1" si="104"/>
        <v>-60653407.483217336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-60653407.483217336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-252722.53118007223</v>
      </c>
      <c r="L1261" s="444">
        <f t="shared" ca="1" si="104"/>
        <v>-60906130.014397405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-60906130.014397405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-253775.54172665585</v>
      </c>
      <c r="L1262" s="444">
        <f t="shared" ca="1" si="104"/>
        <v>-61159905.556124061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-61159905.556124061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-254832.93981718362</v>
      </c>
      <c r="L1263" s="444">
        <f t="shared" ca="1" si="104"/>
        <v>-61414738.495941244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-61414738.495941244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-255894.74373308849</v>
      </c>
      <c r="L1264" s="444">
        <f t="shared" ca="1" si="104"/>
        <v>-61670633.23967433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-61670633.23967433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-256960.97183197638</v>
      </c>
      <c r="L1265" s="444">
        <f t="shared" ca="1" si="104"/>
        <v>-61927594.211506307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-61927594.211506307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-258031.64254794296</v>
      </c>
      <c r="L1266" s="444">
        <f t="shared" ca="1" si="104"/>
        <v>-62185625.85405425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-62185625.85405425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-259106.77439189274</v>
      </c>
      <c r="L1267" s="444">
        <f t="shared" ca="1" si="104"/>
        <v>-62444732.628446139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-62444732.628446139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-260186.38595185892</v>
      </c>
      <c r="L1268" s="444">
        <f t="shared" ca="1" si="104"/>
        <v>-62704919.014398001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-62704919.014398001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-261270.49589332499</v>
      </c>
      <c r="L1269" s="444">
        <f t="shared" ca="1" si="104"/>
        <v>-62966189.510291323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-62966189.510291323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-262359.12295954715</v>
      </c>
      <c r="L1270" s="444">
        <f t="shared" ca="1" si="104"/>
        <v>-63228548.63325087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-63228548.63325087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-263452.28597187868</v>
      </c>
      <c r="L1271" s="444">
        <f t="shared" ca="1" si="104"/>
        <v>-63492000.91922275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-63492000.91922275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-264550.00383009476</v>
      </c>
      <c r="L1272" s="444">
        <f t="shared" ca="1" si="104"/>
        <v>-63756550.923052847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-63756550.923052847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-265652.29551272019</v>
      </c>
      <c r="L1273" s="444">
        <f t="shared" ca="1" si="104"/>
        <v>-64022203.218565568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-64022203.218565568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-266759.18007735658</v>
      </c>
      <c r="L1274" s="444">
        <f t="shared" ca="1" si="104"/>
        <v>-64288962.398642927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-64288962.398642927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-267870.67666101217</v>
      </c>
      <c r="L1275" s="444">
        <f t="shared" ca="1" si="104"/>
        <v>-64556833.075303942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-64556833.075303942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-268986.80448043306</v>
      </c>
      <c r="L1276" s="444">
        <f t="shared" ca="1" si="104"/>
        <v>-64825819.879784375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-64825819.879784375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-270107.58283243491</v>
      </c>
      <c r="L1277" s="444">
        <f t="shared" ca="1" si="104"/>
        <v>-65095927.462616809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-65095927.462616809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-271233.03109423665</v>
      </c>
      <c r="L1278" s="444">
        <f t="shared" ca="1" si="104"/>
        <v>-65367160.493711047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-65367160.493711047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-272363.16872379597</v>
      </c>
      <c r="L1279" s="444">
        <f t="shared" ca="1" si="104"/>
        <v>-65639523.662434846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-65639523.662434846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-273498.01526014524</v>
      </c>
      <c r="L1280" s="444">
        <f t="shared" ca="1" si="104"/>
        <v>-65913021.677694991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-65913021.677694991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-274637.59032372915</v>
      </c>
      <c r="L1281" s="444">
        <f t="shared" ca="1" si="104"/>
        <v>-66187659.268018723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-66187659.268018723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-275781.91361674463</v>
      </c>
      <c r="L1282" s="444">
        <f t="shared" ca="1" si="104"/>
        <v>-66463441.181635469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-66463441.181635469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-276931.00492348109</v>
      </c>
      <c r="L1283" s="444">
        <f t="shared" ref="L1283:L1537" ca="1" si="109">I1283-J1283+K1283</f>
        <v>-66740372.186558947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-66740372.186558947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-278084.88411066227</v>
      </c>
      <c r="L1284" s="444">
        <f t="shared" ca="1" si="109"/>
        <v>-67018457.070669606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-67018457.070669606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-279243.57112778997</v>
      </c>
      <c r="L1285" s="444">
        <f t="shared" ca="1" si="109"/>
        <v>-67297700.641797394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-67297700.641797394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-280407.08600748912</v>
      </c>
      <c r="L1286" s="444">
        <f t="shared" ca="1" si="109"/>
        <v>-67578107.727804884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-67578107.727804884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-281575.44886585366</v>
      </c>
      <c r="L1287" s="444">
        <f t="shared" ca="1" si="109"/>
        <v>-67859683.176670745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-67859683.176670745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-282748.67990279477</v>
      </c>
      <c r="L1288" s="444">
        <f t="shared" ca="1" si="109"/>
        <v>-68142431.856573537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-68142431.856573537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-283926.79940238973</v>
      </c>
      <c r="L1289" s="444">
        <f t="shared" ca="1" si="109"/>
        <v>-68426358.655975923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-68426358.655975923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-285109.82773323299</v>
      </c>
      <c r="L1290" s="444">
        <f t="shared" ca="1" si="109"/>
        <v>-68711468.483709157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-68711468.483709157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-286297.78534878814</v>
      </c>
      <c r="L1291" s="444">
        <f t="shared" ca="1" si="109"/>
        <v>-68997766.269057944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-68997766.269057944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-287490.69278774143</v>
      </c>
      <c r="L1292" s="444">
        <f t="shared" ca="1" si="109"/>
        <v>-69285256.961845681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-69285256.961845681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-288688.570674357</v>
      </c>
      <c r="L1293" s="444">
        <f t="shared" ca="1" si="109"/>
        <v>-69573945.532520041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-69573945.532520041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-289891.43971883348</v>
      </c>
      <c r="L1294" s="444">
        <f t="shared" ca="1" si="109"/>
        <v>-69863836.972238868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-69863836.972238868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-291099.32071766193</v>
      </c>
      <c r="L1295" s="444">
        <f t="shared" ca="1" si="109"/>
        <v>-70154936.292956531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-70154936.292956531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-292312.23455398553</v>
      </c>
      <c r="L1296" s="444">
        <f t="shared" ca="1" si="109"/>
        <v>-70447248.527510524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-70447248.527510524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-293530.20219796052</v>
      </c>
      <c r="L1297" s="444">
        <f t="shared" ca="1" si="109"/>
        <v>-70740778.729708478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-70740778.729708478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-294753.24470711866</v>
      </c>
      <c r="L1298" s="444">
        <f t="shared" ca="1" si="109"/>
        <v>-71035531.9744156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-71035531.9744156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-295981.38322673168</v>
      </c>
      <c r="L1299" s="444">
        <f t="shared" ca="1" si="109"/>
        <v>-71331513.357642338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-71331513.357642338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-297214.63899017638</v>
      </c>
      <c r="L1300" s="444">
        <f t="shared" ca="1" si="109"/>
        <v>-71628727.996632516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-71628727.996632516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-298453.03331930214</v>
      </c>
      <c r="L1301" s="444">
        <f t="shared" ca="1" si="109"/>
        <v>-71927181.029951826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-71927181.029951826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-299696.58762479929</v>
      </c>
      <c r="L1302" s="444">
        <f t="shared" ca="1" si="109"/>
        <v>-72226877.617576629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-72226877.617576629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-300945.32340656931</v>
      </c>
      <c r="L1303" s="444">
        <f t="shared" ca="1" si="109"/>
        <v>-72527822.940983191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-72527822.940983191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-302199.26225409663</v>
      </c>
      <c r="L1304" s="444">
        <f t="shared" ca="1" si="109"/>
        <v>-72830022.203237295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-72830022.203237295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-303458.42584682204</v>
      </c>
      <c r="L1305" s="444">
        <f t="shared" ca="1" si="109"/>
        <v>-73133480.62908411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-73133480.62908411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-304722.83595451713</v>
      </c>
      <c r="L1306" s="444">
        <f t="shared" ca="1" si="109"/>
        <v>-73438203.465038627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-73438203.465038627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-305992.51443766092</v>
      </c>
      <c r="L1307" s="444">
        <f t="shared" ca="1" si="109"/>
        <v>-73744195.979476288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-73744195.979476288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-307267.48324781784</v>
      </c>
      <c r="L1308" s="444">
        <f t="shared" ca="1" si="109"/>
        <v>-74051463.462724105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-74051463.462724105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-308547.76442801708</v>
      </c>
      <c r="L1309" s="444">
        <f t="shared" ca="1" si="109"/>
        <v>-74360011.227152124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-74360011.227152124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-309833.38011313387</v>
      </c>
      <c r="L1310" s="444">
        <f t="shared" ca="1" si="109"/>
        <v>-74669844.607265264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-74669844.607265264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-311124.35253027192</v>
      </c>
      <c r="L1311" s="444">
        <f t="shared" ca="1" si="109"/>
        <v>-74980968.959795535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-74980968.959795535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-312420.70399914804</v>
      </c>
      <c r="L1312" s="444">
        <f t="shared" ca="1" si="109"/>
        <v>-75293389.663794681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-75293389.663794681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-313722.45693247783</v>
      </c>
      <c r="L1313" s="444">
        <f t="shared" ca="1" si="109"/>
        <v>-75607112.120727167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-75607112.120727167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-315029.63383636321</v>
      </c>
      <c r="L1314" s="444">
        <f t="shared" ca="1" si="109"/>
        <v>-75922141.754563525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-75922141.754563525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-316342.25731068134</v>
      </c>
      <c r="L1315" s="444">
        <f t="shared" ca="1" si="109"/>
        <v>-76238484.011874214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-76238484.011874214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-317660.35004947591</v>
      </c>
      <c r="L1316" s="444">
        <f t="shared" ca="1" si="109"/>
        <v>-76556144.361923695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-76556144.361923695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-318983.93484134873</v>
      </c>
      <c r="L1317" s="444">
        <f t="shared" ca="1" si="109"/>
        <v>-76875128.296765044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-76875128.296765044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-320313.03456985432</v>
      </c>
      <c r="L1318" s="444">
        <f t="shared" ca="1" si="109"/>
        <v>-77195441.331334904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-77195441.331334904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-321647.67221389542</v>
      </c>
      <c r="L1319" s="444">
        <f t="shared" ca="1" si="109"/>
        <v>-77517089.003548801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-77517089.003548801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-322987.87084812002</v>
      </c>
      <c r="L1320" s="444">
        <f t="shared" ca="1" si="109"/>
        <v>-77840076.87439692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-77840076.87439692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-324333.65364332049</v>
      </c>
      <c r="L1321" s="444">
        <f t="shared" ca="1" si="109"/>
        <v>-78164410.528040245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-78164410.528040245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-325685.04386683437</v>
      </c>
      <c r="L1322" s="444">
        <f t="shared" ca="1" si="109"/>
        <v>-78490095.571907073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-78490095.571907073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-327042.06488294614</v>
      </c>
      <c r="L1323" s="444">
        <f t="shared" ca="1" si="109"/>
        <v>-78817137.636790022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-78817137.636790022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-328404.74015329173</v>
      </c>
      <c r="L1324" s="444">
        <f t="shared" ca="1" si="109"/>
        <v>-79145542.37694332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-79145542.37694332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-329773.09323726385</v>
      </c>
      <c r="L1325" s="444">
        <f t="shared" ca="1" si="109"/>
        <v>-79475315.470180586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-79475315.470180586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-331147.14779241913</v>
      </c>
      <c r="L1326" s="444">
        <f t="shared" ca="1" si="109"/>
        <v>-79806462.617973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-79806462.617973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-332526.92757488752</v>
      </c>
      <c r="L1327" s="444">
        <f t="shared" ca="1" si="109"/>
        <v>-80138989.545547888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-80138989.545547888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-333912.45643978287</v>
      </c>
      <c r="L1328" s="444">
        <f t="shared" ca="1" si="109"/>
        <v>-80472902.001987666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-80472902.001987666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-335303.75834161526</v>
      </c>
      <c r="L1329" s="444">
        <f t="shared" ca="1" si="109"/>
        <v>-80808205.760329276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-80808205.760329276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-336700.8573347053</v>
      </c>
      <c r="L1330" s="444">
        <f t="shared" ca="1" si="109"/>
        <v>-81144906.61766398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-81144906.61766398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-338103.77757359989</v>
      </c>
      <c r="L1331" s="444">
        <f t="shared" ca="1" si="109"/>
        <v>-81483010.39523758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-81483010.39523758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-339512.54331348994</v>
      </c>
      <c r="L1332" s="444">
        <f t="shared" ca="1" si="109"/>
        <v>-81822522.938551068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-81822522.938551068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-340927.17891062947</v>
      </c>
      <c r="L1333" s="444">
        <f t="shared" ca="1" si="109"/>
        <v>-82163450.117461696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-82163450.117461696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-342347.70882275706</v>
      </c>
      <c r="L1334" s="444">
        <f t="shared" ca="1" si="109"/>
        <v>-82505797.826284453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-82505797.826284453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-343774.15760951856</v>
      </c>
      <c r="L1335" s="444">
        <f t="shared" ca="1" si="109"/>
        <v>-82849571.983893976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-82849571.983893976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-345206.54993289156</v>
      </c>
      <c r="L1336" s="444">
        <f t="shared" ca="1" si="109"/>
        <v>-83194778.533826873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-83194778.533826873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-346644.91055761196</v>
      </c>
      <c r="L1337" s="444">
        <f t="shared" ca="1" si="109"/>
        <v>-83541423.444384485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-83541423.444384485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-348089.264351602</v>
      </c>
      <c r="L1338" s="444">
        <f t="shared" ca="1" si="109"/>
        <v>-83889512.708736092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-83889512.708736092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-349539.63628640037</v>
      </c>
      <c r="L1339" s="444">
        <f t="shared" ca="1" si="109"/>
        <v>-84239052.3450225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-84239052.3450225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-350996.05143759376</v>
      </c>
      <c r="L1340" s="444">
        <f t="shared" ca="1" si="109"/>
        <v>-84590048.396460086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-84590048.396460086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-352458.53498525033</v>
      </c>
      <c r="L1341" s="444">
        <f t="shared" ca="1" si="109"/>
        <v>-84942506.93144533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-84942506.93144533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-353927.11221435555</v>
      </c>
      <c r="L1342" s="444">
        <f t="shared" ca="1" si="109"/>
        <v>-85296434.043659687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-85296434.043659687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-355401.8085152487</v>
      </c>
      <c r="L1343" s="444">
        <f t="shared" ca="1" si="109"/>
        <v>-85651835.852174938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-85651835.852174938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-356882.64938406221</v>
      </c>
      <c r="L1344" s="444">
        <f t="shared" ca="1" si="109"/>
        <v>-86008718.501559004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-86008718.501559004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-358369.66042316251</v>
      </c>
      <c r="L1345" s="444">
        <f t="shared" ca="1" si="109"/>
        <v>-86367088.161982164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-86367088.161982164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-359862.86734159233</v>
      </c>
      <c r="L1346" s="444">
        <f t="shared" ca="1" si="109"/>
        <v>-86726951.029323757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-86726951.029323757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-361362.29595551564</v>
      </c>
      <c r="L1347" s="444">
        <f t="shared" ca="1" si="109"/>
        <v>-87088313.325279266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-87088313.325279266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-362867.97218866361</v>
      </c>
      <c r="L1348" s="444">
        <f t="shared" ca="1" si="109"/>
        <v>-87451181.297467932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-87451181.297467932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-364379.92207278305</v>
      </c>
      <c r="L1349" s="444">
        <f t="shared" ca="1" si="109"/>
        <v>-87815561.219540715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-87815561.219540715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-365898.17174808629</v>
      </c>
      <c r="L1350" s="444">
        <f t="shared" ca="1" si="109"/>
        <v>-88181459.391288802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-88181459.391288802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-367422.74746370333</v>
      </c>
      <c r="L1351" s="444">
        <f t="shared" ca="1" si="109"/>
        <v>-88548882.138752505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-88548882.138752505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-368953.67557813541</v>
      </c>
      <c r="L1352" s="444">
        <f t="shared" ca="1" si="109"/>
        <v>-88917835.814330637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-88917835.814330637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-370490.98255971097</v>
      </c>
      <c r="L1353" s="444">
        <f t="shared" ca="1" si="109"/>
        <v>-89288326.796890348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-89288326.796890348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-372034.6949870431</v>
      </c>
      <c r="L1354" s="444">
        <f t="shared" ca="1" si="109"/>
        <v>-89660361.491877392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-89660361.491877392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-373584.83954948914</v>
      </c>
      <c r="L1355" s="444">
        <f t="shared" ca="1" si="109"/>
        <v>-90033946.331426874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-90033946.331426874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-375141.44304761197</v>
      </c>
      <c r="L1356" s="444">
        <f t="shared" ca="1" si="109"/>
        <v>-90409087.774474487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-90409087.774474487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-376704.53239364369</v>
      </c>
      <c r="L1357" s="444">
        <f t="shared" ca="1" si="109"/>
        <v>-90785792.306868136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-90785792.306868136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-378274.13461195055</v>
      </c>
      <c r="L1358" s="444">
        <f t="shared" ca="1" si="109"/>
        <v>-91164066.441480085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-91164066.441480085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-379850.27683950035</v>
      </c>
      <c r="L1359" s="444">
        <f t="shared" ca="1" si="109"/>
        <v>-91543916.71831958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-91543916.71831958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-381432.98632633156</v>
      </c>
      <c r="L1360" s="444">
        <f t="shared" ca="1" si="109"/>
        <v>-91925349.704645917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-91925349.704645917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-383022.29043602466</v>
      </c>
      <c r="L1361" s="444">
        <f t="shared" ca="1" si="109"/>
        <v>-92308371.995081946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-92308371.995081946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-384618.21664617478</v>
      </c>
      <c r="L1362" s="444">
        <f t="shared" ca="1" si="109"/>
        <v>-92692990.211728126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-92692990.211728126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-386220.79254886718</v>
      </c>
      <c r="L1363" s="444">
        <f t="shared" ca="1" si="109"/>
        <v>-93079211.004276991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-93079211.004276991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-387830.04585115414</v>
      </c>
      <c r="L1364" s="444">
        <f t="shared" ca="1" si="109"/>
        <v>-93467041.050128147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-93467041.050128147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-389446.00437553396</v>
      </c>
      <c r="L1365" s="444">
        <f t="shared" ca="1" si="109"/>
        <v>-93856487.054503679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-93856487.054503679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-391068.696060432</v>
      </c>
      <c r="L1366" s="444">
        <f t="shared" ca="1" si="109"/>
        <v>-94247555.750564113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-94247555.750564113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-392698.14896068379</v>
      </c>
      <c r="L1367" s="444">
        <f t="shared" ca="1" si="109"/>
        <v>-94640253.899524793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-94640253.899524793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-394334.39124801999</v>
      </c>
      <c r="L1368" s="444">
        <f t="shared" ca="1" si="109"/>
        <v>-95034588.290772811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-95034588.290772811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-395977.45121155336</v>
      </c>
      <c r="L1369" s="444">
        <f t="shared" ca="1" si="109"/>
        <v>-95430565.741984367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-95430565.741984367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-397627.35725826817</v>
      </c>
      <c r="L1370" s="444">
        <f t="shared" ca="1" si="109"/>
        <v>-95828193.099242643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-95828193.099242643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-399284.13791351102</v>
      </c>
      <c r="L1371" s="444">
        <f t="shared" ca="1" si="109"/>
        <v>-96227477.237156153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-96227477.237156153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-400947.82182148396</v>
      </c>
      <c r="L1372" s="444">
        <f t="shared" ca="1" si="109"/>
        <v>-96628425.058977634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-96628425.058977634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-402618.43774574011</v>
      </c>
      <c r="L1373" s="444">
        <f t="shared" ca="1" si="109"/>
        <v>-97031043.496723369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-97031043.496723369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-404296.01456968067</v>
      </c>
      <c r="L1374" s="444">
        <f t="shared" ca="1" si="109"/>
        <v>-97435339.511293054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-97435339.511293054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-405980.58129705436</v>
      </c>
      <c r="L1375" s="444">
        <f t="shared" ca="1" si="109"/>
        <v>-97841320.092590109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-97841320.092590109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-407672.1670524588</v>
      </c>
      <c r="L1376" s="444">
        <f t="shared" ca="1" si="109"/>
        <v>-98248992.259642571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-98248992.259642571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-409370.80108184402</v>
      </c>
      <c r="L1377" s="444">
        <f t="shared" ca="1" si="109"/>
        <v>-98658363.060724422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-98658363.060724422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-411076.51275301841</v>
      </c>
      <c r="L1378" s="444">
        <f t="shared" ca="1" si="109"/>
        <v>-99069439.573477447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-99069439.573477447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-412789.33155615604</v>
      </c>
      <c r="L1379" s="444">
        <f t="shared" ca="1" si="109"/>
        <v>-99482228.905033603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-99482228.905033603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-414509.28710430668</v>
      </c>
      <c r="L1380" s="444">
        <f t="shared" ca="1" si="109"/>
        <v>-99896738.192137912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-99896738.192137912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-416236.40913390799</v>
      </c>
      <c r="L1381" s="444">
        <f t="shared" ca="1" si="109"/>
        <v>-100312974.60127182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-100312974.60127182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-417970.72750529926</v>
      </c>
      <c r="L1382" s="444">
        <f t="shared" ca="1" si="109"/>
        <v>-100730945.32877712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-100730945.32877712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-419712.27220323798</v>
      </c>
      <c r="L1383" s="444">
        <f t="shared" ca="1" si="109"/>
        <v>-101150657.60098036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-101150657.60098036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-421461.07333741814</v>
      </c>
      <c r="L1384" s="444">
        <f t="shared" ca="1" si="109"/>
        <v>-101572118.67431778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-101572118.67431778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-423217.16114299075</v>
      </c>
      <c r="L1385" s="444">
        <f t="shared" ca="1" si="109"/>
        <v>-101995335.83546077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-101995335.83546077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-424980.56598108652</v>
      </c>
      <c r="L1386" s="444">
        <f t="shared" ca="1" si="109"/>
        <v>-102420316.40144186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-102420316.40144186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-426751.31833934109</v>
      </c>
      <c r="L1387" s="444">
        <f t="shared" ca="1" si="109"/>
        <v>-102847067.71978121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-102847067.71978121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-428529.44883242168</v>
      </c>
      <c r="L1388" s="444">
        <f t="shared" ca="1" si="109"/>
        <v>-103275597.16861363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-103275597.16861363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-430314.98820255679</v>
      </c>
      <c r="L1389" s="444">
        <f t="shared" ca="1" si="109"/>
        <v>-103705912.15681618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-103705912.15681618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-432107.9673200674</v>
      </c>
      <c r="L1390" s="444">
        <f t="shared" ca="1" si="109"/>
        <v>-104138020.12413625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-104138020.12413625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-433908.41718390107</v>
      </c>
      <c r="L1391" s="444">
        <f t="shared" ca="1" si="109"/>
        <v>-104571928.54132016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-104571928.54132016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-435716.36892216734</v>
      </c>
      <c r="L1392" s="444">
        <f t="shared" ca="1" si="109"/>
        <v>-105007644.91024233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-105007644.91024233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-437531.85379267647</v>
      </c>
      <c r="L1393" s="444">
        <f t="shared" ca="1" si="109"/>
        <v>-105445176.76403502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-105445176.76403502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-439354.90318347927</v>
      </c>
      <c r="L1394" s="444">
        <f t="shared" ca="1" si="109"/>
        <v>-105884531.66721849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-105884531.66721849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-441185.54861341038</v>
      </c>
      <c r="L1395" s="444">
        <f t="shared" ca="1" si="109"/>
        <v>-106325717.21583191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-106325717.21583191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-443023.82173263293</v>
      </c>
      <c r="L1396" s="444">
        <f t="shared" ca="1" si="109"/>
        <v>-106768741.03756455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-106768741.03756455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-444869.7543231856</v>
      </c>
      <c r="L1397" s="444">
        <f t="shared" ca="1" si="109"/>
        <v>-107213610.79188773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-107213610.79188773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-446723.37829953223</v>
      </c>
      <c r="L1398" s="444">
        <f t="shared" ca="1" si="109"/>
        <v>-107660334.17018726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-107660334.17018726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-448584.72570911353</v>
      </c>
      <c r="L1399" s="444">
        <f t="shared" ca="1" si="109"/>
        <v>-108108918.89589638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-108108918.89589638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-450453.82873290154</v>
      </c>
      <c r="L1400" s="444">
        <f t="shared" ca="1" si="109"/>
        <v>-108559372.72462928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-108559372.72462928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-452330.71968595532</v>
      </c>
      <c r="L1401" s="444">
        <f t="shared" ca="1" si="109"/>
        <v>-109011703.44431524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-109011703.44431524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-454215.43101798021</v>
      </c>
      <c r="L1402" s="444">
        <f t="shared" ca="1" si="109"/>
        <v>-109465918.87533322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-109465918.87533322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-456107.99531388842</v>
      </c>
      <c r="L1403" s="444">
        <f t="shared" ca="1" si="109"/>
        <v>-109922026.8706471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-109922026.8706471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-458008.44529436284</v>
      </c>
      <c r="L1404" s="444">
        <f t="shared" ca="1" si="109"/>
        <v>-110380035.31594147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-110380035.31594147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-459916.81381642283</v>
      </c>
      <c r="L1405" s="444">
        <f t="shared" ca="1" si="109"/>
        <v>-110839952.1297579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-110839952.1297579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-461833.1338739912</v>
      </c>
      <c r="L1406" s="444">
        <f t="shared" ca="1" si="109"/>
        <v>-111301785.26363188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-111301785.26363188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-463757.43859846622</v>
      </c>
      <c r="L1407" s="444">
        <f t="shared" ca="1" si="109"/>
        <v>-111765542.70223035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-111765542.70223035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-465689.76125929318</v>
      </c>
      <c r="L1408" s="444">
        <f t="shared" ca="1" si="109"/>
        <v>-112231232.46348964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-112231232.46348964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-467630.13526454015</v>
      </c>
      <c r="L1409" s="444">
        <f t="shared" ca="1" si="109"/>
        <v>-112698862.59875418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-112698862.59875418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-469578.59416147578</v>
      </c>
      <c r="L1410" s="444">
        <f t="shared" ca="1" si="109"/>
        <v>-113168441.19291566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-113168441.19291566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-471535.1716371486</v>
      </c>
      <c r="L1411" s="444">
        <f t="shared" ca="1" si="109"/>
        <v>-113639976.36455281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-113639976.36455281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-473499.90151896997</v>
      </c>
      <c r="L1412" s="444">
        <f t="shared" ca="1" si="109"/>
        <v>-114113476.26607178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-114113476.26607178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-475472.81777529907</v>
      </c>
      <c r="L1413" s="444">
        <f t="shared" ca="1" si="109"/>
        <v>-114588949.08384708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-114588949.08384708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-477453.95451602951</v>
      </c>
      <c r="L1414" s="444">
        <f t="shared" ca="1" si="109"/>
        <v>-115066403.0383631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-115066403.0383631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-479443.3459931796</v>
      </c>
      <c r="L1415" s="444">
        <f t="shared" ca="1" si="109"/>
        <v>-115545846.38435628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-115545846.38435628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-481441.02660148451</v>
      </c>
      <c r="L1416" s="444">
        <f t="shared" ca="1" si="109"/>
        <v>-116027287.41095775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-116027287.41095775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-483447.03087899066</v>
      </c>
      <c r="L1417" s="444">
        <f t="shared" ca="1" si="109"/>
        <v>-116510734.44183674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-116510734.44183674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-485461.39350765309</v>
      </c>
      <c r="L1418" s="444">
        <f t="shared" ca="1" si="109"/>
        <v>-116996195.8353444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-116996195.8353444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-487484.14931393508</v>
      </c>
      <c r="L1419" s="444">
        <f t="shared" ca="1" si="109"/>
        <v>-117483679.98465835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-117483679.98465835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-489515.33326940978</v>
      </c>
      <c r="L1420" s="444">
        <f t="shared" ca="1" si="109"/>
        <v>-117973195.31792775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-117973195.31792775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-491554.9804913656</v>
      </c>
      <c r="L1421" s="444">
        <f t="shared" ca="1" si="109"/>
        <v>-118464750.29841912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-118464750.29841912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-493603.12624341296</v>
      </c>
      <c r="L1422" s="444">
        <f t="shared" ca="1" si="109"/>
        <v>-118958353.42466253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-118958353.42466253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-495659.80593609385</v>
      </c>
      <c r="L1423" s="444">
        <f t="shared" ca="1" si="109"/>
        <v>-119454013.23059863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-119454013.23059863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-497725.05512749433</v>
      </c>
      <c r="L1424" s="444">
        <f t="shared" ca="1" si="109"/>
        <v>-119951738.28572613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-119951738.28572613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-499798.90952385881</v>
      </c>
      <c r="L1425" s="444">
        <f t="shared" ca="1" si="109"/>
        <v>-120451537.19524999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-120451537.19524999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-501881.40498020826</v>
      </c>
      <c r="L1426" s="444">
        <f t="shared" ca="1" si="109"/>
        <v>-120953418.6002302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-120953418.6002302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-503972.57750095922</v>
      </c>
      <c r="L1427" s="444">
        <f t="shared" ca="1" si="109"/>
        <v>-121457391.17773116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-121457391.17773116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-506072.46324054652</v>
      </c>
      <c r="L1428" s="444">
        <f t="shared" ca="1" si="109"/>
        <v>-121963463.64097171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-121963463.64097171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-508181.09850404877</v>
      </c>
      <c r="L1429" s="444">
        <f t="shared" ca="1" si="109"/>
        <v>-122471644.73947576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-122471644.73947576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-510298.51974781556</v>
      </c>
      <c r="L1430" s="444">
        <f t="shared" ca="1" si="109"/>
        <v>-122981943.25922357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-122981943.25922357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-512424.76358009817</v>
      </c>
      <c r="L1431" s="444">
        <f t="shared" ca="1" si="109"/>
        <v>-123494368.02280366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-123494368.02280366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-514559.86676168191</v>
      </c>
      <c r="L1432" s="444">
        <f t="shared" ca="1" si="109"/>
        <v>-124008927.88956535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-124008927.88956535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-516703.86620652227</v>
      </c>
      <c r="L1433" s="444">
        <f t="shared" ca="1" si="109"/>
        <v>-124525631.75577188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-124525631.75577188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-518856.79898238281</v>
      </c>
      <c r="L1434" s="444">
        <f t="shared" ca="1" si="109"/>
        <v>-125044488.55475426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-125044488.55475426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-521018.70231147599</v>
      </c>
      <c r="L1435" s="444">
        <f t="shared" ca="1" si="109"/>
        <v>-125565507.25706573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-125565507.25706573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-523189.61357110721</v>
      </c>
      <c r="L1436" s="444">
        <f t="shared" ca="1" si="109"/>
        <v>-126088696.87063684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-126088696.87063684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-525369.57029432012</v>
      </c>
      <c r="L1437" s="444">
        <f t="shared" ca="1" si="109"/>
        <v>-126614066.44093116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-126614066.44093116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-527558.61017054645</v>
      </c>
      <c r="L1438" s="444">
        <f t="shared" ca="1" si="109"/>
        <v>-127141625.0511017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-127141625.0511017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-529756.77104625711</v>
      </c>
      <c r="L1439" s="444">
        <f t="shared" ca="1" si="109"/>
        <v>-127671381.82214795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-127671381.82214795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-531964.09092561645</v>
      </c>
      <c r="L1440" s="444">
        <f t="shared" ca="1" si="109"/>
        <v>-128203345.91307357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-128203345.91307357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-534180.60797113983</v>
      </c>
      <c r="L1441" s="444">
        <f t="shared" ca="1" si="109"/>
        <v>-128737526.52104472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-128737526.52104472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-536406.36050435295</v>
      </c>
      <c r="L1442" s="444">
        <f t="shared" ca="1" si="109"/>
        <v>-129273932.88154908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-129273932.88154908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-538641.38700645452</v>
      </c>
      <c r="L1443" s="444">
        <f t="shared" ca="1" si="109"/>
        <v>-129812574.26855554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-129812574.26855554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-540885.72611898137</v>
      </c>
      <c r="L1444" s="444">
        <f t="shared" ca="1" si="109"/>
        <v>-130353459.99467452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-130353459.99467452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-543139.41664447717</v>
      </c>
      <c r="L1445" s="444">
        <f t="shared" ca="1" si="109"/>
        <v>-130896599.411319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-130896599.411319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-545402.49754716246</v>
      </c>
      <c r="L1446" s="444">
        <f t="shared" ca="1" si="109"/>
        <v>-131442001.90886617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-131442001.90886617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-547675.00795360899</v>
      </c>
      <c r="L1447" s="444">
        <f t="shared" ca="1" si="109"/>
        <v>-131989676.91681978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-131989676.91681978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-549956.98715341568</v>
      </c>
      <c r="L1448" s="444">
        <f t="shared" ca="1" si="109"/>
        <v>-132539633.90397319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-132539633.90397319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-552248.4745998882</v>
      </c>
      <c r="L1449" s="444">
        <f t="shared" ca="1" si="109"/>
        <v>-133091882.37857307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-133091882.37857307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-554549.50991072122</v>
      </c>
      <c r="L1450" s="444">
        <f t="shared" ca="1" si="109"/>
        <v>-133646431.88848379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-133646431.88848379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-556860.1328686825</v>
      </c>
      <c r="L1451" s="444">
        <f t="shared" ca="1" si="109"/>
        <v>-134203292.02135247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-134203292.02135247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-559180.38342230197</v>
      </c>
      <c r="L1452" s="444">
        <f t="shared" ca="1" si="109"/>
        <v>-134762472.40477479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-134762472.40477479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-561510.30168656155</v>
      </c>
      <c r="L1453" s="444">
        <f t="shared" ca="1" si="109"/>
        <v>-135323982.70646134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-135323982.70646134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-563849.92794358893</v>
      </c>
      <c r="L1454" s="444">
        <f t="shared" ca="1" si="109"/>
        <v>-135887832.63440493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-135887832.63440493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-566199.30264335382</v>
      </c>
      <c r="L1455" s="444">
        <f t="shared" ca="1" si="109"/>
        <v>-136454031.93704829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-136454031.93704829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-568558.46640436782</v>
      </c>
      <c r="L1456" s="444">
        <f t="shared" ca="1" si="109"/>
        <v>-137022590.40345266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-137022590.40345266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-570927.4600143861</v>
      </c>
      <c r="L1457" s="444">
        <f t="shared" ca="1" si="109"/>
        <v>-137593517.86346704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-137593517.86346704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-573306.32443111262</v>
      </c>
      <c r="L1458" s="444">
        <f t="shared" ca="1" si="109"/>
        <v>-138166824.18789816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-138166824.18789816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-575695.10078290896</v>
      </c>
      <c r="L1459" s="444">
        <f t="shared" ca="1" si="109"/>
        <v>-138742519.28868106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-138742519.28868106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-578093.8303695044</v>
      </c>
      <c r="L1460" s="444">
        <f t="shared" ca="1" si="109"/>
        <v>-139320613.11905056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-139320613.11905056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-580502.55466271064</v>
      </c>
      <c r="L1461" s="444">
        <f t="shared" ca="1" si="109"/>
        <v>-139901115.67371327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-139901115.67371327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-582921.3153071386</v>
      </c>
      <c r="L1462" s="444">
        <f t="shared" ca="1" si="109"/>
        <v>-140484036.98902041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-140484036.98902041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-585350.15412091836</v>
      </c>
      <c r="L1463" s="444">
        <f t="shared" ca="1" si="109"/>
        <v>-141069387.14314133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-141069387.14314133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-587789.11309642217</v>
      </c>
      <c r="L1464" s="444">
        <f t="shared" ca="1" si="109"/>
        <v>-141657176.25623775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-141657176.25623775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-590238.23440099065</v>
      </c>
      <c r="L1465" s="444">
        <f t="shared" ca="1" si="109"/>
        <v>-142247414.49063873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-142247414.49063873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-592697.56037766137</v>
      </c>
      <c r="L1466" s="444">
        <f t="shared" ca="1" si="109"/>
        <v>-142840112.05101639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-142840112.05101639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-595167.13354590163</v>
      </c>
      <c r="L1467" s="444">
        <f t="shared" ca="1" si="109"/>
        <v>-143435279.1845623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-143435279.1845623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-597646.99660234293</v>
      </c>
      <c r="L1468" s="444">
        <f t="shared" ca="1" si="109"/>
        <v>-144032926.18116465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-144032926.18116465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-600137.19242151943</v>
      </c>
      <c r="L1469" s="444">
        <f t="shared" ca="1" si="109"/>
        <v>-144633063.37358618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-144633063.37358618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-602637.76405660901</v>
      </c>
      <c r="L1470" s="444">
        <f t="shared" ca="1" si="109"/>
        <v>-145235701.1376428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-145235701.1376428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-605148.75474017835</v>
      </c>
      <c r="L1471" s="444">
        <f t="shared" ca="1" si="109"/>
        <v>-145840849.89238298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-145840849.89238298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-607670.20788492903</v>
      </c>
      <c r="L1472" s="444">
        <f t="shared" ca="1" si="109"/>
        <v>-146448520.10026792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-146448520.10026792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-610202.16708444967</v>
      </c>
      <c r="L1473" s="444">
        <f t="shared" ca="1" si="109"/>
        <v>-147058722.26735237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-147058722.26735237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-612744.67611396825</v>
      </c>
      <c r="L1474" s="444">
        <f t="shared" ca="1" si="109"/>
        <v>-147671466.94346634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-147671466.94346634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-615297.7789311097</v>
      </c>
      <c r="L1475" s="444">
        <f t="shared" ca="1" si="109"/>
        <v>-148286764.72239745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-148286764.72239745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-617861.519676656</v>
      </c>
      <c r="L1476" s="444">
        <f t="shared" ca="1" si="109"/>
        <v>-148904626.2420741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-148904626.2420741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-620435.94267530879</v>
      </c>
      <c r="L1477" s="444">
        <f t="shared" ca="1" si="109"/>
        <v>-149525062.18474942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-149525062.18474942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-623021.09243645589</v>
      </c>
      <c r="L1478" s="444">
        <f t="shared" ca="1" si="109"/>
        <v>-150148083.27718589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-150148083.27718589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-625617.01365494123</v>
      </c>
      <c r="L1479" s="444">
        <f t="shared" ca="1" si="109"/>
        <v>-150773700.29084083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-150773700.29084083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-628223.75121183682</v>
      </c>
      <c r="L1480" s="444">
        <f t="shared" ca="1" si="109"/>
        <v>-151401924.04205266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-151401924.04205266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-630841.35017521936</v>
      </c>
      <c r="L1481" s="444">
        <f t="shared" ca="1" si="109"/>
        <v>-152032765.39222789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-152032765.39222789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-633469.8558009495</v>
      </c>
      <c r="L1482" s="444">
        <f t="shared" ca="1" si="109"/>
        <v>-152666235.24802884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-152666235.24802884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-636109.3135334535</v>
      </c>
      <c r="L1483" s="444">
        <f t="shared" ca="1" si="109"/>
        <v>-153302344.5615623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-153302344.5615623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-638759.76900650957</v>
      </c>
      <c r="L1484" s="444">
        <f t="shared" ca="1" si="109"/>
        <v>-153941104.33056882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-153941104.33056882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-641421.2680440367</v>
      </c>
      <c r="L1485" s="444">
        <f t="shared" ca="1" si="109"/>
        <v>-154582525.59861284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-154582525.59861284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-644093.8566608869</v>
      </c>
      <c r="L1486" s="444">
        <f t="shared" ca="1" si="109"/>
        <v>-155226619.45527372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-155226619.45527372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-646777.58106364054</v>
      </c>
      <c r="L1487" s="444">
        <f t="shared" ca="1" si="109"/>
        <v>-155873397.03633735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-155873397.03633735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-649472.48765140562</v>
      </c>
      <c r="L1488" s="444">
        <f t="shared" ca="1" si="109"/>
        <v>-156522869.52398875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-156522869.52398875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-652178.62301661982</v>
      </c>
      <c r="L1489" s="444">
        <f t="shared" ca="1" si="109"/>
        <v>-157175048.14700538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-157175048.14700538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-654896.03394585568</v>
      </c>
      <c r="L1490" s="444">
        <f t="shared" ca="1" si="109"/>
        <v>-157829944.18095124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-157829944.18095124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-657624.7674206302</v>
      </c>
      <c r="L1491" s="444">
        <f t="shared" ca="1" si="109"/>
        <v>-158487568.94837186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-158487568.94837186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-660364.87061821611</v>
      </c>
      <c r="L1492" s="444">
        <f t="shared" ca="1" si="109"/>
        <v>-159147933.81899008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-159147933.81899008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-663116.39091245865</v>
      </c>
      <c r="L1493" s="444">
        <f t="shared" ca="1" si="109"/>
        <v>-159811050.20990255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-159811050.20990255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-665879.37587459397</v>
      </c>
      <c r="L1494" s="444">
        <f t="shared" ca="1" si="109"/>
        <v>-160476929.58577716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-160476929.58577716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-668653.87327407149</v>
      </c>
      <c r="L1495" s="444">
        <f t="shared" ca="1" si="109"/>
        <v>-161145583.45905122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-161145583.45905122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-671439.9310793801</v>
      </c>
      <c r="L1496" s="444">
        <f t="shared" ca="1" si="109"/>
        <v>-161817023.39013061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-161817023.39013061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-674237.59745887748</v>
      </c>
      <c r="L1497" s="444">
        <f t="shared" ca="1" si="109"/>
        <v>-162491260.98758948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-162491260.98758948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-677046.92078162287</v>
      </c>
      <c r="L1498" s="444">
        <f t="shared" ca="1" si="109"/>
        <v>-163168307.90837109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-163168307.90837109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-679867.94961821288</v>
      </c>
      <c r="L1499" s="444">
        <f t="shared" ca="1" si="109"/>
        <v>-163848175.85798931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-163848175.85798931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-682700.73274162214</v>
      </c>
      <c r="L1500" s="444">
        <f t="shared" ca="1" si="109"/>
        <v>-164530876.59073094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-164530876.59073094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-685545.31912804558</v>
      </c>
      <c r="L1501" s="444">
        <f t="shared" ca="1" si="109"/>
        <v>-165216421.90985897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-165216421.90985897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-688401.75795774569</v>
      </c>
      <c r="L1502" s="444">
        <f t="shared" ca="1" si="109"/>
        <v>-165904823.66781673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-165904823.66781673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-691270.09861590306</v>
      </c>
      <c r="L1503" s="444">
        <f t="shared" ca="1" si="109"/>
        <v>-166596093.76643264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-166596093.76643264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-694150.39069346932</v>
      </c>
      <c r="L1504" s="444">
        <f t="shared" ca="1" si="109"/>
        <v>-167290244.1571261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-167290244.1571261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-697042.68398802541</v>
      </c>
      <c r="L1505" s="444">
        <f t="shared" ca="1" si="109"/>
        <v>-167987286.84111413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-167987286.84111413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-699947.02850464219</v>
      </c>
      <c r="L1506" s="444">
        <f t="shared" ca="1" si="109"/>
        <v>-168687233.86961877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-168687233.86961877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-702863.47445674485</v>
      </c>
      <c r="L1507" s="444">
        <f t="shared" ca="1" si="109"/>
        <v>-169390097.34407553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-169390097.34407553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-705792.07226698135</v>
      </c>
      <c r="L1508" s="444">
        <f t="shared" ca="1" si="109"/>
        <v>-170095889.41634253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-170095889.41634253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-708732.87256809382</v>
      </c>
      <c r="L1509" s="444">
        <f t="shared" ca="1" si="109"/>
        <v>-170804622.28891063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-170804622.28891063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-711685.92620379431</v>
      </c>
      <c r="L1510" s="444">
        <f t="shared" ca="1" si="109"/>
        <v>-171516308.21511441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-171516308.21511441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-714651.28422964341</v>
      </c>
      <c r="L1511" s="444">
        <f t="shared" ca="1" si="109"/>
        <v>-172230959.49934405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-172230959.49934405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-717628.99791393359</v>
      </c>
      <c r="L1512" s="444">
        <f t="shared" ca="1" si="109"/>
        <v>-172948588.49725798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-172948588.49725798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-720619.11873857491</v>
      </c>
      <c r="L1513" s="444">
        <f t="shared" ca="1" si="109"/>
        <v>-173669207.61599654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-173669207.61599654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-723621.69839998556</v>
      </c>
      <c r="L1514" s="444">
        <f t="shared" ca="1" si="109"/>
        <v>-174392829.31439653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-174392829.31439653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-726636.7888099855</v>
      </c>
      <c r="L1515" s="444">
        <f t="shared" ca="1" si="109"/>
        <v>-175119466.10320652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-175119466.10320652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-729664.44209669379</v>
      </c>
      <c r="L1516" s="444">
        <f t="shared" ca="1" si="109"/>
        <v>-175849130.5453032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-175849130.5453032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-732704.71060542995</v>
      </c>
      <c r="L1517" s="444">
        <f t="shared" ca="1" si="109"/>
        <v>-176581835.25590864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-176581835.25590864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-735757.64689961937</v>
      </c>
      <c r="L1518" s="444">
        <f t="shared" ca="1" si="109"/>
        <v>-177317592.90280825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-177317592.90280825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-738823.30376170098</v>
      </c>
      <c r="L1519" s="444">
        <f t="shared" ca="1" si="109"/>
        <v>-178056416.20656994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-178056416.20656994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-741901.73419404146</v>
      </c>
      <c r="L1520" s="444">
        <f t="shared" ca="1" si="109"/>
        <v>-178798317.94076398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-178798317.94076398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-744992.99141984992</v>
      </c>
      <c r="L1521" s="444">
        <f t="shared" ca="1" si="109"/>
        <v>-179543310.93218383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-179543310.93218383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-748097.12888409931</v>
      </c>
      <c r="L1522" s="444">
        <f t="shared" ca="1" si="109"/>
        <v>-180291408.06106794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-180291408.06106794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-751214.20025444974</v>
      </c>
      <c r="L1523" s="444">
        <f t="shared" ca="1" si="109"/>
        <v>-181042622.26132238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-181042622.26132238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-754344.25942217652</v>
      </c>
      <c r="L1524" s="444">
        <f t="shared" ca="1" si="109"/>
        <v>-181796966.52074456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-181796966.52074456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-757487.3605031023</v>
      </c>
      <c r="L1525" s="444">
        <f t="shared" ca="1" si="109"/>
        <v>-182554453.88124767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-182554453.88124767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-760643.55783853191</v>
      </c>
      <c r="L1526" s="444">
        <f t="shared" ca="1" si="109"/>
        <v>-183315097.4390862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-183315097.4390862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-763812.90599619248</v>
      </c>
      <c r="L1527" s="444">
        <f t="shared" ca="1" si="109"/>
        <v>-184078910.3450824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-184078910.3450824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-766995.45977117668</v>
      </c>
      <c r="L1528" s="444">
        <f t="shared" ca="1" si="109"/>
        <v>-184845905.80485359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-184845905.80485359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-770191.27418688999</v>
      </c>
      <c r="L1529" s="444">
        <f t="shared" ca="1" si="109"/>
        <v>-185616097.07904047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-185616097.07904047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-773400.40449600189</v>
      </c>
      <c r="L1530" s="444">
        <f t="shared" ca="1" si="109"/>
        <v>-186389497.48353648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-186389497.48353648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-776622.90618140204</v>
      </c>
      <c r="L1531" s="444">
        <f t="shared" ca="1" si="109"/>
        <v>-187166120.38971788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-187166120.38971788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-779858.83495715784</v>
      </c>
      <c r="L1532" s="444">
        <f t="shared" ca="1" si="109"/>
        <v>-187945979.22467503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-187945979.22467503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-783108.24676947924</v>
      </c>
      <c r="L1533" s="444">
        <f t="shared" ca="1" si="109"/>
        <v>-188729087.47144452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-188729087.47144452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-786371.19779768551</v>
      </c>
      <c r="L1534" s="444">
        <f t="shared" ca="1" si="109"/>
        <v>-189515458.6692422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-189515458.6692422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-789647.74445517582</v>
      </c>
      <c r="L1535" s="444">
        <f t="shared" ca="1" si="109"/>
        <v>-190305106.41369739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-190305106.41369739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-792937.94339040574</v>
      </c>
      <c r="L1536" s="444">
        <f t="shared" ca="1" si="109"/>
        <v>-191098044.35708779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-191098044.35708779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-796241.85148786579</v>
      </c>
      <c r="L1537" s="444">
        <f t="shared" ca="1" si="109"/>
        <v>-191894286.20857567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-191894286.20857567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-799559.52586906531</v>
      </c>
      <c r="L1538" s="444">
        <f t="shared" ref="L1538:L1792" ca="1" si="114">I1538-J1538+K1538</f>
        <v>-192693845.73444474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-192693845.73444474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-802891.02389351977</v>
      </c>
      <c r="L1539" s="444">
        <f t="shared" ca="1" si="114"/>
        <v>-193496736.75833824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-193496736.75833824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-806236.40315974271</v>
      </c>
      <c r="L1540" s="444">
        <f t="shared" ca="1" si="114"/>
        <v>-194302973.16149798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-194302973.16149798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-809595.72150624159</v>
      </c>
      <c r="L1541" s="444">
        <f t="shared" ca="1" si="114"/>
        <v>-195112568.88300422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-195112568.88300422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-812969.03701251757</v>
      </c>
      <c r="L1542" s="444">
        <f t="shared" ca="1" si="114"/>
        <v>-195925537.92001674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-195925537.92001674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-816356.40800006967</v>
      </c>
      <c r="L1543" s="444">
        <f t="shared" ca="1" si="114"/>
        <v>-196741894.32801682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-196741894.32801682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-819757.89303340344</v>
      </c>
      <c r="L1544" s="444">
        <f t="shared" ca="1" si="114"/>
        <v>-197561652.22105023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-197561652.22105023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-823173.55092104268</v>
      </c>
      <c r="L1545" s="444">
        <f t="shared" ca="1" si="114"/>
        <v>-198384825.77197129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-198384825.77197129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-826603.44071654696</v>
      </c>
      <c r="L1546" s="444">
        <f t="shared" ca="1" si="114"/>
        <v>-199211429.21268782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-199211429.21268782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-830047.62171953253</v>
      </c>
      <c r="L1547" s="444">
        <f t="shared" ca="1" si="114"/>
        <v>-200041476.83440736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-200041476.83440736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-833506.15347669728</v>
      </c>
      <c r="L1548" s="444">
        <f t="shared" ca="1" si="114"/>
        <v>-200874982.98788404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-200874982.98788404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-836979.09578285017</v>
      </c>
      <c r="L1549" s="444">
        <f t="shared" ca="1" si="114"/>
        <v>-201711962.08366689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-201711962.08366689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-840466.50868194539</v>
      </c>
      <c r="L1550" s="444">
        <f t="shared" ca="1" si="114"/>
        <v>-202552428.59234884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-202552428.59234884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-843968.45246812014</v>
      </c>
      <c r="L1551" s="444">
        <f t="shared" ca="1" si="114"/>
        <v>-203396397.04481697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-203396397.04481697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-847484.98768673732</v>
      </c>
      <c r="L1552" s="444">
        <f t="shared" ca="1" si="114"/>
        <v>-204243882.03250369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-204243882.03250369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-851016.17513543204</v>
      </c>
      <c r="L1553" s="444">
        <f t="shared" ca="1" si="114"/>
        <v>-205094898.20763913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-205094898.20763913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-854562.075865163</v>
      </c>
      <c r="L1554" s="444">
        <f t="shared" ca="1" si="114"/>
        <v>-205949460.28350428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-205949460.28350428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-858122.75118126778</v>
      </c>
      <c r="L1555" s="444">
        <f t="shared" ca="1" si="114"/>
        <v>-206807583.03468555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-206807583.03468555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-861698.26264452317</v>
      </c>
      <c r="L1556" s="444">
        <f t="shared" ca="1" si="114"/>
        <v>-207669281.29733008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-207669281.29733008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-865288.6720722086</v>
      </c>
      <c r="L1557" s="444">
        <f t="shared" ca="1" si="114"/>
        <v>-208534569.96940228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-208534569.96940228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-868894.04153917613</v>
      </c>
      <c r="L1558" s="444">
        <f t="shared" ca="1" si="114"/>
        <v>-209403464.01094145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-209403464.01094145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-872514.43337892264</v>
      </c>
      <c r="L1559" s="444">
        <f t="shared" ca="1" si="114"/>
        <v>-210275978.44432038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-210275978.44432038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-876149.91018466838</v>
      </c>
      <c r="L1560" s="444">
        <f t="shared" ca="1" si="114"/>
        <v>-211152128.35450506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-211152128.35450506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-879800.5348104377</v>
      </c>
      <c r="L1561" s="444">
        <f t="shared" ca="1" si="114"/>
        <v>-212031928.88931549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-212031928.88931549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-883466.37037214788</v>
      </c>
      <c r="L1562" s="444">
        <f t="shared" ca="1" si="114"/>
        <v>-212915395.25968763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-212915395.25968763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-887147.4802486985</v>
      </c>
      <c r="L1563" s="444">
        <f t="shared" ca="1" si="114"/>
        <v>-213802542.73993632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-213802542.73993632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-890843.92808306799</v>
      </c>
      <c r="L1564" s="444">
        <f t="shared" ca="1" si="114"/>
        <v>-214693386.66801938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-214693386.66801938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-894555.77778341412</v>
      </c>
      <c r="L1565" s="444">
        <f t="shared" ca="1" si="114"/>
        <v>-215587942.44580281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-215587942.44580281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-898283.09352417837</v>
      </c>
      <c r="L1566" s="444">
        <f t="shared" ca="1" si="114"/>
        <v>-216486225.539327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-216486225.539327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-902025.93974719569</v>
      </c>
      <c r="L1567" s="444">
        <f t="shared" ca="1" si="114"/>
        <v>-217388251.47907418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-217388251.47907418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-905784.38116280921</v>
      </c>
      <c r="L1568" s="444">
        <f t="shared" ca="1" si="114"/>
        <v>-218294035.860237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-218294035.860237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-909558.48275098763</v>
      </c>
      <c r="L1569" s="444">
        <f t="shared" ca="1" si="114"/>
        <v>-219203594.34298798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-219203594.34298798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-913348.30976244982</v>
      </c>
      <c r="L1570" s="444">
        <f t="shared" ca="1" si="114"/>
        <v>-220116942.65275043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-220116942.65275043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-917153.92771979328</v>
      </c>
      <c r="L1571" s="444">
        <f t="shared" ca="1" si="114"/>
        <v>-221034096.58047023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-221034096.58047023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-920975.40241862601</v>
      </c>
      <c r="L1572" s="444">
        <f t="shared" ca="1" si="114"/>
        <v>-221955071.98288885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-221955071.98288885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-924812.79992870335</v>
      </c>
      <c r="L1573" s="444">
        <f t="shared" ca="1" si="114"/>
        <v>-222879884.78281754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-222879884.78281754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-928666.18659507297</v>
      </c>
      <c r="L1574" s="444">
        <f t="shared" ca="1" si="114"/>
        <v>-223808550.96941262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-223808550.96941262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-932535.62903921935</v>
      </c>
      <c r="L1575" s="444">
        <f t="shared" ca="1" si="114"/>
        <v>-224741086.59845185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-224741086.59845185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-936421.19416021602</v>
      </c>
      <c r="L1576" s="444">
        <f t="shared" ca="1" si="114"/>
        <v>-225677507.79261208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-225677507.79261208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-940322.94913588359</v>
      </c>
      <c r="L1577" s="444">
        <f t="shared" ca="1" si="114"/>
        <v>-226617830.74174795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-226617830.74174795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-944240.9614239498</v>
      </c>
      <c r="L1578" s="444">
        <f t="shared" ca="1" si="114"/>
        <v>-227562071.70317191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-227562071.70317191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-948175.29876321624</v>
      </c>
      <c r="L1579" s="444">
        <f t="shared" ca="1" si="114"/>
        <v>-228510247.00193512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-228510247.00193512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-952126.02917472972</v>
      </c>
      <c r="L1580" s="444">
        <f t="shared" ca="1" si="114"/>
        <v>-229462373.03110984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-229462373.03110984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-956093.22096295748</v>
      </c>
      <c r="L1581" s="444">
        <f t="shared" ca="1" si="114"/>
        <v>-230418466.25207281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-230418466.25207281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-960076.94271696999</v>
      </c>
      <c r="L1582" s="444">
        <f t="shared" ca="1" si="114"/>
        <v>-231378543.19478977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-231378543.19478977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-964077.26331162394</v>
      </c>
      <c r="L1583" s="444">
        <f t="shared" ca="1" si="114"/>
        <v>-232342620.45810139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-232342620.45810139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-968094.25190875574</v>
      </c>
      <c r="L1584" s="444">
        <f t="shared" ca="1" si="114"/>
        <v>-233310714.71001014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-233310714.71001014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-972127.97795837559</v>
      </c>
      <c r="L1585" s="444">
        <f t="shared" ca="1" si="114"/>
        <v>-234282842.68796852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-234282842.68796852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-976178.51119986887</v>
      </c>
      <c r="L1586" s="444">
        <f t="shared" ca="1" si="114"/>
        <v>-235259021.19916838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-235259021.19916838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-980245.92166320176</v>
      </c>
      <c r="L1587" s="444">
        <f t="shared" ca="1" si="114"/>
        <v>-236239267.12083158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-236239267.12083158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-984330.27967013151</v>
      </c>
      <c r="L1588" s="444">
        <f t="shared" ca="1" si="114"/>
        <v>-237223597.4005017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-237223597.4005017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-988431.65583542362</v>
      </c>
      <c r="L1589" s="444">
        <f t="shared" ca="1" si="114"/>
        <v>-238212029.05633712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-238212029.05633712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-992550.12106807134</v>
      </c>
      <c r="L1590" s="444">
        <f t="shared" ca="1" si="114"/>
        <v>-239204579.17740518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-239204579.17740518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-996685.74657252163</v>
      </c>
      <c r="L1591" s="444">
        <f t="shared" ca="1" si="114"/>
        <v>-240201264.9239777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-240201264.9239777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-1000838.6038499071</v>
      </c>
      <c r="L1592" s="444">
        <f t="shared" ca="1" si="114"/>
        <v>-241202103.52782762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-241202103.52782762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-1005008.7646992818</v>
      </c>
      <c r="L1593" s="444">
        <f t="shared" ca="1" si="114"/>
        <v>-242207112.2925269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-242207112.2925269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-1009196.3012188621</v>
      </c>
      <c r="L1594" s="444">
        <f t="shared" ca="1" si="114"/>
        <v>-243216308.59374577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-243216308.59374577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-1013401.2858072739</v>
      </c>
      <c r="L1595" s="444">
        <f t="shared" ca="1" si="114"/>
        <v>-244229709.87955305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-244229709.87955305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-1017623.7911648044</v>
      </c>
      <c r="L1596" s="444">
        <f t="shared" ca="1" si="114"/>
        <v>-245247333.67071787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-245247333.67071787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-1021863.8902946579</v>
      </c>
      <c r="L1597" s="444">
        <f t="shared" ca="1" si="114"/>
        <v>-246269197.56101254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-246269197.56101254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-1026121.6565042188</v>
      </c>
      <c r="L1598" s="444">
        <f t="shared" ca="1" si="114"/>
        <v>-247295319.21751675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-247295319.21751675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-1030397.1634063198</v>
      </c>
      <c r="L1599" s="444">
        <f t="shared" ca="1" si="114"/>
        <v>-248325716.38092306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-248325716.38092306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-1034690.4849205128</v>
      </c>
      <c r="L1600" s="444">
        <f t="shared" ca="1" si="114"/>
        <v>-249360406.86584356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-249360406.86584356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-1039001.695274348</v>
      </c>
      <c r="L1601" s="444">
        <f t="shared" ca="1" si="114"/>
        <v>-250399408.56111792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-250399408.56111792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-1043330.8690046581</v>
      </c>
      <c r="L1602" s="444">
        <f t="shared" ca="1" si="114"/>
        <v>-251442739.43012258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-251442739.43012258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-1047678.0809588442</v>
      </c>
      <c r="L1603" s="444">
        <f t="shared" ca="1" si="114"/>
        <v>-252490417.51108143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-252490417.51108143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-1052043.4062961724</v>
      </c>
      <c r="L1604" s="444">
        <f t="shared" ca="1" si="114"/>
        <v>-253542460.91737759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-253542460.91737759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-1056426.9204890733</v>
      </c>
      <c r="L1605" s="444">
        <f t="shared" ca="1" si="114"/>
        <v>-254598887.83786666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-254598887.83786666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-1060828.6993244444</v>
      </c>
      <c r="L1606" s="444">
        <f t="shared" ca="1" si="114"/>
        <v>-255659716.53719112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-255659716.53719112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-1065248.8189049631</v>
      </c>
      <c r="L1607" s="444">
        <f t="shared" ca="1" si="114"/>
        <v>-256724965.35609609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-256724965.35609609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-1069687.3556504003</v>
      </c>
      <c r="L1608" s="444">
        <f t="shared" ca="1" si="114"/>
        <v>-257794652.71174648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-257794652.71174648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-1074144.3862989438</v>
      </c>
      <c r="L1609" s="444">
        <f t="shared" ca="1" si="114"/>
        <v>-258868797.09804544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-258868797.09804544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-1078619.9879085228</v>
      </c>
      <c r="L1610" s="444">
        <f t="shared" ca="1" si="114"/>
        <v>-259947417.08595395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-259947417.08595395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-1083114.2378581415</v>
      </c>
      <c r="L1611" s="444">
        <f t="shared" ca="1" si="114"/>
        <v>-261030531.3238121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-261030531.3238121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-1087627.2138492172</v>
      </c>
      <c r="L1612" s="444">
        <f t="shared" ca="1" si="114"/>
        <v>-262118158.53766131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-262118158.53766131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-1092158.9939069222</v>
      </c>
      <c r="L1613" s="444">
        <f t="shared" ca="1" si="114"/>
        <v>-263210317.53156823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-263210317.53156823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-1096709.6563815342</v>
      </c>
      <c r="L1614" s="444">
        <f t="shared" ca="1" si="114"/>
        <v>-264307027.18794978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-264307027.18794978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-1101279.2799497908</v>
      </c>
      <c r="L1615" s="444">
        <f t="shared" ca="1" si="114"/>
        <v>-265408306.46789956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-265408306.46789956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-1105867.9436162482</v>
      </c>
      <c r="L1616" s="444">
        <f t="shared" ca="1" si="114"/>
        <v>-266514174.4115158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-266514174.4115158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-1110475.7267146492</v>
      </c>
      <c r="L1617" s="444">
        <f t="shared" ca="1" si="114"/>
        <v>-267624650.13823044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-267624650.13823044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-1115102.7089092936</v>
      </c>
      <c r="L1618" s="444">
        <f t="shared" ca="1" si="114"/>
        <v>-268739752.84713972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-268739752.84713972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-1119748.9701964154</v>
      </c>
      <c r="L1619" s="444">
        <f t="shared" ca="1" si="114"/>
        <v>-269859501.81733614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-269859501.81733614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-1124414.5909055672</v>
      </c>
      <c r="L1620" s="444">
        <f t="shared" ca="1" si="114"/>
        <v>-270983916.40824169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-270983916.40824169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-1129099.651701007</v>
      </c>
      <c r="L1621" s="444">
        <f t="shared" ca="1" si="114"/>
        <v>-272113016.05994272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-272113016.05994272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-1133804.2335830946</v>
      </c>
      <c r="L1622" s="444">
        <f t="shared" ca="1" si="114"/>
        <v>-273246820.29352582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-273246820.29352582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-1138528.417889691</v>
      </c>
      <c r="L1623" s="444">
        <f t="shared" ca="1" si="114"/>
        <v>-274385348.71141553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-274385348.71141553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-1143272.2862975646</v>
      </c>
      <c r="L1624" s="444">
        <f t="shared" ca="1" si="114"/>
        <v>-275528620.99771309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-275528620.99771309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-1148035.9208238046</v>
      </c>
      <c r="L1625" s="444">
        <f t="shared" ca="1" si="114"/>
        <v>-276676656.9185369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-276676656.9185369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-1152819.403827237</v>
      </c>
      <c r="L1626" s="444">
        <f t="shared" ca="1" si="114"/>
        <v>-277829476.32236415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-277829476.32236415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-1157622.8180098506</v>
      </c>
      <c r="L1627" s="444">
        <f t="shared" ca="1" si="114"/>
        <v>-278987099.140374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-278987099.140374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-1162446.2464182251</v>
      </c>
      <c r="L1628" s="444">
        <f t="shared" ca="1" si="114"/>
        <v>-280149545.38679224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-280149545.38679224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-1167289.7724449676</v>
      </c>
      <c r="L1629" s="444">
        <f t="shared" ca="1" si="114"/>
        <v>-281316835.15923721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-281316835.15923721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-1172153.4798301549</v>
      </c>
      <c r="L1630" s="444">
        <f t="shared" ca="1" si="114"/>
        <v>-282488988.63906735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-282488988.63906735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-1177037.4526627806</v>
      </c>
      <c r="L1631" s="444">
        <f t="shared" ca="1" si="114"/>
        <v>-283666026.09173012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-283666026.09173012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-1181941.7753822089</v>
      </c>
      <c r="L1632" s="444">
        <f t="shared" ca="1" si="114"/>
        <v>-284847967.86711234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-284847967.86711234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-1186866.5327796347</v>
      </c>
      <c r="L1633" s="444">
        <f t="shared" ca="1" si="114"/>
        <v>-286034834.39989197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-286034834.39989197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-1191811.8099995498</v>
      </c>
      <c r="L1634" s="444">
        <f t="shared" ca="1" si="114"/>
        <v>-287226646.2098915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-287226646.2098915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-1196777.6925412146</v>
      </c>
      <c r="L1635" s="444">
        <f t="shared" ca="1" si="114"/>
        <v>-288423423.90243274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-288423423.90243274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-1201764.2662601364</v>
      </c>
      <c r="L1636" s="444">
        <f t="shared" ca="1" si="114"/>
        <v>-289625188.16869289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-289625188.16869289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-1206771.6173695538</v>
      </c>
      <c r="L1637" s="444">
        <f t="shared" ca="1" si="114"/>
        <v>-290831959.78606242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-290831959.78606242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-1211799.8324419267</v>
      </c>
      <c r="L1638" s="444">
        <f t="shared" ca="1" si="114"/>
        <v>-292043759.61850435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-292043759.61850435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-1216848.9984104347</v>
      </c>
      <c r="L1639" s="444">
        <f t="shared" ca="1" si="114"/>
        <v>-293260608.61691481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-293260608.61691481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-1221919.2025704784</v>
      </c>
      <c r="L1640" s="444">
        <f t="shared" ca="1" si="114"/>
        <v>-294482527.81948531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-294482527.81948531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-1227010.5325811887</v>
      </c>
      <c r="L1641" s="444">
        <f t="shared" ca="1" si="114"/>
        <v>-295709538.35206652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-295709538.35206652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-1232123.0764669438</v>
      </c>
      <c r="L1642" s="444">
        <f t="shared" ca="1" si="114"/>
        <v>-296941661.42853343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-296941661.42853343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-1237256.9226188892</v>
      </c>
      <c r="L1643" s="444">
        <f t="shared" ca="1" si="114"/>
        <v>-298178918.3511523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-298178918.3511523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-1242412.159796468</v>
      </c>
      <c r="L1644" s="444">
        <f t="shared" ca="1" si="114"/>
        <v>-299421330.51094878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-299421330.51094878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-1247588.8771289531</v>
      </c>
      <c r="L1645" s="444">
        <f t="shared" ca="1" si="114"/>
        <v>-300668919.38807774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-300668919.38807774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-1252787.1641169905</v>
      </c>
      <c r="L1646" s="444">
        <f t="shared" ca="1" si="114"/>
        <v>-301921706.55219471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-301921706.55219471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-1258007.1106341446</v>
      </c>
      <c r="L1647" s="444">
        <f t="shared" ca="1" si="114"/>
        <v>-303179713.66282886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-303179713.66282886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-1263248.8069284535</v>
      </c>
      <c r="L1648" s="444">
        <f t="shared" ca="1" si="114"/>
        <v>-304442962.46975732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-304442962.46975732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-1268512.3436239888</v>
      </c>
      <c r="L1649" s="444">
        <f t="shared" ca="1" si="114"/>
        <v>-305711474.81338131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-305711474.81338131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-1273797.811722422</v>
      </c>
      <c r="L1650" s="444">
        <f t="shared" ca="1" si="114"/>
        <v>-306985272.62510371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-306985272.62510371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-1279105.3026045987</v>
      </c>
      <c r="L1651" s="444">
        <f t="shared" ca="1" si="114"/>
        <v>-308264377.92770833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-308264377.92770833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-1284434.9080321181</v>
      </c>
      <c r="L1652" s="444">
        <f t="shared" ca="1" si="114"/>
        <v>-309548812.83574045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-309548812.83574045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-1289786.7201489185</v>
      </c>
      <c r="L1653" s="444">
        <f t="shared" ca="1" si="114"/>
        <v>-310838599.55588937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-310838599.55588937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-1295160.8314828724</v>
      </c>
      <c r="L1654" s="444">
        <f t="shared" ca="1" si="114"/>
        <v>-312133760.38737226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-312133760.38737226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-1300557.3349473844</v>
      </c>
      <c r="L1655" s="444">
        <f t="shared" ca="1" si="114"/>
        <v>-313434317.72231966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-313434317.72231966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-1305976.3238429986</v>
      </c>
      <c r="L1656" s="444">
        <f t="shared" ca="1" si="114"/>
        <v>-314740294.04616266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-314740294.04616266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-1311417.891859011</v>
      </c>
      <c r="L1657" s="444">
        <f t="shared" ca="1" si="114"/>
        <v>-316051711.93802166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-316051711.93802166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-1316882.1330750901</v>
      </c>
      <c r="L1658" s="444">
        <f t="shared" ca="1" si="114"/>
        <v>-317368594.07109678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-317368594.07109678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-1322369.1419629033</v>
      </c>
      <c r="L1659" s="444">
        <f t="shared" ca="1" si="114"/>
        <v>-318690963.21305966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-318690963.21305966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-1327879.0133877485</v>
      </c>
      <c r="L1660" s="444">
        <f t="shared" ca="1" si="114"/>
        <v>-320018842.2264474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-320018842.2264474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-1333411.8426101976</v>
      </c>
      <c r="L1661" s="444">
        <f t="shared" ca="1" si="114"/>
        <v>-321352254.06905758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-321352254.06905758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-1338967.7252877399</v>
      </c>
      <c r="L1662" s="444">
        <f t="shared" ca="1" si="114"/>
        <v>-322691221.79434532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-322691221.79434532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-1344546.7574764388</v>
      </c>
      <c r="L1663" s="444">
        <f t="shared" ca="1" si="114"/>
        <v>-324035768.55182177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-324035768.55182177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-1350149.0356325908</v>
      </c>
      <c r="L1664" s="444">
        <f t="shared" ca="1" si="114"/>
        <v>-325385917.58745438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-325385917.58745438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-1355774.6566143932</v>
      </c>
      <c r="L1665" s="444">
        <f t="shared" ca="1" si="114"/>
        <v>-326741692.2440688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-326741692.2440688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-1361423.7176836201</v>
      </c>
      <c r="L1666" s="444">
        <f t="shared" ca="1" si="114"/>
        <v>-328103115.96175241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-328103115.96175241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-1367096.3165073018</v>
      </c>
      <c r="L1667" s="444">
        <f t="shared" ca="1" si="114"/>
        <v>-329470212.27825969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-329470212.27825969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-1372792.5511594154</v>
      </c>
      <c r="L1668" s="444">
        <f t="shared" ca="1" si="114"/>
        <v>-330843004.82941914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-330843004.82941914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-1378512.5201225798</v>
      </c>
      <c r="L1669" s="444">
        <f t="shared" ca="1" si="114"/>
        <v>-332221517.34954172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-332221517.34954172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-1384256.3222897572</v>
      </c>
      <c r="L1670" s="444">
        <f t="shared" ca="1" si="114"/>
        <v>-333605773.67183149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-333605773.67183149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-1390024.0569659646</v>
      </c>
      <c r="L1671" s="444">
        <f t="shared" ca="1" si="114"/>
        <v>-334995797.72879744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-334995797.72879744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-1395815.8238699893</v>
      </c>
      <c r="L1672" s="444">
        <f t="shared" ca="1" si="114"/>
        <v>-336391613.55266744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-336391613.55266744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-1401631.7231361144</v>
      </c>
      <c r="L1673" s="444">
        <f t="shared" ca="1" si="114"/>
        <v>-337793245.27580357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-337793245.27580357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-1407471.8553158483</v>
      </c>
      <c r="L1674" s="444">
        <f t="shared" ca="1" si="114"/>
        <v>-339200717.13111943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-339200717.13111943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-1413336.3213796644</v>
      </c>
      <c r="L1675" s="444">
        <f t="shared" ca="1" si="114"/>
        <v>-340614053.45249909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-340614053.45249909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-1419225.2227187462</v>
      </c>
      <c r="L1676" s="444">
        <f t="shared" ca="1" si="114"/>
        <v>-342033278.67521787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-342033278.67521787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-1425138.6611467411</v>
      </c>
      <c r="L1677" s="444">
        <f t="shared" ca="1" si="114"/>
        <v>-343458417.33636463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-343458417.33636463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-1431076.7389015192</v>
      </c>
      <c r="L1678" s="444">
        <f t="shared" ca="1" si="114"/>
        <v>-344889494.07526612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-344889494.07526612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-1437039.5586469423</v>
      </c>
      <c r="L1679" s="444">
        <f t="shared" ca="1" si="114"/>
        <v>-346326533.63391304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-346326533.63391304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-1443027.2234746376</v>
      </c>
      <c r="L1680" s="444">
        <f t="shared" ca="1" si="114"/>
        <v>-347769560.85738766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-347769560.85738766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-1449039.8369057819</v>
      </c>
      <c r="L1681" s="444">
        <f t="shared" ca="1" si="114"/>
        <v>-349218600.69429344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-349218600.69429344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-1455077.5028928893</v>
      </c>
      <c r="L1682" s="444">
        <f t="shared" ca="1" si="114"/>
        <v>-350673678.19718635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-350673678.19718635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-1461140.3258216097</v>
      </c>
      <c r="L1683" s="444">
        <f t="shared" ca="1" si="114"/>
        <v>-352134818.52300799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-352134818.52300799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-1467228.4105125333</v>
      </c>
      <c r="L1684" s="444">
        <f t="shared" ca="1" si="114"/>
        <v>-353602046.9335205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-353602046.9335205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-1473341.8622230021</v>
      </c>
      <c r="L1685" s="444">
        <f t="shared" ca="1" si="114"/>
        <v>-355075388.79574353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-355075388.79574353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-1479480.7866489314</v>
      </c>
      <c r="L1686" s="444">
        <f t="shared" ca="1" si="114"/>
        <v>-356554869.58239245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-356554869.58239245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-1485645.2899266351</v>
      </c>
      <c r="L1687" s="444">
        <f t="shared" ca="1" si="114"/>
        <v>-358040514.8723191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-358040514.8723191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-1491835.4786346629</v>
      </c>
      <c r="L1688" s="444">
        <f t="shared" ca="1" si="114"/>
        <v>-359532350.35095376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-359532350.35095376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-1498051.4597956405</v>
      </c>
      <c r="L1689" s="444">
        <f t="shared" ca="1" si="114"/>
        <v>-361030401.81074941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-361030401.81074941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-1504293.3408781225</v>
      </c>
      <c r="L1690" s="444">
        <f t="shared" ca="1" si="114"/>
        <v>-362534695.15162754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-362534695.15162754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-1510561.229798448</v>
      </c>
      <c r="L1691" s="444">
        <f t="shared" ca="1" si="114"/>
        <v>-364045256.38142598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-364045256.38142598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-1516855.2349226081</v>
      </c>
      <c r="L1692" s="444">
        <f t="shared" ca="1" si="114"/>
        <v>-365562111.61634856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-365562111.61634856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-1523175.4650681191</v>
      </c>
      <c r="L1693" s="444">
        <f t="shared" ca="1" si="114"/>
        <v>-367085287.08141667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-367085287.08141667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-1529522.0295059027</v>
      </c>
      <c r="L1694" s="444">
        <f t="shared" ca="1" si="114"/>
        <v>-368614809.11092257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-368614809.11092257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-1535895.0379621773</v>
      </c>
      <c r="L1695" s="444">
        <f t="shared" ca="1" si="114"/>
        <v>-370150704.14888477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-370150704.14888477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-1542294.6006203531</v>
      </c>
      <c r="L1696" s="444">
        <f t="shared" ca="1" si="114"/>
        <v>-371692998.7495051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-371692998.7495051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-1548720.8281229378</v>
      </c>
      <c r="L1697" s="444">
        <f t="shared" ca="1" si="114"/>
        <v>-373241719.57762802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-373241719.57762802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-1555173.83157345</v>
      </c>
      <c r="L1698" s="444">
        <f t="shared" ca="1" si="114"/>
        <v>-374796893.40920144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-374796893.40920144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-1561653.7225383394</v>
      </c>
      <c r="L1699" s="444">
        <f t="shared" ca="1" si="114"/>
        <v>-376358547.1317398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-376358547.1317398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-1568160.6130489158</v>
      </c>
      <c r="L1700" s="444">
        <f t="shared" ca="1" si="114"/>
        <v>-377926707.74478871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-377926707.74478871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-1574694.6156032863</v>
      </c>
      <c r="L1701" s="444">
        <f t="shared" ca="1" si="114"/>
        <v>-379501402.36039197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-379501402.36039197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-1581255.8431682999</v>
      </c>
      <c r="L1702" s="444">
        <f t="shared" ca="1" si="114"/>
        <v>-381082658.20356029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-381082658.20356029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-1587844.4091815013</v>
      </c>
      <c r="L1703" s="444">
        <f t="shared" ca="1" si="114"/>
        <v>-382670502.61274177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-382670502.61274177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-1594460.4275530907</v>
      </c>
      <c r="L1704" s="444">
        <f t="shared" ca="1" si="114"/>
        <v>-384264963.04029489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-384264963.04029489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-1601104.0126678953</v>
      </c>
      <c r="L1705" s="444">
        <f t="shared" ca="1" si="114"/>
        <v>-385866067.05296278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-385866067.05296278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-1607775.2793873448</v>
      </c>
      <c r="L1706" s="444">
        <f t="shared" ca="1" si="114"/>
        <v>-387473842.33235013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-387473842.33235013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-1614474.3430514589</v>
      </c>
      <c r="L1707" s="444">
        <f t="shared" ca="1" si="114"/>
        <v>-389088316.67540157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-389088316.67540157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-1621201.3194808399</v>
      </c>
      <c r="L1708" s="444">
        <f t="shared" ca="1" si="114"/>
        <v>-390709517.9948824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-390709517.9948824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-1627956.3249786766</v>
      </c>
      <c r="L1709" s="444">
        <f t="shared" ca="1" si="114"/>
        <v>-392337474.31986105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-392337474.31986105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-1634739.4763327544</v>
      </c>
      <c r="L1710" s="444">
        <f t="shared" ca="1" si="114"/>
        <v>-393972213.79619384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-393972213.79619384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-1641550.8908174743</v>
      </c>
      <c r="L1711" s="444">
        <f t="shared" ca="1" si="114"/>
        <v>-395613764.6870113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-395613764.6870113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-1648390.6861958804</v>
      </c>
      <c r="L1712" s="444">
        <f t="shared" ca="1" si="114"/>
        <v>-397262155.37320721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-397262155.37320721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-1655258.9807216967</v>
      </c>
      <c r="L1713" s="444">
        <f t="shared" ca="1" si="114"/>
        <v>-398917414.35392892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-398917414.35392892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-1662155.8931413705</v>
      </c>
      <c r="L1714" s="444">
        <f t="shared" ca="1" si="114"/>
        <v>-400579570.24707031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-400579570.24707031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-1669081.5426961263</v>
      </c>
      <c r="L1715" s="444">
        <f t="shared" ca="1" si="114"/>
        <v>-402248651.78976643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-402248651.78976643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-1676036.0491240267</v>
      </c>
      <c r="L1716" s="444">
        <f t="shared" ca="1" si="114"/>
        <v>-403924687.83889043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-403924687.83889043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-1683019.5326620433</v>
      </c>
      <c r="L1717" s="444">
        <f t="shared" ca="1" si="114"/>
        <v>-405607707.37155247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-405607707.37155247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-1690032.1140481352</v>
      </c>
      <c r="L1718" s="444">
        <f t="shared" ca="1" si="114"/>
        <v>-407297739.48560059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-407297739.48560059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-1697073.9145233359</v>
      </c>
      <c r="L1719" s="444">
        <f t="shared" ca="1" si="114"/>
        <v>-408994813.40012395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-408994813.40012395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-1704145.0558338498</v>
      </c>
      <c r="L1720" s="444">
        <f t="shared" ca="1" si="114"/>
        <v>-410698958.45595783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-410698958.45595783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-1711245.6602331577</v>
      </c>
      <c r="L1721" s="444">
        <f t="shared" ca="1" si="114"/>
        <v>-412410204.11619097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-412410204.11619097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-1718375.850484129</v>
      </c>
      <c r="L1722" s="444">
        <f t="shared" ca="1" si="114"/>
        <v>-414128579.9666751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-414128579.9666751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-1725535.7498611463</v>
      </c>
      <c r="L1723" s="444">
        <f t="shared" ca="1" si="114"/>
        <v>-415854115.71653622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-415854115.71653622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-1732725.4821522343</v>
      </c>
      <c r="L1724" s="444">
        <f t="shared" ca="1" si="114"/>
        <v>-417586841.19868845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-417586841.19868845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-1739945.1716612019</v>
      </c>
      <c r="L1725" s="444">
        <f t="shared" ca="1" si="114"/>
        <v>-419326786.37034965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-419326786.37034965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-1747194.9432097899</v>
      </c>
      <c r="L1726" s="444">
        <f t="shared" ca="1" si="114"/>
        <v>-421073981.31355941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-421073981.31355941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-1754474.9221398311</v>
      </c>
      <c r="L1727" s="444">
        <f t="shared" ca="1" si="114"/>
        <v>-422828456.23569924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-422828456.23569924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-1761785.2343154135</v>
      </c>
      <c r="L1728" s="444">
        <f t="shared" ca="1" si="114"/>
        <v>-424590241.47001463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-424590241.47001463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-1769126.0061250608</v>
      </c>
      <c r="L1729" s="444">
        <f t="shared" ca="1" si="114"/>
        <v>-426359367.47613966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-426359367.47613966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-1776497.3644839153</v>
      </c>
      <c r="L1730" s="444">
        <f t="shared" ca="1" si="114"/>
        <v>-428135864.84062356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-428135864.84062356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-1783899.4368359314</v>
      </c>
      <c r="L1731" s="444">
        <f t="shared" ca="1" si="114"/>
        <v>-429919764.2774595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-429919764.2774595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-1791332.3511560813</v>
      </c>
      <c r="L1732" s="444">
        <f t="shared" ca="1" si="114"/>
        <v>-431711096.62861556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-431711096.62861556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-1798796.2359525647</v>
      </c>
      <c r="L1733" s="444">
        <f t="shared" ca="1" si="114"/>
        <v>-433509892.86456811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-433509892.86456811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-1806291.2202690337</v>
      </c>
      <c r="L1734" s="444">
        <f t="shared" ca="1" si="114"/>
        <v>-435316184.08483714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-435316184.08483714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-1813817.4336868217</v>
      </c>
      <c r="L1735" s="444">
        <f t="shared" ca="1" si="114"/>
        <v>-437130001.51852393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-437130001.51852393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-1821375.006327183</v>
      </c>
      <c r="L1736" s="444">
        <f t="shared" ca="1" si="114"/>
        <v>-438951376.52485114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-438951376.52485114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-1828964.0688535462</v>
      </c>
      <c r="L1737" s="444">
        <f t="shared" ca="1" si="114"/>
        <v>-440780340.5937047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-440780340.5937047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-1836584.7524737692</v>
      </c>
      <c r="L1738" s="444">
        <f t="shared" ca="1" si="114"/>
        <v>-442616925.34617847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-442616925.34617847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-1844237.1889424103</v>
      </c>
      <c r="L1739" s="444">
        <f t="shared" ca="1" si="114"/>
        <v>-444461162.5351209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-444461162.5351209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-1851921.5105630041</v>
      </c>
      <c r="L1740" s="444">
        <f t="shared" ca="1" si="114"/>
        <v>-446313084.04568392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-446313084.04568392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-1859637.8501903496</v>
      </c>
      <c r="L1741" s="444">
        <f t="shared" ca="1" si="114"/>
        <v>-448172721.89587426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-448172721.89587426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-1867386.3412328095</v>
      </c>
      <c r="L1742" s="444">
        <f t="shared" ca="1" si="114"/>
        <v>-450040108.2371071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-450040108.2371071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-1875167.1176546132</v>
      </c>
      <c r="L1743" s="444">
        <f t="shared" ca="1" si="114"/>
        <v>-451915275.35476172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-451915275.35476172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-1882980.3139781738</v>
      </c>
      <c r="L1744" s="444">
        <f t="shared" ca="1" si="114"/>
        <v>-453798255.66873991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-453798255.66873991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-1890826.0652864163</v>
      </c>
      <c r="L1745" s="444">
        <f t="shared" ca="1" si="114"/>
        <v>-455689081.73402631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-455689081.73402631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-1898704.50722511</v>
      </c>
      <c r="L1746" s="444">
        <f t="shared" ca="1" si="114"/>
        <v>-457587786.24125141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-457587786.24125141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-1906615.7760052138</v>
      </c>
      <c r="L1747" s="444">
        <f t="shared" ca="1" si="114"/>
        <v>-459494402.01725662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-459494402.01725662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-1914560.0084052358</v>
      </c>
      <c r="L1748" s="444">
        <f t="shared" ca="1" si="114"/>
        <v>-461408962.02566183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-461408962.02566183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-1922537.341773591</v>
      </c>
      <c r="L1749" s="444">
        <f t="shared" ca="1" si="114"/>
        <v>-463331499.3674354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-463331499.3674354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-1930547.9140309806</v>
      </c>
      <c r="L1750" s="444">
        <f t="shared" ca="1" si="114"/>
        <v>-465262047.28146636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-465262047.28146636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-1938591.8636727764</v>
      </c>
      <c r="L1751" s="444">
        <f t="shared" ca="1" si="114"/>
        <v>-467200639.14513916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-467200639.14513916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-1946669.3297714132</v>
      </c>
      <c r="L1752" s="444">
        <f t="shared" ca="1" si="114"/>
        <v>-469147308.47491056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-469147308.47491056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-1954780.4519787941</v>
      </c>
      <c r="L1753" s="444">
        <f t="shared" ca="1" si="114"/>
        <v>-471102088.92688936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-471102088.92688936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-1962925.3705287057</v>
      </c>
      <c r="L1754" s="444">
        <f t="shared" ca="1" si="114"/>
        <v>-473065014.29741806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-473065014.29741806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-1971104.2262392419</v>
      </c>
      <c r="L1755" s="444">
        <f t="shared" ca="1" si="114"/>
        <v>-475036118.52365732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-475036118.52365732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-1979317.160515239</v>
      </c>
      <c r="L1756" s="444">
        <f t="shared" ca="1" si="114"/>
        <v>-477015435.68417257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-477015435.68417257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-1987564.315350719</v>
      </c>
      <c r="L1757" s="444">
        <f t="shared" ca="1" si="114"/>
        <v>-479002999.99952328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-479002999.99952328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-1995845.833331347</v>
      </c>
      <c r="L1758" s="444">
        <f t="shared" ca="1" si="114"/>
        <v>-480998845.83285463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-480998845.83285463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-2004161.8576368943</v>
      </c>
      <c r="L1759" s="444">
        <f t="shared" ca="1" si="114"/>
        <v>-483003007.6904915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-483003007.6904915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-2012512.5320437148</v>
      </c>
      <c r="L1760" s="444">
        <f t="shared" ca="1" si="114"/>
        <v>-485015520.22253519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-485015520.22253519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-2020898.0009272299</v>
      </c>
      <c r="L1761" s="444">
        <f t="shared" ca="1" si="114"/>
        <v>-487036418.2234624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-487036418.2234624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-2029318.4092644269</v>
      </c>
      <c r="L1762" s="444">
        <f t="shared" ca="1" si="114"/>
        <v>-489065736.63272685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-489065736.63272685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-2037773.9026363618</v>
      </c>
      <c r="L1763" s="444">
        <f t="shared" ca="1" si="114"/>
        <v>-491103510.5353632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-491103510.5353632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-2046264.6272306798</v>
      </c>
      <c r="L1764" s="444">
        <f t="shared" ca="1" si="114"/>
        <v>-493149775.1625939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-493149775.1625939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-2054790.7298441413</v>
      </c>
      <c r="L1765" s="444">
        <f t="shared" ca="1" si="114"/>
        <v>-495204565.89243805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-495204565.89243805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-2063352.3578851584</v>
      </c>
      <c r="L1766" s="444">
        <f t="shared" ca="1" si="114"/>
        <v>-497267918.25032324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-497267918.25032324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-2071949.6593763465</v>
      </c>
      <c r="L1767" s="444">
        <f t="shared" ca="1" si="114"/>
        <v>-499339867.90969956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-499339867.90969956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-2080582.7829570815</v>
      </c>
      <c r="L1768" s="444">
        <f t="shared" ca="1" si="114"/>
        <v>-501420450.69265664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-501420450.69265664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-2089251.877886069</v>
      </c>
      <c r="L1769" s="444">
        <f t="shared" ca="1" si="114"/>
        <v>-503509702.57054269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-503509702.57054269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-2097957.0940439277</v>
      </c>
      <c r="L1770" s="444">
        <f t="shared" ca="1" si="114"/>
        <v>-505607659.6645866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-505607659.6645866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-2106698.5819357773</v>
      </c>
      <c r="L1771" s="444">
        <f t="shared" ca="1" si="114"/>
        <v>-507714358.24652237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-507714358.24652237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-2115476.4926938433</v>
      </c>
      <c r="L1772" s="444">
        <f t="shared" ca="1" si="114"/>
        <v>-509829834.73921621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-509829834.73921621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-2124290.9780800673</v>
      </c>
      <c r="L1773" s="444">
        <f t="shared" ca="1" si="114"/>
        <v>-511954125.7172963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-511954125.7172963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-2133142.1904887347</v>
      </c>
      <c r="L1774" s="444">
        <f t="shared" ca="1" si="114"/>
        <v>-514087267.90778506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-514087267.90778506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-2142030.2829491044</v>
      </c>
      <c r="L1775" s="444">
        <f t="shared" ca="1" si="114"/>
        <v>-516229298.19073415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-516229298.19073415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-2150955.4091280587</v>
      </c>
      <c r="L1776" s="444">
        <f t="shared" ca="1" si="114"/>
        <v>-518380253.59986222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-518380253.59986222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-2159917.723332759</v>
      </c>
      <c r="L1777" s="444">
        <f t="shared" ca="1" si="114"/>
        <v>-520540171.32319498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-520540171.32319498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-2168917.3805133128</v>
      </c>
      <c r="L1778" s="444">
        <f t="shared" ca="1" si="114"/>
        <v>-522709088.70370829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-522709088.70370829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-2177954.536265451</v>
      </c>
      <c r="L1779" s="444">
        <f t="shared" ca="1" si="114"/>
        <v>-524887043.23997372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-524887043.23997372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-2187029.3468332239</v>
      </c>
      <c r="L1780" s="444">
        <f t="shared" ca="1" si="114"/>
        <v>-527074072.58680695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-527074072.58680695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-2196141.9691116954</v>
      </c>
      <c r="L1781" s="444">
        <f t="shared" ca="1" si="114"/>
        <v>-529270214.55591863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-529270214.55591863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-2205292.5606496609</v>
      </c>
      <c r="L1782" s="444">
        <f t="shared" ca="1" si="114"/>
        <v>-531475507.11656827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-531475507.11656827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-2214481.2796523678</v>
      </c>
      <c r="L1783" s="444">
        <f t="shared" ca="1" si="114"/>
        <v>-533689988.39622062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-533689988.39622062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-2223708.2849842524</v>
      </c>
      <c r="L1784" s="444">
        <f t="shared" ca="1" si="114"/>
        <v>-535913696.68120486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-535913696.68120486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-2232973.736171687</v>
      </c>
      <c r="L1785" s="444">
        <f t="shared" ca="1" si="114"/>
        <v>-538146670.41737652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-538146670.41737652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-2242277.7934057354</v>
      </c>
      <c r="L1786" s="444">
        <f t="shared" ca="1" si="114"/>
        <v>-540388948.21078229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-540388948.21078229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-2251620.6175449262</v>
      </c>
      <c r="L1787" s="444">
        <f t="shared" ca="1" si="114"/>
        <v>-542640568.82832718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-542640568.82832718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-2261002.3701180299</v>
      </c>
      <c r="L1788" s="444">
        <f t="shared" ca="1" si="114"/>
        <v>-544901571.1984452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-544901571.1984452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-2270423.2133268551</v>
      </c>
      <c r="L1789" s="444">
        <f t="shared" ca="1" si="114"/>
        <v>-547171994.41177201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-547171994.41177201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-2279883.31004905</v>
      </c>
      <c r="L1790" s="444">
        <f t="shared" ca="1" si="114"/>
        <v>-549451877.72182107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-549451877.72182107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-2289382.8238409213</v>
      </c>
      <c r="L1791" s="444">
        <f t="shared" ca="1" si="114"/>
        <v>-551741260.54566205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-551741260.54566205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-2298921.9189402587</v>
      </c>
      <c r="L1792" s="444">
        <f t="shared" ca="1" si="114"/>
        <v>-554040182.46460235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-554040182.46460235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-2308500.7602691762</v>
      </c>
      <c r="L1793" s="444">
        <f t="shared" ref="L1793:L2047" ca="1" si="119">I1793-J1793+K1793</f>
        <v>-556348683.22487152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-556348683.22487152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-2318119.5134369647</v>
      </c>
      <c r="L1794" s="444">
        <f t="shared" ca="1" si="119"/>
        <v>-558666802.73830843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-558666802.73830843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-2327778.3447429519</v>
      </c>
      <c r="L1795" s="444">
        <f t="shared" ca="1" si="119"/>
        <v>-560994581.08305132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-560994581.08305132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-2337477.4211793803</v>
      </c>
      <c r="L1796" s="444">
        <f t="shared" ca="1" si="119"/>
        <v>-563332058.50423074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-563332058.50423074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-2347216.9104342945</v>
      </c>
      <c r="L1797" s="444">
        <f t="shared" ca="1" si="119"/>
        <v>-565679275.41466498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-565679275.41466498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-2356996.9808944375</v>
      </c>
      <c r="L1798" s="444">
        <f t="shared" ca="1" si="119"/>
        <v>-568036272.39555943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-568036272.39555943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-2366817.8016481642</v>
      </c>
      <c r="L1799" s="444">
        <f t="shared" ca="1" si="119"/>
        <v>-570403090.19720757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-570403090.19720757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-2376679.542488365</v>
      </c>
      <c r="L1800" s="444">
        <f t="shared" ca="1" si="119"/>
        <v>-572779769.73969591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-572779769.73969591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-2386582.3739153994</v>
      </c>
      <c r="L1801" s="444">
        <f t="shared" ca="1" si="119"/>
        <v>-575166352.11361134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-575166352.11361134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-2396526.4671400473</v>
      </c>
      <c r="L1802" s="444">
        <f t="shared" ca="1" si="119"/>
        <v>-577562878.58075142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-577562878.58075142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-2406511.9940864644</v>
      </c>
      <c r="L1803" s="444">
        <f t="shared" ca="1" si="119"/>
        <v>-579969390.57483792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-579969390.57483792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-2416539.1273951582</v>
      </c>
      <c r="L1804" s="444">
        <f t="shared" ca="1" si="119"/>
        <v>-582385929.70223308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-582385929.70223308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-2426608.0404259712</v>
      </c>
      <c r="L1805" s="444">
        <f t="shared" ca="1" si="119"/>
        <v>-584812537.74265909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-584812537.74265909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-2436718.9072610796</v>
      </c>
      <c r="L1806" s="444">
        <f t="shared" ca="1" si="119"/>
        <v>-587249256.64992023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-587249256.64992023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-2446871.902708001</v>
      </c>
      <c r="L1807" s="444">
        <f t="shared" ca="1" si="119"/>
        <v>-589696128.55262828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-589696128.55262828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-2457067.202302618</v>
      </c>
      <c r="L1808" s="444">
        <f t="shared" ca="1" si="119"/>
        <v>-592153195.75493085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-592153195.75493085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-2467304.9823122118</v>
      </c>
      <c r="L1809" s="444">
        <f t="shared" ca="1" si="119"/>
        <v>-594620500.73724306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-594620500.73724306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-2477585.4197385125</v>
      </c>
      <c r="L1810" s="444">
        <f t="shared" ca="1" si="119"/>
        <v>-597098086.15698159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-597098086.15698159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-2487908.6923207566</v>
      </c>
      <c r="L1811" s="444">
        <f t="shared" ca="1" si="119"/>
        <v>-599585994.84930229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-599585994.84930229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-2498274.9785387595</v>
      </c>
      <c r="L1812" s="444">
        <f t="shared" ca="1" si="119"/>
        <v>-602084269.82784104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-602084269.82784104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-2508684.4576160042</v>
      </c>
      <c r="L1813" s="444">
        <f t="shared" ca="1" si="119"/>
        <v>-604592954.28545702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-604592954.28545702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-2519137.3095227377</v>
      </c>
      <c r="L1814" s="444">
        <f t="shared" ca="1" si="119"/>
        <v>-607112091.59497976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-607112091.59497976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-2529633.7149790823</v>
      </c>
      <c r="L1815" s="444">
        <f t="shared" ca="1" si="119"/>
        <v>-609641725.30995882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-609641725.30995882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-2540173.8554581618</v>
      </c>
      <c r="L1816" s="444">
        <f t="shared" ca="1" si="119"/>
        <v>-612181899.16541696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-612181899.16541696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-2550757.9131892375</v>
      </c>
      <c r="L1817" s="444">
        <f t="shared" ca="1" si="119"/>
        <v>-614732657.07860625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-614732657.07860625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-2561386.0711608594</v>
      </c>
      <c r="L1818" s="444">
        <f t="shared" ca="1" si="119"/>
        <v>-617294043.14976716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-617294043.14976716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-2572058.5131240296</v>
      </c>
      <c r="L1819" s="444">
        <f t="shared" ca="1" si="119"/>
        <v>-619866101.66289115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-619866101.66289115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-2582775.4235953796</v>
      </c>
      <c r="L1820" s="444">
        <f t="shared" ca="1" si="119"/>
        <v>-622448877.08648658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-622448877.08648658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-2593536.9878603606</v>
      </c>
      <c r="L1821" s="444">
        <f t="shared" ca="1" si="119"/>
        <v>-625042414.0743469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-625042414.0743469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-2604343.3919764454</v>
      </c>
      <c r="L1822" s="444">
        <f t="shared" ca="1" si="119"/>
        <v>-627646757.46632338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-627646757.46632338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-2615194.8227763474</v>
      </c>
      <c r="L1823" s="444">
        <f t="shared" ca="1" si="119"/>
        <v>-630261952.28909969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-630261952.28909969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-2626091.4678712487</v>
      </c>
      <c r="L1824" s="444">
        <f t="shared" ca="1" si="119"/>
        <v>-632888043.75697088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-632888043.75697088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-2637033.5156540452</v>
      </c>
      <c r="L1825" s="444">
        <f t="shared" ca="1" si="119"/>
        <v>-635525077.27262497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-635525077.27262497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-2648021.1553026042</v>
      </c>
      <c r="L1826" s="444">
        <f t="shared" ca="1" si="119"/>
        <v>-638173098.42792761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-638173098.42792761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-2659054.5767830317</v>
      </c>
      <c r="L1827" s="444">
        <f t="shared" ca="1" si="119"/>
        <v>-640832153.00471067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-640832153.00471067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-2670133.9708529613</v>
      </c>
      <c r="L1828" s="444">
        <f t="shared" ca="1" si="119"/>
        <v>-643502286.97556365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-643502286.97556365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-2681259.5290648486</v>
      </c>
      <c r="L1829" s="444">
        <f t="shared" ca="1" si="119"/>
        <v>-646183546.50462854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-646183546.50462854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-2692431.4437692855</v>
      </c>
      <c r="L1830" s="444">
        <f t="shared" ca="1" si="119"/>
        <v>-648875977.94839787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-648875977.94839787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-2703649.9081183244</v>
      </c>
      <c r="L1831" s="444">
        <f t="shared" ca="1" si="119"/>
        <v>-651579627.85651624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-651579627.85651624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-2714915.1160688177</v>
      </c>
      <c r="L1832" s="444">
        <f t="shared" ca="1" si="119"/>
        <v>-654294542.97258508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-654294542.97258508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-2726227.2623857711</v>
      </c>
      <c r="L1833" s="444">
        <f t="shared" ca="1" si="119"/>
        <v>-657020770.23497081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-657020770.23497081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-2737586.5426457115</v>
      </c>
      <c r="L1834" s="444">
        <f t="shared" ca="1" si="119"/>
        <v>-659758356.7776165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-659758356.7776165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-2748993.1532400688</v>
      </c>
      <c r="L1835" s="444">
        <f t="shared" ca="1" si="119"/>
        <v>-662507349.93085659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-662507349.93085659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-2760447.2913785689</v>
      </c>
      <c r="L1836" s="444">
        <f t="shared" ca="1" si="119"/>
        <v>-665267797.2222352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-665267797.2222352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-2771949.1550926468</v>
      </c>
      <c r="L1837" s="444">
        <f t="shared" ca="1" si="119"/>
        <v>-668039746.3773278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-668039746.3773278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-2783498.9432388656</v>
      </c>
      <c r="L1838" s="444">
        <f t="shared" ca="1" si="119"/>
        <v>-670823245.32056665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-670823245.32056665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-2795096.855502361</v>
      </c>
      <c r="L1839" s="444">
        <f t="shared" ca="1" si="119"/>
        <v>-673618342.17606902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-673618342.17606902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-2806743.0924002877</v>
      </c>
      <c r="L1840" s="444">
        <f t="shared" ca="1" si="119"/>
        <v>-676425085.26846933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-676425085.26846933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-2818437.8552852888</v>
      </c>
      <c r="L1841" s="444">
        <f t="shared" ca="1" si="119"/>
        <v>-679243523.12375462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-679243523.12375462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-2830181.3463489776</v>
      </c>
      <c r="L1842" s="444">
        <f t="shared" ca="1" si="119"/>
        <v>-682073704.47010362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-682073704.47010362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-2841973.7686254317</v>
      </c>
      <c r="L1843" s="444">
        <f t="shared" ca="1" si="119"/>
        <v>-684915678.238729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-684915678.238729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-2853815.3259947039</v>
      </c>
      <c r="L1844" s="444">
        <f t="shared" ca="1" si="119"/>
        <v>-687769493.56472373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-687769493.56472373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-2865706.223186349</v>
      </c>
      <c r="L1845" s="444">
        <f t="shared" ca="1" si="119"/>
        <v>-690635199.7879101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-690635199.7879101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-2877646.6657829587</v>
      </c>
      <c r="L1846" s="444">
        <f t="shared" ca="1" si="119"/>
        <v>-693512846.45369303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-693512846.45369303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-2889636.8602237208</v>
      </c>
      <c r="L1847" s="444">
        <f t="shared" ca="1" si="119"/>
        <v>-696402483.3139168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-696402483.3139168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-2901677.0138079869</v>
      </c>
      <c r="L1848" s="444">
        <f t="shared" ca="1" si="119"/>
        <v>-699304160.32772481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-699304160.32772481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-2913767.3346988535</v>
      </c>
      <c r="L1849" s="444">
        <f t="shared" ca="1" si="119"/>
        <v>-702217927.66242361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-702217927.66242361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-2925908.0319267651</v>
      </c>
      <c r="L1850" s="444">
        <f t="shared" ca="1" si="119"/>
        <v>-705143835.69435036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-705143835.69435036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-2938099.3153931266</v>
      </c>
      <c r="L1851" s="444">
        <f t="shared" ca="1" si="119"/>
        <v>-708081935.00974345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-708081935.00974345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-2950341.3958739312</v>
      </c>
      <c r="L1852" s="444">
        <f t="shared" ca="1" si="119"/>
        <v>-711032276.40561736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-711032276.40561736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-2962634.4850234054</v>
      </c>
      <c r="L1853" s="444">
        <f t="shared" ca="1" si="119"/>
        <v>-713994910.89064074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-713994910.89064074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-2974978.7953776699</v>
      </c>
      <c r="L1854" s="444">
        <f t="shared" ca="1" si="119"/>
        <v>-716969889.68601835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-716969889.68601835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-2987374.5403584098</v>
      </c>
      <c r="L1855" s="444">
        <f t="shared" ca="1" si="119"/>
        <v>-719957264.22637677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-719957264.22637677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-2999821.9342765696</v>
      </c>
      <c r="L1856" s="444">
        <f t="shared" ca="1" si="119"/>
        <v>-722957086.16065335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-722957086.16065335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-3012321.1923360555</v>
      </c>
      <c r="L1857" s="444">
        <f t="shared" ca="1" si="119"/>
        <v>-725969407.35298944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-725969407.35298944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-3024872.5306374561</v>
      </c>
      <c r="L1858" s="444">
        <f t="shared" ca="1" si="119"/>
        <v>-728994279.88362694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-728994279.88362694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-3037476.166181779</v>
      </c>
      <c r="L1859" s="444">
        <f t="shared" ca="1" si="119"/>
        <v>-732031756.04980874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-732031756.04980874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-3050132.3168742033</v>
      </c>
      <c r="L1860" s="444">
        <f t="shared" ca="1" si="119"/>
        <v>-735081888.36668289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-735081888.36668289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-3062841.2015278451</v>
      </c>
      <c r="L1861" s="444">
        <f t="shared" ca="1" si="119"/>
        <v>-738144729.56821072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-738144729.56821072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-3075603.0398675445</v>
      </c>
      <c r="L1862" s="444">
        <f t="shared" ca="1" si="119"/>
        <v>-741220332.60807824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-741220332.60807824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-3088418.0525336592</v>
      </c>
      <c r="L1863" s="444">
        <f t="shared" ca="1" si="119"/>
        <v>-744308750.66061187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-744308750.66061187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-3101286.461085883</v>
      </c>
      <c r="L1864" s="444">
        <f t="shared" ca="1" si="119"/>
        <v>-747410037.12169778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-747410037.12169778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-3114208.4880070742</v>
      </c>
      <c r="L1865" s="444">
        <f t="shared" ca="1" si="119"/>
        <v>-750524245.60970485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-750524245.60970485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-3127184.3567071036</v>
      </c>
      <c r="L1866" s="444">
        <f t="shared" ca="1" si="119"/>
        <v>-753651429.96641195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-753651429.96641195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-3140214.2915267162</v>
      </c>
      <c r="L1867" s="444">
        <f t="shared" ca="1" si="119"/>
        <v>-756791644.25793862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-756791644.25793862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-3153298.517741411</v>
      </c>
      <c r="L1868" s="444">
        <f t="shared" ca="1" si="119"/>
        <v>-759944942.77568007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-759944942.77568007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-3166437.2615653337</v>
      </c>
      <c r="L1869" s="444">
        <f t="shared" ca="1" si="119"/>
        <v>-763111380.03724539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-763111380.03724539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-3179630.7501551891</v>
      </c>
      <c r="L1870" s="444">
        <f t="shared" ca="1" si="119"/>
        <v>-766291010.7874006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-766291010.7874006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-3192879.2116141692</v>
      </c>
      <c r="L1871" s="444">
        <f t="shared" ca="1" si="119"/>
        <v>-769483889.99901474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-769483889.99901474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-3206182.8749958947</v>
      </c>
      <c r="L1872" s="444">
        <f t="shared" ca="1" si="119"/>
        <v>-772690072.87401068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-772690072.87401068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-3219541.9703083779</v>
      </c>
      <c r="L1873" s="444">
        <f t="shared" ca="1" si="119"/>
        <v>-775909614.84431911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-775909614.84431911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-3232956.7285179961</v>
      </c>
      <c r="L1874" s="444">
        <f t="shared" ca="1" si="119"/>
        <v>-779142571.57283711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-779142571.57283711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-3246427.3815534879</v>
      </c>
      <c r="L1875" s="444">
        <f t="shared" ca="1" si="119"/>
        <v>-782388998.95439065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-782388998.95439065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-3259954.1623099609</v>
      </c>
      <c r="L1876" s="444">
        <f t="shared" ca="1" si="119"/>
        <v>-785648953.11670065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-785648953.11670065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-3273537.3046529195</v>
      </c>
      <c r="L1877" s="444">
        <f t="shared" ca="1" si="119"/>
        <v>-788922490.42135358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-788922490.42135358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-3287177.0434223064</v>
      </c>
      <c r="L1878" s="444">
        <f t="shared" ca="1" si="119"/>
        <v>-792209667.46477592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-792209667.46477592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-3300873.6144365664</v>
      </c>
      <c r="L1879" s="444">
        <f t="shared" ca="1" si="119"/>
        <v>-795510541.07921243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-795510541.07921243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-3314627.2544967183</v>
      </c>
      <c r="L1880" s="444">
        <f t="shared" ca="1" si="119"/>
        <v>-798825168.33370912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-798825168.33370912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-3328438.2013904545</v>
      </c>
      <c r="L1881" s="444">
        <f t="shared" ca="1" si="119"/>
        <v>-802153606.53509963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-802153606.53509963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-3342306.6938962485</v>
      </c>
      <c r="L1882" s="444">
        <f t="shared" ca="1" si="119"/>
        <v>-805495913.22899592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-805495913.22899592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-3356232.971787483</v>
      </c>
      <c r="L1883" s="444">
        <f t="shared" ca="1" si="119"/>
        <v>-808852146.20078337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-808852146.20078337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-3370217.2758365972</v>
      </c>
      <c r="L1884" s="444">
        <f t="shared" ca="1" si="119"/>
        <v>-812222363.47661996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-812222363.47661996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-3384259.8478192496</v>
      </c>
      <c r="L1885" s="444">
        <f t="shared" ca="1" si="119"/>
        <v>-815606623.32443917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-815606623.32443917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-3398360.9305184963</v>
      </c>
      <c r="L1886" s="444">
        <f t="shared" ca="1" si="119"/>
        <v>-819004984.25495768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-819004984.25495768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-3412520.7677289904</v>
      </c>
      <c r="L1887" s="444">
        <f t="shared" ca="1" si="119"/>
        <v>-822417505.02268672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-822417505.02268672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-3426739.6042611948</v>
      </c>
      <c r="L1888" s="444">
        <f t="shared" ca="1" si="119"/>
        <v>-825844244.62694788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-825844244.62694788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-3441017.6859456161</v>
      </c>
      <c r="L1889" s="444">
        <f t="shared" ca="1" si="119"/>
        <v>-829285262.31289351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-829285262.31289351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-3455355.2596370564</v>
      </c>
      <c r="L1890" s="444">
        <f t="shared" ca="1" si="119"/>
        <v>-832740617.57253051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-832740617.57253051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-3469752.573218877</v>
      </c>
      <c r="L1891" s="444">
        <f t="shared" ca="1" si="119"/>
        <v>-836210370.14574933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-836210370.14574933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-3484209.8756072884</v>
      </c>
      <c r="L1892" s="444">
        <f t="shared" ca="1" si="119"/>
        <v>-839694580.02135658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-839694580.02135658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-3498727.4167556525</v>
      </c>
      <c r="L1893" s="444">
        <f t="shared" ca="1" si="119"/>
        <v>-843193307.43811226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-843193307.43811226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-3513305.447658801</v>
      </c>
      <c r="L1894" s="444">
        <f t="shared" ca="1" si="119"/>
        <v>-846706612.88577104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-846706612.88577104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-3527944.2203573799</v>
      </c>
      <c r="L1895" s="444">
        <f t="shared" ca="1" si="119"/>
        <v>-850234557.10612845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-850234557.10612845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-3542643.9879422016</v>
      </c>
      <c r="L1896" s="444">
        <f t="shared" ca="1" si="119"/>
        <v>-853777201.09407067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-853777201.09407067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-3557405.0045586284</v>
      </c>
      <c r="L1897" s="444">
        <f t="shared" ca="1" si="119"/>
        <v>-857334606.09862936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-857334606.09862936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-3572227.5254109558</v>
      </c>
      <c r="L1898" s="444">
        <f t="shared" ca="1" si="119"/>
        <v>-860906833.62404037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-860906833.62404037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-3587111.8067668346</v>
      </c>
      <c r="L1899" s="444">
        <f t="shared" ca="1" si="119"/>
        <v>-864493945.43080723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-864493945.43080723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-3602058.1059616967</v>
      </c>
      <c r="L1900" s="444">
        <f t="shared" ca="1" si="119"/>
        <v>-868096003.53676891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-868096003.53676891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-3617066.6814032034</v>
      </c>
      <c r="L1901" s="444">
        <f t="shared" ca="1" si="119"/>
        <v>-871713070.21817207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-871713070.21817207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-3632137.792575717</v>
      </c>
      <c r="L1902" s="444">
        <f t="shared" ca="1" si="119"/>
        <v>-875345208.01074779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-875345208.01074779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-3647271.7000447824</v>
      </c>
      <c r="L1903" s="444">
        <f t="shared" ca="1" si="119"/>
        <v>-878992479.71079254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-878992479.71079254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-3662468.6654616357</v>
      </c>
      <c r="L1904" s="444">
        <f t="shared" ca="1" si="119"/>
        <v>-882654948.3762542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-882654948.3762542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-3677728.9515677253</v>
      </c>
      <c r="L1905" s="444">
        <f t="shared" ca="1" si="119"/>
        <v>-886332677.32782197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-886332677.32782197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-3693052.8221992576</v>
      </c>
      <c r="L1906" s="444">
        <f t="shared" ca="1" si="119"/>
        <v>-890025730.1500212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-890025730.1500212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-3708440.5422917553</v>
      </c>
      <c r="L1907" s="444">
        <f t="shared" ca="1" si="119"/>
        <v>-893734170.69231296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-893734170.69231296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-3723892.3778846371</v>
      </c>
      <c r="L1908" s="444">
        <f t="shared" ca="1" si="119"/>
        <v>-897458063.07019758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-897458063.07019758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-3739408.596125823</v>
      </c>
      <c r="L1909" s="444">
        <f t="shared" ca="1" si="119"/>
        <v>-901197471.66632342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-901197471.66632342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-3754989.4652763475</v>
      </c>
      <c r="L1910" s="444">
        <f t="shared" ca="1" si="119"/>
        <v>-904952461.13159978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-904952461.13159978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-3770635.2547149984</v>
      </c>
      <c r="L1911" s="444">
        <f t="shared" ca="1" si="119"/>
        <v>-908723096.38631475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-908723096.38631475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-3786346.2349429787</v>
      </c>
      <c r="L1912" s="444">
        <f t="shared" ca="1" si="119"/>
        <v>-912509442.62125778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-912509442.62125778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-3802122.6775885737</v>
      </c>
      <c r="L1913" s="444">
        <f t="shared" ca="1" si="119"/>
        <v>-916311565.29884636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-916311565.29884636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-3817964.8554118597</v>
      </c>
      <c r="L1914" s="444">
        <f t="shared" ca="1" si="119"/>
        <v>-920129530.15425825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-920129530.15425825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-3833873.0423094099</v>
      </c>
      <c r="L1915" s="444">
        <f t="shared" ca="1" si="119"/>
        <v>-923963403.19656765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-923963403.19656765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-3849847.5133190313</v>
      </c>
      <c r="L1916" s="444">
        <f t="shared" ca="1" si="119"/>
        <v>-927813250.70988667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-927813250.70988667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-3865888.5446245279</v>
      </c>
      <c r="L1917" s="444">
        <f t="shared" ca="1" si="119"/>
        <v>-931679139.25451124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-931679139.25451124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-3881996.4135604631</v>
      </c>
      <c r="L1918" s="444">
        <f t="shared" ca="1" si="119"/>
        <v>-935561135.66807175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-935561135.66807175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-3898171.3986169649</v>
      </c>
      <c r="L1919" s="444">
        <f t="shared" ca="1" si="119"/>
        <v>-939459307.06668866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-939459307.06668866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-3914413.7794445362</v>
      </c>
      <c r="L1920" s="444">
        <f t="shared" ca="1" si="119"/>
        <v>-943373720.84613323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-943373720.84613323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-3930723.8368588877</v>
      </c>
      <c r="L1921" s="444">
        <f t="shared" ca="1" si="119"/>
        <v>-947304444.6829921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-947304444.6829921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-3947101.8528458006</v>
      </c>
      <c r="L1922" s="444">
        <f t="shared" ca="1" si="119"/>
        <v>-951251546.53583789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-951251546.53583789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-3963548.1105659907</v>
      </c>
      <c r="L1923" s="444">
        <f t="shared" ca="1" si="119"/>
        <v>-955215094.64640391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-955215094.64640391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-3980062.8943600161</v>
      </c>
      <c r="L1924" s="444">
        <f t="shared" ca="1" si="119"/>
        <v>-959195157.54076397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-959195157.54076397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-3996646.489753183</v>
      </c>
      <c r="L1925" s="444">
        <f t="shared" ca="1" si="119"/>
        <v>-963191804.0305171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-963191804.0305171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-4013299.1834604875</v>
      </c>
      <c r="L1926" s="444">
        <f t="shared" ca="1" si="119"/>
        <v>-967205103.21397758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-967205103.21397758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-4030021.263391573</v>
      </c>
      <c r="L1927" s="444">
        <f t="shared" ca="1" si="119"/>
        <v>-971235124.47736919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-971235124.47736919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-4046813.0186557048</v>
      </c>
      <c r="L1928" s="444">
        <f t="shared" ca="1" si="119"/>
        <v>-975281937.49602485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-975281937.49602485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-4063674.7395667695</v>
      </c>
      <c r="L1929" s="444">
        <f t="shared" ca="1" si="119"/>
        <v>-979345612.23559165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-979345612.23559165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-4080606.7176482989</v>
      </c>
      <c r="L1930" s="444">
        <f t="shared" ca="1" si="119"/>
        <v>-983426218.95323992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-983426218.95323992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-4097609.2456384995</v>
      </c>
      <c r="L1931" s="444">
        <f t="shared" ca="1" si="119"/>
        <v>-987523828.19887841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-987523828.19887841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-4114682.6174953268</v>
      </c>
      <c r="L1932" s="444">
        <f t="shared" ca="1" si="119"/>
        <v>-991638510.81637371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-991638510.81637371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-4131827.1284015574</v>
      </c>
      <c r="L1933" s="444">
        <f t="shared" ca="1" si="119"/>
        <v>-995770337.94477522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-995770337.94477522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-4149043.074769896</v>
      </c>
      <c r="L1934" s="444">
        <f t="shared" ca="1" si="119"/>
        <v>-999919381.01954508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-999919381.01954508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-4166330.754248105</v>
      </c>
      <c r="L1935" s="444">
        <f t="shared" ca="1" si="119"/>
        <v>-1004085711.7737932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-1004085711.7737932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-4183690.4657241385</v>
      </c>
      <c r="L1936" s="444">
        <f t="shared" ca="1" si="119"/>
        <v>-1008269402.2395173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-1008269402.2395173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-4201122.5093313213</v>
      </c>
      <c r="L1937" s="444">
        <f t="shared" ca="1" si="119"/>
        <v>-1012470524.7488487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-1012470524.7488487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-4218627.1864535362</v>
      </c>
      <c r="L1938" s="444">
        <f t="shared" ca="1" si="119"/>
        <v>-1016689151.9353023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-1016689151.9353023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-4236204.7997304257</v>
      </c>
      <c r="L1939" s="444">
        <f t="shared" ca="1" si="119"/>
        <v>-1020925356.7350327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-1020925356.7350327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-4253855.653062636</v>
      </c>
      <c r="L1940" s="444">
        <f t="shared" ca="1" si="119"/>
        <v>-1025179212.3880953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-1025179212.3880953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-4271580.0516170636</v>
      </c>
      <c r="L1941" s="444">
        <f t="shared" ca="1" si="119"/>
        <v>-1029450792.4397123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-1029450792.4397123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-4289378.3018321348</v>
      </c>
      <c r="L1942" s="444">
        <f t="shared" ca="1" si="119"/>
        <v>-1033740170.7415444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-1033740170.7415444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-4307250.7114231018</v>
      </c>
      <c r="L1943" s="444">
        <f t="shared" ca="1" si="119"/>
        <v>-1038047421.4529675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-1038047421.4529675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-4325197.5893873647</v>
      </c>
      <c r="L1944" s="444">
        <f t="shared" ca="1" si="119"/>
        <v>-1042372619.0423549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-1042372619.0423549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-4343219.2460098127</v>
      </c>
      <c r="L1945" s="444">
        <f t="shared" ca="1" si="119"/>
        <v>-1046715838.2883648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-1046715838.2883648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-4361315.9928681869</v>
      </c>
      <c r="L1946" s="444">
        <f t="shared" ca="1" si="119"/>
        <v>-1051077154.281233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-1051077154.281233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-4379488.1428384697</v>
      </c>
      <c r="L1947" s="444">
        <f t="shared" ca="1" si="119"/>
        <v>-1055456642.4240714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-1055456642.4240714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-4397736.0101002976</v>
      </c>
      <c r="L1948" s="444">
        <f t="shared" ca="1" si="119"/>
        <v>-1059854378.4341717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-1059854378.4341717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-4416059.9101423817</v>
      </c>
      <c r="L1949" s="444">
        <f t="shared" ca="1" si="119"/>
        <v>-1064270438.3443141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-1064270438.3443141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-4434460.1597679751</v>
      </c>
      <c r="L1950" s="444">
        <f t="shared" ca="1" si="119"/>
        <v>-1068704898.5040821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-1068704898.5040821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-4452937.0771003412</v>
      </c>
      <c r="L1951" s="444">
        <f t="shared" ca="1" si="119"/>
        <v>-1073157835.5811825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-1073157835.5811825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-4471490.9815882603</v>
      </c>
      <c r="L1952" s="444">
        <f t="shared" ca="1" si="119"/>
        <v>-1077629326.5627708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-1077629326.5627708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-4490122.1940115448</v>
      </c>
      <c r="L1953" s="444">
        <f t="shared" ca="1" si="119"/>
        <v>-1082119448.7567823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-1082119448.7567823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-4508831.0364865931</v>
      </c>
      <c r="L1954" s="444">
        <f t="shared" ca="1" si="119"/>
        <v>-1086628279.7932689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-1086628279.7932689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-4527617.8324719537</v>
      </c>
      <c r="L1955" s="444">
        <f t="shared" ca="1" si="119"/>
        <v>-1091155897.6257408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-1091155897.6257408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-4546482.9067739202</v>
      </c>
      <c r="L1956" s="444">
        <f t="shared" ca="1" si="119"/>
        <v>-1095702380.5325146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-1095702380.5325146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-4565426.5855521439</v>
      </c>
      <c r="L1957" s="444">
        <f t="shared" ca="1" si="119"/>
        <v>-1100267807.1180668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-1100267807.1180668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-4584449.1963252779</v>
      </c>
      <c r="L1958" s="444">
        <f t="shared" ca="1" si="119"/>
        <v>-1104852256.3143921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-1104852256.3143921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-4603551.067976634</v>
      </c>
      <c r="L1959" s="444">
        <f t="shared" ca="1" si="119"/>
        <v>-1109455807.3823688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-1109455807.3823688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-4622732.5307598701</v>
      </c>
      <c r="L1960" s="444">
        <f t="shared" ca="1" si="119"/>
        <v>-1114078539.9131286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-1114078539.9131286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-4641993.9163047029</v>
      </c>
      <c r="L1961" s="444">
        <f t="shared" ca="1" si="119"/>
        <v>-1118720533.8294332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-1118720533.8294332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-4661335.5576226385</v>
      </c>
      <c r="L1962" s="444">
        <f t="shared" ca="1" si="119"/>
        <v>-1123381869.3870559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-1123381869.3870559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-4680757.7891127327</v>
      </c>
      <c r="L1963" s="444">
        <f t="shared" ca="1" si="119"/>
        <v>-1128062627.1761687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-1128062627.1761687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-4700260.9465673696</v>
      </c>
      <c r="L1964" s="444">
        <f t="shared" ca="1" si="119"/>
        <v>-1132762888.122736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-1132762888.122736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-4719845.3671780666</v>
      </c>
      <c r="L1965" s="444">
        <f t="shared" ca="1" si="119"/>
        <v>-1137482733.4899139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-1137482733.4899139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-4739511.3895413084</v>
      </c>
      <c r="L1966" s="444">
        <f t="shared" ca="1" si="119"/>
        <v>-1142222244.8794553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-1142222244.8794553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-4759259.3536643973</v>
      </c>
      <c r="L1967" s="444">
        <f t="shared" ca="1" si="119"/>
        <v>-1146981504.2331197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-1146981504.2331197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-4779089.6009713318</v>
      </c>
      <c r="L1968" s="444">
        <f t="shared" ca="1" si="119"/>
        <v>-1151760593.8340909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-1151760593.8340909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-4799002.4743087124</v>
      </c>
      <c r="L1969" s="444">
        <f t="shared" ca="1" si="119"/>
        <v>-1156559596.3083997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-1156559596.3083997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-4818998.3179516653</v>
      </c>
      <c r="L1970" s="444">
        <f t="shared" ca="1" si="119"/>
        <v>-1161378594.6263514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-1161378594.6263514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-4839077.4776097974</v>
      </c>
      <c r="L1971" s="444">
        <f t="shared" ca="1" si="119"/>
        <v>-1166217672.1039612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-1166217672.1039612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-4859240.3004331719</v>
      </c>
      <c r="L1972" s="444">
        <f t="shared" ca="1" si="119"/>
        <v>-1171076912.4043944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-1171076912.4043944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-4879487.1350183096</v>
      </c>
      <c r="L1973" s="444">
        <f t="shared" ca="1" si="119"/>
        <v>-1175956399.5394127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-1175956399.5394127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-4899818.3314142199</v>
      </c>
      <c r="L1974" s="444">
        <f t="shared" ca="1" si="119"/>
        <v>-1180856217.870827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-1180856217.870827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-4920234.2411284456</v>
      </c>
      <c r="L1975" s="444">
        <f t="shared" ca="1" si="119"/>
        <v>-1185776452.1119554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-1185776452.1119554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-4940735.2171331476</v>
      </c>
      <c r="L1976" s="444">
        <f t="shared" ca="1" si="119"/>
        <v>-1190717187.3290884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-1190717187.3290884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-4961321.6138712019</v>
      </c>
      <c r="L1977" s="444">
        <f t="shared" ca="1" si="119"/>
        <v>-1195678508.9429595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-1195678508.9429595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-4981993.7872623317</v>
      </c>
      <c r="L1978" s="444">
        <f t="shared" ca="1" si="119"/>
        <v>-1200660502.730222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-1200660502.730222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-5002752.0947092585</v>
      </c>
      <c r="L1979" s="444">
        <f t="shared" ca="1" si="119"/>
        <v>-1205663254.8249311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-1205663254.8249311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-5023596.8951038793</v>
      </c>
      <c r="L1980" s="444">
        <f t="shared" ca="1" si="119"/>
        <v>-1210686851.7200351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-1210686851.7200351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-5044528.5488334792</v>
      </c>
      <c r="L1981" s="444">
        <f t="shared" ca="1" si="119"/>
        <v>-1215731380.2688684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-1215731380.2688684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-5065547.4177869521</v>
      </c>
      <c r="L1982" s="444">
        <f t="shared" ca="1" si="119"/>
        <v>-1220796927.6866553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-1220796927.6866553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-5086653.8653610637</v>
      </c>
      <c r="L1983" s="444">
        <f t="shared" ca="1" si="119"/>
        <v>-1225883581.5520163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-1225883581.5520163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-5107848.2564667342</v>
      </c>
      <c r="L1984" s="444">
        <f t="shared" ca="1" si="119"/>
        <v>-1230991429.8084829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-1230991429.8084829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-5129130.9575353451</v>
      </c>
      <c r="L1985" s="444">
        <f t="shared" ca="1" si="119"/>
        <v>-1236120560.7660182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-1236120560.7660182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-5150502.3365250751</v>
      </c>
      <c r="L1986" s="444">
        <f t="shared" ca="1" si="119"/>
        <v>-1241271063.1025431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-1241271063.1025431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-5171962.762927263</v>
      </c>
      <c r="L1987" s="444">
        <f t="shared" ca="1" si="119"/>
        <v>-1246443025.8654704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-1246443025.8654704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-5193512.6077727936</v>
      </c>
      <c r="L1988" s="444">
        <f t="shared" ca="1" si="119"/>
        <v>-1251636538.4732432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-1251636538.4732432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-5215152.2436385136</v>
      </c>
      <c r="L1989" s="444">
        <f t="shared" ca="1" si="119"/>
        <v>-1256851690.7168818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-1256851690.7168818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-5236882.0446536737</v>
      </c>
      <c r="L1990" s="444">
        <f t="shared" ca="1" si="119"/>
        <v>-1262088572.7615354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-1262088572.7615354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-5258702.3865063973</v>
      </c>
      <c r="L1991" s="444">
        <f t="shared" ca="1" si="119"/>
        <v>-1267347275.1480417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-1267347275.1480417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-5280613.646450174</v>
      </c>
      <c r="L1992" s="444">
        <f t="shared" ca="1" si="119"/>
        <v>-1272627888.794492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-1272627888.794492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-5302616.2033103835</v>
      </c>
      <c r="L1993" s="444">
        <f t="shared" ca="1" si="119"/>
        <v>-1277930504.9978025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-1277930504.9978025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-5324710.4374908432</v>
      </c>
      <c r="L1994" s="444">
        <f t="shared" ca="1" si="119"/>
        <v>-1283255215.4352934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-1283255215.4352934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-5346896.7309803888</v>
      </c>
      <c r="L1995" s="444">
        <f t="shared" ca="1" si="119"/>
        <v>-1288602112.1662738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-1288602112.1662738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-5369175.4673594739</v>
      </c>
      <c r="L1996" s="444">
        <f t="shared" ca="1" si="119"/>
        <v>-1293971287.6336334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-1293971287.6336334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-5391547.0318068061</v>
      </c>
      <c r="L1997" s="444">
        <f t="shared" ca="1" si="119"/>
        <v>-1299362834.6654401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-1299362834.6654401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-5414011.8111060001</v>
      </c>
      <c r="L1998" s="444">
        <f t="shared" ca="1" si="119"/>
        <v>-1304776846.476546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-1304776846.476546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-5436570.193652275</v>
      </c>
      <c r="L1999" s="444">
        <f t="shared" ca="1" si="119"/>
        <v>-1310213416.6701984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-1310213416.6701984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-5459222.5694591599</v>
      </c>
      <c r="L2000" s="444">
        <f t="shared" ca="1" si="119"/>
        <v>-1315672639.2396576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-1315672639.2396576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-5481969.33016524</v>
      </c>
      <c r="L2001" s="444">
        <f t="shared" ca="1" si="119"/>
        <v>-1321154608.5698228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-1321154608.5698228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-5504810.8690409278</v>
      </c>
      <c r="L2002" s="444">
        <f t="shared" ca="1" si="119"/>
        <v>-1326659419.4388638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-1326659419.4388638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-5527747.5809952654</v>
      </c>
      <c r="L2003" s="444">
        <f t="shared" ca="1" si="119"/>
        <v>-1332187167.0198591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-1332187167.0198591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-5550779.862582746</v>
      </c>
      <c r="L2004" s="444">
        <f t="shared" ca="1" si="119"/>
        <v>-1337737946.8824418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-1337737946.8824418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-5573908.1120101735</v>
      </c>
      <c r="L2005" s="444">
        <f t="shared" ca="1" si="119"/>
        <v>-1343311854.994452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-1343311854.994452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-5597132.7291435497</v>
      </c>
      <c r="L2006" s="444">
        <f t="shared" ca="1" si="119"/>
        <v>-1348908987.7235956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-1348908987.7235956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-5620454.1155149816</v>
      </c>
      <c r="L2007" s="444">
        <f t="shared" ca="1" si="119"/>
        <v>-1354529441.8391106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-1354529441.8391106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-5643872.6743296273</v>
      </c>
      <c r="L2008" s="444">
        <f t="shared" ca="1" si="119"/>
        <v>-1360173314.5134401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-1360173314.5134401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-5667388.8104726672</v>
      </c>
      <c r="L2009" s="444">
        <f t="shared" ca="1" si="119"/>
        <v>-1365840703.3239129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-1365840703.3239129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-5691002.9305163035</v>
      </c>
      <c r="L2010" s="444">
        <f t="shared" ca="1" si="119"/>
        <v>-1371531706.2544291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-1371531706.2544291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-5714715.4427267881</v>
      </c>
      <c r="L2011" s="444">
        <f t="shared" ca="1" si="119"/>
        <v>-1377246421.697156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-1377246421.697156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-5738526.7570714829</v>
      </c>
      <c r="L2012" s="444">
        <f t="shared" ca="1" si="119"/>
        <v>-1382984948.4542274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-1382984948.4542274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-5762437.2852259474</v>
      </c>
      <c r="L2013" s="444">
        <f t="shared" ca="1" si="119"/>
        <v>-1388747385.7394533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-1388747385.7394533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-5786447.4405810554</v>
      </c>
      <c r="L2014" s="444">
        <f t="shared" ca="1" si="119"/>
        <v>-1394533833.1800344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-1394533833.1800344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-5810557.6382501433</v>
      </c>
      <c r="L2015" s="444">
        <f t="shared" ca="1" si="119"/>
        <v>-1400344390.8182845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-1400344390.8182845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-5834768.2950761858</v>
      </c>
      <c r="L2016" s="444">
        <f t="shared" ca="1" si="119"/>
        <v>-1406179159.1133606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-1406179159.1133606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-5859079.8296390027</v>
      </c>
      <c r="L2017" s="444">
        <f t="shared" ca="1" si="119"/>
        <v>-1412038238.9429996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-1412038238.9429996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-5883492.6622624984</v>
      </c>
      <c r="L2018" s="444">
        <f t="shared" ca="1" si="119"/>
        <v>-1417921731.605262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-1417921731.605262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-5908007.215021925</v>
      </c>
      <c r="L2019" s="444">
        <f t="shared" ca="1" si="119"/>
        <v>-1423829738.8202839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-1423829738.8202839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-5932623.9117511827</v>
      </c>
      <c r="L2020" s="444">
        <f t="shared" ca="1" si="119"/>
        <v>-1429762362.7320352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-1429762362.7320352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-5957343.1780501464</v>
      </c>
      <c r="L2021" s="444">
        <f t="shared" ca="1" si="119"/>
        <v>-1435719705.9100852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-1435719705.9100852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-5982165.4412920214</v>
      </c>
      <c r="L2022" s="444">
        <f t="shared" ca="1" si="119"/>
        <v>-1441701871.3513772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-1441701871.3513772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-6007091.1306307381</v>
      </c>
      <c r="L2023" s="444">
        <f t="shared" ca="1" si="119"/>
        <v>-1447708962.482008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-1447708962.482008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-6032120.6770083662</v>
      </c>
      <c r="L2024" s="444">
        <f t="shared" ca="1" si="119"/>
        <v>-1453741083.1590164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-1453741083.1590164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-6057254.5131625682</v>
      </c>
      <c r="L2025" s="444">
        <f t="shared" ca="1" si="119"/>
        <v>-1459798337.672179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-1459798337.672179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-6082493.0736340787</v>
      </c>
      <c r="L2026" s="444">
        <f t="shared" ca="1" si="119"/>
        <v>-1465880830.7458131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-1465880830.7458131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-6107836.7947742213</v>
      </c>
      <c r="L2027" s="444">
        <f t="shared" ca="1" si="119"/>
        <v>-1471988667.5405874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-1471988667.5405874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-6133286.1147524472</v>
      </c>
      <c r="L2028" s="444">
        <f t="shared" ca="1" si="119"/>
        <v>-1478121953.65534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-1478121953.65534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-6158841.473563916</v>
      </c>
      <c r="L2029" s="444">
        <f t="shared" ca="1" si="119"/>
        <v>-1484280795.1289039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-1484280795.1289039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-6184503.3130370993</v>
      </c>
      <c r="L2030" s="444">
        <f t="shared" ca="1" si="119"/>
        <v>-1490465298.441941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-1490465298.441941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-6210272.0768414205</v>
      </c>
      <c r="L2031" s="444">
        <f t="shared" ca="1" si="119"/>
        <v>-1496675570.5187824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-1496675570.5187824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-6236148.2104949262</v>
      </c>
      <c r="L2032" s="444">
        <f t="shared" ca="1" si="119"/>
        <v>-1502911718.7292774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-1502911718.7292774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-6262132.1613719892</v>
      </c>
      <c r="L2033" s="444">
        <f t="shared" ca="1" si="119"/>
        <v>-1509173850.8906493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-1509173850.8906493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-6288224.3787110392</v>
      </c>
      <c r="L2034" s="444">
        <f t="shared" ca="1" si="119"/>
        <v>-1515462075.2693603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-1515462075.2693603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-6314425.313622335</v>
      </c>
      <c r="L2035" s="444">
        <f t="shared" ca="1" si="119"/>
        <v>-1521776500.5829825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-1521776500.5829825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-6340735.4190957602</v>
      </c>
      <c r="L2036" s="444">
        <f t="shared" ca="1" si="119"/>
        <v>-1528117236.0020783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-1528117236.0020783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-6367155.1500086598</v>
      </c>
      <c r="L2037" s="444">
        <f t="shared" ca="1" si="119"/>
        <v>-1534484391.152087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-1534484391.152087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-6393684.9631336955</v>
      </c>
      <c r="L2038" s="444">
        <f t="shared" ca="1" si="119"/>
        <v>-1540878076.1152208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-1540878076.1152208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-6420325.317146753</v>
      </c>
      <c r="L2039" s="444">
        <f t="shared" ca="1" si="119"/>
        <v>-1547298401.4323676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-1547298401.4323676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-6447076.6726348652</v>
      </c>
      <c r="L2040" s="444">
        <f t="shared" ca="1" si="119"/>
        <v>-1553745478.1050024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-1553745478.1050024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-6473939.4921041764</v>
      </c>
      <c r="L2041" s="444">
        <f t="shared" ca="1" si="119"/>
        <v>-1560219417.5971067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-1560219417.5971067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-6500914.2399879443</v>
      </c>
      <c r="L2042" s="444">
        <f t="shared" ca="1" si="119"/>
        <v>-1566720331.8370945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-1566720331.8370945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-6528001.3826545607</v>
      </c>
      <c r="L2043" s="444">
        <f t="shared" ca="1" si="119"/>
        <v>-1573248333.2197492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-1573248333.2197492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-6555201.3884156216</v>
      </c>
      <c r="L2044" s="444">
        <f t="shared" ca="1" si="119"/>
        <v>-1579803534.6081648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-1579803534.6081648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-6582514.7275340203</v>
      </c>
      <c r="L2045" s="444">
        <f t="shared" ca="1" si="119"/>
        <v>-1586386049.3356988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-1586386049.3356988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-6609941.8722320786</v>
      </c>
      <c r="L2046" s="444">
        <f t="shared" ca="1" si="119"/>
        <v>-1592995991.2079308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-1592995991.2079308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-6637483.2966997121</v>
      </c>
      <c r="L2047" s="444">
        <f t="shared" ca="1" si="119"/>
        <v>-1599633474.5046306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-1599633474.5046306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-6665139.477102627</v>
      </c>
      <c r="L2048" s="444">
        <f t="shared" ref="L2048:L2302" ca="1" si="124">I2048-J2048+K2048</f>
        <v>-1606298613.9817331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-1606298613.9817331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-6692910.8915905543</v>
      </c>
      <c r="L2049" s="444">
        <f t="shared" ca="1" si="124"/>
        <v>-1612991524.8733237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-1612991524.8733237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-6720798.0203055153</v>
      </c>
      <c r="L2050" s="444">
        <f t="shared" ca="1" si="124"/>
        <v>-1619712322.8936293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-1619712322.8936293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-6748801.3453901224</v>
      </c>
      <c r="L2051" s="444">
        <f t="shared" ca="1" si="124"/>
        <v>-1626461124.2390194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-1626461124.2390194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-6776921.3509959141</v>
      </c>
      <c r="L2052" s="444">
        <f t="shared" ca="1" si="124"/>
        <v>-1633238045.5900154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-1633238045.5900154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-6805158.5232917303</v>
      </c>
      <c r="L2053" s="444">
        <f t="shared" ca="1" si="124"/>
        <v>-1640043204.1133072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-1640043204.1133072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-6833513.3504721131</v>
      </c>
      <c r="L2054" s="444">
        <f t="shared" ca="1" si="124"/>
        <v>-1646876717.4637794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-1646876717.4637794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-6861986.322765748</v>
      </c>
      <c r="L2055" s="444">
        <f t="shared" ca="1" si="124"/>
        <v>-1653738703.7865453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-1653738703.7865453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-6890577.9324439382</v>
      </c>
      <c r="L2056" s="444">
        <f t="shared" ca="1" si="124"/>
        <v>-1660629281.7189891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-1660629281.7189891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-6919288.6738291215</v>
      </c>
      <c r="L2057" s="444">
        <f t="shared" ca="1" si="124"/>
        <v>-1667548570.3928182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-1667548570.3928182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-6948119.0433034087</v>
      </c>
      <c r="L2058" s="444">
        <f t="shared" ca="1" si="124"/>
        <v>-1674496689.4361217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-1674496689.4361217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-6977069.5393171739</v>
      </c>
      <c r="L2059" s="444">
        <f t="shared" ca="1" si="124"/>
        <v>-1681473758.9754388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-1681473758.9754388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-7006140.6623976612</v>
      </c>
      <c r="L2060" s="444">
        <f t="shared" ca="1" si="124"/>
        <v>-1688479899.6378365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-1688479899.6378365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-7035332.9151576525</v>
      </c>
      <c r="L2061" s="444">
        <f t="shared" ca="1" si="124"/>
        <v>-1695515232.552994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-1695515232.552994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-7064646.8023041403</v>
      </c>
      <c r="L2062" s="444">
        <f t="shared" ca="1" si="124"/>
        <v>-1702579879.355298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-1702579879.355298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-7094082.8306470765</v>
      </c>
      <c r="L2063" s="444">
        <f t="shared" ca="1" si="124"/>
        <v>-1709673962.185945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-1709673962.185945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-7123641.5091081038</v>
      </c>
      <c r="L2064" s="444">
        <f t="shared" ca="1" si="124"/>
        <v>-1716797603.6950531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-1716797603.6950531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-7153323.3487293888</v>
      </c>
      <c r="L2065" s="444">
        <f t="shared" ca="1" si="124"/>
        <v>-1723950927.0437825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-1723950927.0437825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-7183128.8626824273</v>
      </c>
      <c r="L2066" s="444">
        <f t="shared" ca="1" si="124"/>
        <v>-1731134055.9064648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-1731134055.9064648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-7213058.5662769368</v>
      </c>
      <c r="L2067" s="444">
        <f t="shared" ca="1" si="124"/>
        <v>-1738347114.4727418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-1738347114.4727418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-7243112.976969759</v>
      </c>
      <c r="L2068" s="444">
        <f t="shared" ca="1" si="124"/>
        <v>-1745590227.4497116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-1745590227.4497116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-7273292.6143737994</v>
      </c>
      <c r="L2069" s="444">
        <f t="shared" ca="1" si="124"/>
        <v>-1752863520.0640852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-1752863520.0640852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-7303598.0002670214</v>
      </c>
      <c r="L2070" s="444">
        <f t="shared" ca="1" si="124"/>
        <v>-1760167118.0643523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-1760167118.0643523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-7334029.6586014666</v>
      </c>
      <c r="L2071" s="444">
        <f t="shared" ca="1" si="124"/>
        <v>-1767501147.7229538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-1767501147.7229538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-7364588.1155123077</v>
      </c>
      <c r="L2072" s="444">
        <f t="shared" ca="1" si="124"/>
        <v>-1774865735.8384662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-1774865735.8384662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-7395273.8993269419</v>
      </c>
      <c r="L2073" s="444">
        <f t="shared" ca="1" si="124"/>
        <v>-1782261009.7377932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-1782261009.7377932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-7426087.5405741381</v>
      </c>
      <c r="L2074" s="444">
        <f t="shared" ca="1" si="124"/>
        <v>-1789687097.2783673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-1789687097.2783673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-7457029.5719931955</v>
      </c>
      <c r="L2075" s="444">
        <f t="shared" ca="1" si="124"/>
        <v>-1797144126.8503604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-1797144126.8503604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-7488100.5285431668</v>
      </c>
      <c r="L2076" s="444">
        <f t="shared" ca="1" si="124"/>
        <v>-1804632227.3789036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-1804632227.3789036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-7519300.9474120988</v>
      </c>
      <c r="L2077" s="444">
        <f t="shared" ca="1" si="124"/>
        <v>-1812151528.3263156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-1812151528.3263156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-7550631.3680263152</v>
      </c>
      <c r="L2078" s="444">
        <f t="shared" ca="1" si="124"/>
        <v>-1819702159.6943419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-1819702159.6943419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-7582092.3320597578</v>
      </c>
      <c r="L2079" s="444">
        <f t="shared" ca="1" si="124"/>
        <v>-1827284252.0264018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-1827284252.0264018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-7613684.3834433407</v>
      </c>
      <c r="L2080" s="444">
        <f t="shared" ca="1" si="124"/>
        <v>-1834897936.4098451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-1834897936.4098451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-7645408.0683743544</v>
      </c>
      <c r="L2081" s="444">
        <f t="shared" ca="1" si="124"/>
        <v>-1842543344.4782195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-1842543344.4782195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-7677263.9353259159</v>
      </c>
      <c r="L2082" s="444">
        <f t="shared" ca="1" si="124"/>
        <v>-1850220608.4135454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-1850220608.4135454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-7709252.5350564392</v>
      </c>
      <c r="L2083" s="444">
        <f t="shared" ca="1" si="124"/>
        <v>-1857929860.9486017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-1857929860.9486017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-7741374.4206191739</v>
      </c>
      <c r="L2084" s="444">
        <f t="shared" ca="1" si="124"/>
        <v>-1865671235.369221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-1865671235.369221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-7773630.147371755</v>
      </c>
      <c r="L2085" s="444">
        <f t="shared" ca="1" si="124"/>
        <v>-1873444865.5165927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-1873444865.5165927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-7806020.2729858039</v>
      </c>
      <c r="L2086" s="444">
        <f t="shared" ca="1" si="124"/>
        <v>-1881250885.7895784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-1881250885.7895784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-7838545.357456577</v>
      </c>
      <c r="L2087" s="444">
        <f t="shared" ca="1" si="124"/>
        <v>-1889089431.1470351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-1889089431.1470351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-7871205.9631126458</v>
      </c>
      <c r="L2088" s="444">
        <f t="shared" ca="1" si="124"/>
        <v>-1896960637.1101477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-1896960637.1101477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-7904002.6546256142</v>
      </c>
      <c r="L2089" s="444">
        <f t="shared" ca="1" si="124"/>
        <v>-1904864639.7647734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-1904864639.7647734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-7936935.9990198892</v>
      </c>
      <c r="L2090" s="444">
        <f t="shared" ca="1" si="124"/>
        <v>-1912801575.7637932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-1912801575.7637932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-7970006.5656824717</v>
      </c>
      <c r="L2091" s="444">
        <f t="shared" ca="1" si="124"/>
        <v>-1920771582.3294756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-1920771582.3294756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-8003214.9263728149</v>
      </c>
      <c r="L2092" s="444">
        <f t="shared" ca="1" si="124"/>
        <v>-1928774797.2558484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-1928774797.2558484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-8036561.6552327015</v>
      </c>
      <c r="L2093" s="444">
        <f t="shared" ca="1" si="124"/>
        <v>-1936811358.9110811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-1936811358.9110811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-8070047.3287961707</v>
      </c>
      <c r="L2094" s="444">
        <f t="shared" ca="1" si="124"/>
        <v>-1944881406.2398772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-1944881406.2398772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-8103672.5259994892</v>
      </c>
      <c r="L2095" s="444">
        <f t="shared" ca="1" si="124"/>
        <v>-1952985078.7658768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-1952985078.7658768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-8137437.8281911528</v>
      </c>
      <c r="L2096" s="444">
        <f t="shared" ca="1" si="124"/>
        <v>-1961122516.5940678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-1961122516.5940678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-8171343.8191419505</v>
      </c>
      <c r="L2097" s="444">
        <f t="shared" ca="1" si="124"/>
        <v>-1969293860.4132097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-1969293860.4132097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-8205391.0850550402</v>
      </c>
      <c r="L2098" s="444">
        <f t="shared" ca="1" si="124"/>
        <v>-1977499251.4982648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-1977499251.4982648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-8239580.2145761028</v>
      </c>
      <c r="L2099" s="444">
        <f t="shared" ca="1" si="124"/>
        <v>-1985738831.7128408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-1985738831.7128408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-8273911.7988035036</v>
      </c>
      <c r="L2100" s="444">
        <f t="shared" ca="1" si="124"/>
        <v>-1994012743.5116444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-1994012743.5116444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-8308386.4312985176</v>
      </c>
      <c r="L2101" s="444">
        <f t="shared" ca="1" si="124"/>
        <v>-2002321129.9429429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-2002321129.9429429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-8343004.7080955952</v>
      </c>
      <c r="L2102" s="444">
        <f t="shared" ca="1" si="124"/>
        <v>-2010664134.6510384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-2010664134.6510384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-8377767.2277126601</v>
      </c>
      <c r="L2103" s="444">
        <f t="shared" ca="1" si="124"/>
        <v>-2019041901.878751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-2019041901.878751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-8412674.5911614634</v>
      </c>
      <c r="L2104" s="444">
        <f t="shared" ca="1" si="124"/>
        <v>-2027454576.4699125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-2027454576.4699125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-8447727.4019579682</v>
      </c>
      <c r="L2105" s="444">
        <f t="shared" ca="1" si="124"/>
        <v>-2035902303.8718705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-2035902303.8718705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-8482926.2661327943</v>
      </c>
      <c r="L2106" s="444">
        <f t="shared" ca="1" si="124"/>
        <v>-2044385230.1380033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-2044385230.1380033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-8518271.7922416814</v>
      </c>
      <c r="L2107" s="444">
        <f t="shared" ca="1" si="124"/>
        <v>-2052903501.9302449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-2052903501.9302449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-8553764.5913760196</v>
      </c>
      <c r="L2108" s="444">
        <f t="shared" ca="1" si="124"/>
        <v>-2061457266.521621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-2061457266.521621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-8589405.2771734204</v>
      </c>
      <c r="L2109" s="444">
        <f t="shared" ca="1" si="124"/>
        <v>-2070046671.7987945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-2070046671.7987945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-8625194.4658283107</v>
      </c>
      <c r="L2110" s="444">
        <f t="shared" ca="1" si="124"/>
        <v>-2078671866.2646229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-2078671866.2646229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-8661132.776102595</v>
      </c>
      <c r="L2111" s="444">
        <f t="shared" ca="1" si="124"/>
        <v>-2087332999.0407255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-2087332999.0407255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-8697220.8293363564</v>
      </c>
      <c r="L2112" s="444">
        <f t="shared" ca="1" si="124"/>
        <v>-2096030219.8700619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-2096030219.8700619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-8733459.2494585905</v>
      </c>
      <c r="L2113" s="444">
        <f t="shared" ca="1" si="124"/>
        <v>-2104763679.1195204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-2104763679.1195204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-8769848.662998002</v>
      </c>
      <c r="L2114" s="444">
        <f t="shared" ca="1" si="124"/>
        <v>-2113533527.7825184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-2113533527.7825184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-8806389.699093828</v>
      </c>
      <c r="L2115" s="444">
        <f t="shared" ca="1" si="124"/>
        <v>-2122339917.4816122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-2122339917.4816122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-8843082.9895067178</v>
      </c>
      <c r="L2116" s="444">
        <f t="shared" ca="1" si="124"/>
        <v>-2131183000.4711189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-2131183000.4711189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-8879929.1686296631</v>
      </c>
      <c r="L2117" s="444">
        <f t="shared" ca="1" si="124"/>
        <v>-2140062929.6397486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-2140062929.6397486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-8916928.873498952</v>
      </c>
      <c r="L2118" s="444">
        <f t="shared" ca="1" si="124"/>
        <v>-2148979858.5132475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-2148979858.5132475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-8954082.743805198</v>
      </c>
      <c r="L2119" s="444">
        <f t="shared" ca="1" si="124"/>
        <v>-2157933941.2570529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-2157933941.2570529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-8991391.421904387</v>
      </c>
      <c r="L2120" s="444">
        <f t="shared" ca="1" si="124"/>
        <v>-2166925332.6789575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-2166925332.6789575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-9028855.5528289899</v>
      </c>
      <c r="L2121" s="444">
        <f t="shared" ca="1" si="124"/>
        <v>-2175954188.2317863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-2175954188.2317863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-9066475.7842991091</v>
      </c>
      <c r="L2122" s="444">
        <f t="shared" ca="1" si="124"/>
        <v>-2185020664.0160851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-2185020664.0160851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-9104252.7667336874</v>
      </c>
      <c r="L2123" s="444">
        <f t="shared" ca="1" si="124"/>
        <v>-2194124916.7828188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-2194124916.7828188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-9142187.1532617453</v>
      </c>
      <c r="L2124" s="444">
        <f t="shared" ca="1" si="124"/>
        <v>-2203267103.9360805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-2203267103.9360805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-9180279.5997336693</v>
      </c>
      <c r="L2125" s="444">
        <f t="shared" ca="1" si="124"/>
        <v>-2212447383.5358143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-2212447383.5358143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-9218530.7647325601</v>
      </c>
      <c r="L2126" s="444">
        <f t="shared" ca="1" si="124"/>
        <v>-2221665914.3005466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-2221665914.3005466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-9256941.3095856104</v>
      </c>
      <c r="L2127" s="444">
        <f t="shared" ca="1" si="124"/>
        <v>-2230922855.6101322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-2230922855.6101322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-9295511.8983755503</v>
      </c>
      <c r="L2128" s="444">
        <f t="shared" ca="1" si="124"/>
        <v>-2240218367.5085077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-2240218367.5085077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-9334243.1979521159</v>
      </c>
      <c r="L2129" s="444">
        <f t="shared" ca="1" si="124"/>
        <v>-2249552610.70646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-2249552610.70646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-9373135.8779435828</v>
      </c>
      <c r="L2130" s="444">
        <f t="shared" ca="1" si="124"/>
        <v>-2258925746.5844035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-2258925746.5844035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-9412190.610768348</v>
      </c>
      <c r="L2131" s="444">
        <f t="shared" ca="1" si="124"/>
        <v>-2268337937.1951718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-2268337937.1951718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-9451408.0716465488</v>
      </c>
      <c r="L2132" s="444">
        <f t="shared" ca="1" si="124"/>
        <v>-2277789345.2668185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-2277789345.2668185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-9490788.938611744</v>
      </c>
      <c r="L2133" s="444">
        <f t="shared" ca="1" si="124"/>
        <v>-2287280134.20543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-2287280134.20543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-9530333.8925226256</v>
      </c>
      <c r="L2134" s="444">
        <f t="shared" ca="1" si="124"/>
        <v>-2296810468.0979528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-2296810468.0979528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-9570043.6170748025</v>
      </c>
      <c r="L2135" s="444">
        <f t="shared" ca="1" si="124"/>
        <v>-2306380511.7150278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-2306380511.7150278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-9609918.7988126166</v>
      </c>
      <c r="L2136" s="444">
        <f t="shared" ca="1" si="124"/>
        <v>-2315990430.5138402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-2315990430.5138402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-9649960.1271410007</v>
      </c>
      <c r="L2137" s="444">
        <f t="shared" ca="1" si="124"/>
        <v>-2325640390.6409812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-2325640390.6409812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-9690168.2943374217</v>
      </c>
      <c r="L2138" s="444">
        <f t="shared" ca="1" si="124"/>
        <v>-2335330558.9353185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-2335330558.9353185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-9730543.9955638275</v>
      </c>
      <c r="L2139" s="444">
        <f t="shared" ca="1" si="124"/>
        <v>-2345061102.9308825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-2345061102.9308825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-9771087.9288786761</v>
      </c>
      <c r="L2140" s="444">
        <f t="shared" ca="1" si="124"/>
        <v>-2354832190.8597612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-2354832190.8597612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-9811800.7952490058</v>
      </c>
      <c r="L2141" s="444">
        <f t="shared" ca="1" si="124"/>
        <v>-2364643991.6550102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-2364643991.6550102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-9852683.2985625416</v>
      </c>
      <c r="L2142" s="444">
        <f t="shared" ca="1" si="124"/>
        <v>-2374496674.9535728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-2374496674.9535728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-9893736.1456398871</v>
      </c>
      <c r="L2143" s="444">
        <f t="shared" ca="1" si="124"/>
        <v>-2384390411.0992126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-2384390411.0992126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-9934960.0462467186</v>
      </c>
      <c r="L2144" s="444">
        <f t="shared" ca="1" si="124"/>
        <v>-2394325371.1454592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-2394325371.1454592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-9976355.713106079</v>
      </c>
      <c r="L2145" s="444">
        <f t="shared" ca="1" si="124"/>
        <v>-2404301726.8585653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-2404301726.8585653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-10017923.86191069</v>
      </c>
      <c r="L2146" s="444">
        <f t="shared" ca="1" si="124"/>
        <v>-2414319650.7204762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-2414319650.7204762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-10059665.211335316</v>
      </c>
      <c r="L2147" s="444">
        <f t="shared" ca="1" si="124"/>
        <v>-2424379315.9318113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-2424379315.9318113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-10101580.483049214</v>
      </c>
      <c r="L2148" s="444">
        <f t="shared" ca="1" si="124"/>
        <v>-2434480896.4148607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-2434480896.4148607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-10143670.401728585</v>
      </c>
      <c r="L2149" s="444">
        <f t="shared" ca="1" si="124"/>
        <v>-2444624566.8165894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-2444624566.8165894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-10185935.695069123</v>
      </c>
      <c r="L2150" s="444">
        <f t="shared" ca="1" si="124"/>
        <v>-2454810502.5116587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-2454810502.5116587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-10228377.093798578</v>
      </c>
      <c r="L2151" s="444">
        <f t="shared" ca="1" si="124"/>
        <v>-2465038879.6054573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-2465038879.6054573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-10270995.331689406</v>
      </c>
      <c r="L2152" s="444">
        <f t="shared" ca="1" si="124"/>
        <v>-2475309874.9371467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-2475309874.9371467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-10313791.145571444</v>
      </c>
      <c r="L2153" s="444">
        <f t="shared" ca="1" si="124"/>
        <v>-2485623666.0827179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-2485623666.0827179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-10356765.275344659</v>
      </c>
      <c r="L2154" s="444">
        <f t="shared" ca="1" si="124"/>
        <v>-2495980431.3580627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-2495980431.3580627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-10399918.463991929</v>
      </c>
      <c r="L2155" s="444">
        <f t="shared" ca="1" si="124"/>
        <v>-2506380349.8220549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-2506380349.8220549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-10443251.457591895</v>
      </c>
      <c r="L2156" s="444">
        <f t="shared" ca="1" si="124"/>
        <v>-2516823601.2796469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-2516823601.2796469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-10486765.005331863</v>
      </c>
      <c r="L2157" s="444">
        <f t="shared" ca="1" si="124"/>
        <v>-2527310366.2849789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-2527310366.2849789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-10530459.859520745</v>
      </c>
      <c r="L2158" s="444">
        <f t="shared" ca="1" si="124"/>
        <v>-2537840826.1444998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-2537840826.1444998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-10574336.775602082</v>
      </c>
      <c r="L2159" s="444">
        <f t="shared" ca="1" si="124"/>
        <v>-2548415162.9201016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-2548415162.9201016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-10618396.512167091</v>
      </c>
      <c r="L2160" s="444">
        <f t="shared" ca="1" si="124"/>
        <v>-2559033559.4322686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-2559033559.4322686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-10662639.830967786</v>
      </c>
      <c r="L2161" s="444">
        <f t="shared" ca="1" si="124"/>
        <v>-2569696199.2632365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-2569696199.2632365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-10707067.496930152</v>
      </c>
      <c r="L2162" s="444">
        <f t="shared" ca="1" si="124"/>
        <v>-2580403266.7601666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-2580403266.7601666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-10751680.278167361</v>
      </c>
      <c r="L2163" s="444">
        <f t="shared" ca="1" si="124"/>
        <v>-2591154947.0383339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-2591154947.0383339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-10796478.945993058</v>
      </c>
      <c r="L2164" s="444">
        <f t="shared" ca="1" si="124"/>
        <v>-2601951425.9843268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-2601951425.9843268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-10841464.274934694</v>
      </c>
      <c r="L2165" s="444">
        <f t="shared" ca="1" si="124"/>
        <v>-2612792890.2592616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-2612792890.2592616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-10886637.042746924</v>
      </c>
      <c r="L2166" s="444">
        <f t="shared" ca="1" si="124"/>
        <v>-2623679527.3020086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-2623679527.3020086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-10931998.030425036</v>
      </c>
      <c r="L2167" s="444">
        <f t="shared" ca="1" si="124"/>
        <v>-2634611525.3324337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-2634611525.3324337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-10977548.022218473</v>
      </c>
      <c r="L2168" s="444">
        <f t="shared" ca="1" si="124"/>
        <v>-2645589073.3546524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-2645589073.3546524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-11023287.805644386</v>
      </c>
      <c r="L2169" s="444">
        <f t="shared" ca="1" si="124"/>
        <v>-2656612361.1602969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-2656612361.1602969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-11069218.171501238</v>
      </c>
      <c r="L2170" s="444">
        <f t="shared" ca="1" si="124"/>
        <v>-2667681579.3317981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-2667681579.3317981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-11115339.913882492</v>
      </c>
      <c r="L2171" s="444">
        <f t="shared" ca="1" si="124"/>
        <v>-2678796919.2456803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-2678796919.2456803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-11161653.830190334</v>
      </c>
      <c r="L2172" s="444">
        <f t="shared" ca="1" si="124"/>
        <v>-2689958573.0758705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-2689958573.0758705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-11208160.721149459</v>
      </c>
      <c r="L2173" s="444">
        <f t="shared" ca="1" si="124"/>
        <v>-2701166733.79702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-2701166733.79702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-11254861.390820917</v>
      </c>
      <c r="L2174" s="444">
        <f t="shared" ca="1" si="124"/>
        <v>-2712421595.1878409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-2712421595.1878409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-11301756.646616004</v>
      </c>
      <c r="L2175" s="444">
        <f t="shared" ca="1" si="124"/>
        <v>-2723723351.8344569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-2723723351.8344569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-11348847.299310237</v>
      </c>
      <c r="L2176" s="444">
        <f t="shared" ca="1" si="124"/>
        <v>-2735072199.1337671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-2735072199.1337671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-11396134.163057363</v>
      </c>
      <c r="L2177" s="444">
        <f t="shared" ca="1" si="124"/>
        <v>-2746468333.2968245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-2746468333.2968245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-11443618.055403436</v>
      </c>
      <c r="L2178" s="444">
        <f t="shared" ca="1" si="124"/>
        <v>-2757911951.3522277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-2757911951.3522277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-11491299.797300948</v>
      </c>
      <c r="L2179" s="444">
        <f t="shared" ca="1" si="124"/>
        <v>-2769403251.1495285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-2769403251.1495285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-11539180.213123035</v>
      </c>
      <c r="L2180" s="444">
        <f t="shared" ca="1" si="124"/>
        <v>-2780942431.3626513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-2780942431.3626513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-11587260.130677713</v>
      </c>
      <c r="L2181" s="444">
        <f t="shared" ca="1" si="124"/>
        <v>-2792529691.493329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-2792529691.493329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-11635540.381222203</v>
      </c>
      <c r="L2182" s="444">
        <f t="shared" ca="1" si="124"/>
        <v>-2804165231.8745513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-2804165231.8745513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-11684021.799477298</v>
      </c>
      <c r="L2183" s="444">
        <f t="shared" ca="1" si="124"/>
        <v>-2815849253.6740284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-2815849253.6740284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-11732705.223641785</v>
      </c>
      <c r="L2184" s="444">
        <f t="shared" ca="1" si="124"/>
        <v>-2827581958.8976703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-2827581958.8976703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-11781591.495406959</v>
      </c>
      <c r="L2185" s="444">
        <f t="shared" ca="1" si="124"/>
        <v>-2839363550.3930774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-2839363550.3930774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-11830681.459971156</v>
      </c>
      <c r="L2186" s="444">
        <f t="shared" ca="1" si="124"/>
        <v>-2851194231.8530483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-2851194231.8530483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-11879975.966054369</v>
      </c>
      <c r="L2187" s="444">
        <f t="shared" ca="1" si="124"/>
        <v>-2863074207.8191028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-2863074207.8191028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-11929475.865912927</v>
      </c>
      <c r="L2188" s="444">
        <f t="shared" ca="1" si="124"/>
        <v>-2875003683.6850157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-2875003683.6850157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-11979182.015354231</v>
      </c>
      <c r="L2189" s="444">
        <f t="shared" ca="1" si="124"/>
        <v>-2886982865.7003698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-2886982865.7003698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-12029095.27375154</v>
      </c>
      <c r="L2190" s="444">
        <f t="shared" ca="1" si="124"/>
        <v>-2899011960.9741216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-2899011960.9741216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-12079216.50405884</v>
      </c>
      <c r="L2191" s="444">
        <f t="shared" ca="1" si="124"/>
        <v>-2911091177.4781804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-2911091177.4781804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-12129546.572825752</v>
      </c>
      <c r="L2192" s="444">
        <f t="shared" ca="1" si="124"/>
        <v>-2923220724.0510063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-2923220724.0510063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-12180086.350212526</v>
      </c>
      <c r="L2193" s="444">
        <f t="shared" ca="1" si="124"/>
        <v>-2935400810.4012189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-2935400810.4012189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-12230836.710005078</v>
      </c>
      <c r="L2194" s="444">
        <f t="shared" ca="1" si="124"/>
        <v>-2947631647.1112242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-2947631647.1112242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-12281798.5296301</v>
      </c>
      <c r="L2195" s="444">
        <f t="shared" ca="1" si="124"/>
        <v>-2959913445.6408544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-2959913445.6408544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-12332972.690170227</v>
      </c>
      <c r="L2196" s="444">
        <f t="shared" ca="1" si="124"/>
        <v>-2972246418.3310246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-2972246418.3310246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-12384360.076379269</v>
      </c>
      <c r="L2197" s="444">
        <f t="shared" ca="1" si="124"/>
        <v>-2984630778.4074039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-2984630778.4074039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-12435961.576697517</v>
      </c>
      <c r="L2198" s="444">
        <f t="shared" ca="1" si="124"/>
        <v>-2997066739.9841013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-2997066739.9841013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-12487778.083267089</v>
      </c>
      <c r="L2199" s="444">
        <f t="shared" ca="1" si="124"/>
        <v>-3009554518.0673685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-3009554518.0673685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-12539810.491947368</v>
      </c>
      <c r="L2200" s="444">
        <f t="shared" ca="1" si="124"/>
        <v>-3022094328.5593157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-3022094328.5593157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-12592059.702330481</v>
      </c>
      <c r="L2201" s="444">
        <f t="shared" ca="1" si="124"/>
        <v>-3034686388.2616463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-3034686388.2616463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-12644526.617756858</v>
      </c>
      <c r="L2202" s="444">
        <f t="shared" ca="1" si="124"/>
        <v>-3047330914.8794031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-3047330914.8794031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-12697212.145330846</v>
      </c>
      <c r="L2203" s="444">
        <f t="shared" ca="1" si="124"/>
        <v>-3060028127.024734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-3060028127.024734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-12750117.195936391</v>
      </c>
      <c r="L2204" s="444">
        <f t="shared" ca="1" si="124"/>
        <v>-3072778244.2206702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-3072778244.2206702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-12803242.684252793</v>
      </c>
      <c r="L2205" s="444">
        <f t="shared" ca="1" si="124"/>
        <v>-3085581486.904923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-3085581486.904923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-12856589.528770512</v>
      </c>
      <c r="L2206" s="444">
        <f t="shared" ca="1" si="124"/>
        <v>-3098438076.4336934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-3098438076.4336934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-12910158.651807055</v>
      </c>
      <c r="L2207" s="444">
        <f t="shared" ca="1" si="124"/>
        <v>-3111348235.0855002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-3111348235.0855002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-12963950.979522917</v>
      </c>
      <c r="L2208" s="444">
        <f t="shared" ca="1" si="124"/>
        <v>-3124312186.0650229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-3124312186.0650229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-13017967.441937596</v>
      </c>
      <c r="L2209" s="444">
        <f t="shared" ca="1" si="124"/>
        <v>-3137330153.5069604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-3137330153.5069604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-13072208.972945668</v>
      </c>
      <c r="L2210" s="444">
        <f t="shared" ca="1" si="124"/>
        <v>-3150402362.4799061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-3150402362.4799061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-13126676.510332942</v>
      </c>
      <c r="L2211" s="444">
        <f t="shared" ca="1" si="124"/>
        <v>-3163529038.9902391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-3163529038.9902391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-13181370.995792663</v>
      </c>
      <c r="L2212" s="444">
        <f t="shared" ca="1" si="124"/>
        <v>-3176710409.986032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-3176710409.986032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-13236293.3749418</v>
      </c>
      <c r="L2213" s="444">
        <f t="shared" ca="1" si="124"/>
        <v>-3189946703.3609738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-3189946703.3609738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-13291444.597337391</v>
      </c>
      <c r="L2214" s="444">
        <f t="shared" ca="1" si="124"/>
        <v>-3203238147.9583111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-3203238147.9583111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-13346825.616492962</v>
      </c>
      <c r="L2215" s="444">
        <f t="shared" ca="1" si="124"/>
        <v>-3216584973.5748038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-3216584973.5748038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-13402437.389895016</v>
      </c>
      <c r="L2216" s="444">
        <f t="shared" ca="1" si="124"/>
        <v>-3229987410.9646988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-3229987410.9646988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-13458280.879019579</v>
      </c>
      <c r="L2217" s="444">
        <f t="shared" ca="1" si="124"/>
        <v>-3243445691.8437185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-3243445691.8437185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-13514357.049348827</v>
      </c>
      <c r="L2218" s="444">
        <f t="shared" ca="1" si="124"/>
        <v>-3256960048.8930674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-3256960048.8930674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-13570666.87038778</v>
      </c>
      <c r="L2219" s="444">
        <f t="shared" ca="1" si="124"/>
        <v>-3270530715.7634549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-3270530715.7634549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-13627211.315681063</v>
      </c>
      <c r="L2220" s="444">
        <f t="shared" ca="1" si="124"/>
        <v>-3284157927.0791359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-3284157927.0791359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-13683991.362829732</v>
      </c>
      <c r="L2221" s="444">
        <f t="shared" ca="1" si="124"/>
        <v>-3297841918.4419656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-3297841918.4419656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-13741007.99350819</v>
      </c>
      <c r="L2222" s="444">
        <f t="shared" ca="1" si="124"/>
        <v>-3311582926.4354739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-3311582926.4354739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-13798262.193481142</v>
      </c>
      <c r="L2223" s="444">
        <f t="shared" ca="1" si="124"/>
        <v>-3325381188.6289549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-3325381188.6289549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-13855754.952620646</v>
      </c>
      <c r="L2224" s="444">
        <f t="shared" ca="1" si="124"/>
        <v>-3339236943.5815754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-3339236943.5815754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-13913487.26492323</v>
      </c>
      <c r="L2225" s="444">
        <f t="shared" ca="1" si="124"/>
        <v>-3353150430.8464985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-3353150430.8464985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-13971460.128527077</v>
      </c>
      <c r="L2226" s="444">
        <f t="shared" ca="1" si="124"/>
        <v>-3367121890.9750257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-3367121890.9750257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-14029674.545729274</v>
      </c>
      <c r="L2227" s="444">
        <f t="shared" ca="1" si="124"/>
        <v>-3381151565.5207548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-3381151565.5207548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-14088131.523003142</v>
      </c>
      <c r="L2228" s="444">
        <f t="shared" ca="1" si="124"/>
        <v>-3395239697.0437579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-3395239697.0437579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-14146832.071015658</v>
      </c>
      <c r="L2229" s="444">
        <f t="shared" ca="1" si="124"/>
        <v>-3409386529.1147738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-3409386529.1147738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-14205777.204644891</v>
      </c>
      <c r="L2230" s="444">
        <f t="shared" ca="1" si="124"/>
        <v>-3423592306.3194184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-3423592306.3194184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-14264967.942997579</v>
      </c>
      <c r="L2231" s="444">
        <f t="shared" ca="1" si="124"/>
        <v>-3437857274.2624159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-3437857274.2624159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-14324405.309426734</v>
      </c>
      <c r="L2232" s="444">
        <f t="shared" ca="1" si="124"/>
        <v>-3452181679.5718427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-3452181679.5718427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-14384090.331549343</v>
      </c>
      <c r="L2233" s="444">
        <f t="shared" ca="1" si="124"/>
        <v>-3466565769.9033918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-3466565769.9033918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-14444024.041264132</v>
      </c>
      <c r="L2234" s="444">
        <f t="shared" ca="1" si="124"/>
        <v>-3481009793.9446559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-3481009793.9446559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-14504207.474769399</v>
      </c>
      <c r="L2235" s="444">
        <f t="shared" ca="1" si="124"/>
        <v>-3495514001.4194255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-3495514001.4194255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-14564641.672580939</v>
      </c>
      <c r="L2236" s="444">
        <f t="shared" ca="1" si="124"/>
        <v>-3510078643.0920062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-3510078643.0920062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-14625327.679550026</v>
      </c>
      <c r="L2237" s="444">
        <f t="shared" ca="1" si="124"/>
        <v>-3524703970.7715564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-3524703970.7715564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-14686266.544881484</v>
      </c>
      <c r="L2238" s="444">
        <f t="shared" ca="1" si="124"/>
        <v>-3539390237.3164377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-3539390237.3164377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-14747459.322151823</v>
      </c>
      <c r="L2239" s="444">
        <f t="shared" ca="1" si="124"/>
        <v>-3554137696.6385894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-3554137696.6385894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-14808907.069327455</v>
      </c>
      <c r="L2240" s="444">
        <f t="shared" ca="1" si="124"/>
        <v>-3568946603.7079167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-3568946603.7079167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-14870610.848782985</v>
      </c>
      <c r="L2241" s="444">
        <f t="shared" ca="1" si="124"/>
        <v>-3583817214.5566998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-3583817214.5566998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-14932571.727319583</v>
      </c>
      <c r="L2242" s="444">
        <f t="shared" ca="1" si="124"/>
        <v>-3598749786.2840195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-3598749786.2840195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-14994790.776183417</v>
      </c>
      <c r="L2243" s="444">
        <f t="shared" ca="1" si="124"/>
        <v>-3613744577.0602031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-3613744577.0602031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-15057269.071084179</v>
      </c>
      <c r="L2244" s="444">
        <f t="shared" ca="1" si="124"/>
        <v>-3628801846.1312871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-3628801846.1312871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-15120007.692213695</v>
      </c>
      <c r="L2245" s="444">
        <f t="shared" ca="1" si="124"/>
        <v>-3643921853.8235006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-3643921853.8235006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-15183007.724264586</v>
      </c>
      <c r="L2246" s="444">
        <f t="shared" ca="1" si="124"/>
        <v>-3659104861.5477653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-3659104861.5477653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-15246270.25644902</v>
      </c>
      <c r="L2247" s="444">
        <f t="shared" ca="1" si="124"/>
        <v>-3674351131.8042145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-3674351131.8042145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-15309796.382517561</v>
      </c>
      <c r="L2248" s="444">
        <f t="shared" ca="1" si="124"/>
        <v>-3689660928.1867318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-3689660928.1867318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-15373587.20077805</v>
      </c>
      <c r="L2249" s="444">
        <f t="shared" ca="1" si="124"/>
        <v>-3705034515.3875098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-3705034515.3875098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-15437643.814114625</v>
      </c>
      <c r="L2250" s="444">
        <f t="shared" ca="1" si="124"/>
        <v>-3720472159.2016244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-3720472159.2016244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-15501967.330006765</v>
      </c>
      <c r="L2251" s="444">
        <f t="shared" ca="1" si="124"/>
        <v>-3735974126.531631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-3735974126.531631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-15566558.860548463</v>
      </c>
      <c r="L2252" s="444">
        <f t="shared" ca="1" si="124"/>
        <v>-3751540685.3921795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-3751540685.3921795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-15631419.522467414</v>
      </c>
      <c r="L2253" s="444">
        <f t="shared" ca="1" si="124"/>
        <v>-3767172104.9146471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-3767172104.9146471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-15696550.437144363</v>
      </c>
      <c r="L2254" s="444">
        <f t="shared" ca="1" si="124"/>
        <v>-3782868655.3517914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-3782868655.3517914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-15761952.730632462</v>
      </c>
      <c r="L2255" s="444">
        <f t="shared" ca="1" si="124"/>
        <v>-3798630608.0824237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-3798630608.0824237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-15827627.533676766</v>
      </c>
      <c r="L2256" s="444">
        <f t="shared" ca="1" si="124"/>
        <v>-3814458235.6161003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-3814458235.6161003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-15893575.981733751</v>
      </c>
      <c r="L2257" s="444">
        <f t="shared" ca="1" si="124"/>
        <v>-3830351811.5978341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-3830351811.5978341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-15959799.214990973</v>
      </c>
      <c r="L2258" s="444">
        <f t="shared" ca="1" si="124"/>
        <v>-3846311610.8128252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-3846311610.8128252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-16026298.378386769</v>
      </c>
      <c r="L2259" s="444">
        <f t="shared" ca="1" si="124"/>
        <v>-3862337909.1912122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-3862337909.1912122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-16093074.621630052</v>
      </c>
      <c r="L2260" s="444">
        <f t="shared" ca="1" si="124"/>
        <v>-3878430983.8128424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-3878430983.8128424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-16160129.099220177</v>
      </c>
      <c r="L2261" s="444">
        <f t="shared" ca="1" si="124"/>
        <v>-3894591112.9120626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-3894591112.9120626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-16227462.970466927</v>
      </c>
      <c r="L2262" s="444">
        <f t="shared" ca="1" si="124"/>
        <v>-3910818575.8825297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-3910818575.8825297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-16295077.399510542</v>
      </c>
      <c r="L2263" s="444">
        <f t="shared" ca="1" si="124"/>
        <v>-3927113653.2820401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-3927113653.2820401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-16362973.555341834</v>
      </c>
      <c r="L2264" s="444">
        <f t="shared" ca="1" si="124"/>
        <v>-3943476626.8373818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-3943476626.8373818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-16431152.611822424</v>
      </c>
      <c r="L2265" s="444">
        <f t="shared" ca="1" si="124"/>
        <v>-3959907779.4492044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-3959907779.4492044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-16499615.747705016</v>
      </c>
      <c r="L2266" s="444">
        <f t="shared" ca="1" si="124"/>
        <v>-3976407395.1969094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-3976407395.1969094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-16568364.146653786</v>
      </c>
      <c r="L2267" s="444">
        <f t="shared" ca="1" si="124"/>
        <v>-3992975759.3435631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-3992975759.3435631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-16637398.997264845</v>
      </c>
      <c r="L2268" s="444">
        <f t="shared" ca="1" si="124"/>
        <v>-4009613158.3408279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-4009613158.3408279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-16706721.493086781</v>
      </c>
      <c r="L2269" s="444">
        <f t="shared" ca="1" si="124"/>
        <v>-4026319879.8339148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-4026319879.8339148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-16776332.832641313</v>
      </c>
      <c r="L2270" s="444">
        <f t="shared" ca="1" si="124"/>
        <v>-4043096212.6665559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-4043096212.6665559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-16846234.219443984</v>
      </c>
      <c r="L2271" s="444">
        <f t="shared" ca="1" si="124"/>
        <v>-4059942446.8859997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-4059942446.8859997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-16916426.862025</v>
      </c>
      <c r="L2272" s="444">
        <f t="shared" ca="1" si="124"/>
        <v>-4076858873.7480245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-4076858873.7480245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-16986911.973950103</v>
      </c>
      <c r="L2273" s="444">
        <f t="shared" ca="1" si="124"/>
        <v>-4093845785.7219744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-4093845785.7219744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-17057690.77384156</v>
      </c>
      <c r="L2274" s="444">
        <f t="shared" ca="1" si="124"/>
        <v>-4110903476.4958158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-4110903476.4958158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-17128764.485399231</v>
      </c>
      <c r="L2275" s="444">
        <f t="shared" ca="1" si="124"/>
        <v>-4128032240.981215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-4128032240.981215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-17200134.33742173</v>
      </c>
      <c r="L2276" s="444">
        <f t="shared" ca="1" si="124"/>
        <v>-4145232375.3186369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-4145232375.3186369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-17271801.563827656</v>
      </c>
      <c r="L2277" s="444">
        <f t="shared" ca="1" si="124"/>
        <v>-4162504176.8824644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-4162504176.8824644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-17343767.403676935</v>
      </c>
      <c r="L2278" s="444">
        <f t="shared" ca="1" si="124"/>
        <v>-4179847944.2861414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-4179847944.2861414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-17416033.101192255</v>
      </c>
      <c r="L2279" s="444">
        <f t="shared" ca="1" si="124"/>
        <v>-4197263977.3873339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-4197263977.3873339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-17488599.905780558</v>
      </c>
      <c r="L2280" s="444">
        <f t="shared" ca="1" si="124"/>
        <v>-4214752577.2931147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-4214752577.2931147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-17561469.072054643</v>
      </c>
      <c r="L2281" s="444">
        <f t="shared" ca="1" si="124"/>
        <v>-4232314046.3651695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-4232314046.3651695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-17634641.859854873</v>
      </c>
      <c r="L2282" s="444">
        <f t="shared" ca="1" si="124"/>
        <v>-4249948688.2250242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-4249948688.2250242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-17708119.534270935</v>
      </c>
      <c r="L2283" s="444">
        <f t="shared" ca="1" si="124"/>
        <v>-4267656807.759295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-4267656807.759295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-17781903.36566373</v>
      </c>
      <c r="L2284" s="444">
        <f t="shared" ca="1" si="124"/>
        <v>-4285438711.1249585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-4285438711.1249585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-17855994.629687328</v>
      </c>
      <c r="L2285" s="444">
        <f t="shared" ca="1" si="124"/>
        <v>-4303294705.7546463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-4303294705.7546463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-17930394.607311025</v>
      </c>
      <c r="L2286" s="444">
        <f t="shared" ca="1" si="124"/>
        <v>-4321225100.3619576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-4321225100.3619576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-18005104.58484149</v>
      </c>
      <c r="L2287" s="444">
        <f t="shared" ca="1" si="124"/>
        <v>-4339230204.9467993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-4339230204.9467993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-18080125.853944998</v>
      </c>
      <c r="L2288" s="444">
        <f t="shared" ca="1" si="124"/>
        <v>-4357310330.8007441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-4357310330.8007441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-18155459.711669765</v>
      </c>
      <c r="L2289" s="444">
        <f t="shared" ca="1" si="124"/>
        <v>-4375465790.512414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-4375465790.512414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-18231107.460468393</v>
      </c>
      <c r="L2290" s="444">
        <f t="shared" ca="1" si="124"/>
        <v>-4393696897.9728823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-4393696897.9728823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-18307070.408220343</v>
      </c>
      <c r="L2291" s="444">
        <f t="shared" ca="1" si="124"/>
        <v>-4412003968.3811026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-4412003968.3811026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-18383349.868254595</v>
      </c>
      <c r="L2292" s="444">
        <f t="shared" ca="1" si="124"/>
        <v>-4430387318.2493572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-4430387318.2493572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-18459947.159372322</v>
      </c>
      <c r="L2293" s="444">
        <f t="shared" ca="1" si="124"/>
        <v>-4448847265.4087296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-4448847265.4087296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-18536863.605869707</v>
      </c>
      <c r="L2294" s="444">
        <f t="shared" ca="1" si="124"/>
        <v>-4467384129.0145988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-4467384129.0145988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-18614100.537560828</v>
      </c>
      <c r="L2295" s="444">
        <f t="shared" ca="1" si="124"/>
        <v>-4485998229.5521593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-4485998229.5521593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-18691659.289800663</v>
      </c>
      <c r="L2296" s="444">
        <f t="shared" ca="1" si="124"/>
        <v>-4504689888.84196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-4504689888.84196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-18769541.203508165</v>
      </c>
      <c r="L2297" s="444">
        <f t="shared" ca="1" si="124"/>
        <v>-4523459430.0454683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-4523459430.0454683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-18847747.62518945</v>
      </c>
      <c r="L2298" s="444">
        <f t="shared" ca="1" si="124"/>
        <v>-4542307177.6706581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-4542307177.6706581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-18926279.906961076</v>
      </c>
      <c r="L2299" s="444">
        <f t="shared" ca="1" si="124"/>
        <v>-4561233457.5776196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-4561233457.5776196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-19005139.406573415</v>
      </c>
      <c r="L2300" s="444">
        <f t="shared" ca="1" si="124"/>
        <v>-4580238596.9841928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-4580238596.9841928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-19084327.487434138</v>
      </c>
      <c r="L2301" s="444">
        <f t="shared" ca="1" si="124"/>
        <v>-4599322924.4716272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-4599322924.4716272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-19163845.518631779</v>
      </c>
      <c r="L2302" s="444">
        <f t="shared" ca="1" si="124"/>
        <v>-4618486769.9902592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-4618486769.9902592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-19243694.874959413</v>
      </c>
      <c r="L2303" s="444">
        <f t="shared" ref="L2303:L2557" ca="1" si="129">I2303-J2303+K2303</f>
        <v>-4637730464.8652182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-4637730464.8652182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-19323876.936938409</v>
      </c>
      <c r="L2304" s="444">
        <f t="shared" ca="1" si="129"/>
        <v>-4657054341.8021564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-4657054341.8021564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-19404393.090842318</v>
      </c>
      <c r="L2305" s="444">
        <f t="shared" ca="1" si="129"/>
        <v>-4676458734.8929987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-4676458734.8929987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-19485244.728720829</v>
      </c>
      <c r="L2306" s="444">
        <f t="shared" ca="1" si="129"/>
        <v>-4695943979.6217194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-4695943979.6217194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-19566433.24842383</v>
      </c>
      <c r="L2307" s="444">
        <f t="shared" ca="1" si="129"/>
        <v>-4715510412.8701429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-4715510412.8701429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-19647960.053625595</v>
      </c>
      <c r="L2308" s="444">
        <f t="shared" ca="1" si="129"/>
        <v>-4735158372.923769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-4735158372.923769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-19729826.553849038</v>
      </c>
      <c r="L2309" s="444">
        <f t="shared" ca="1" si="129"/>
        <v>-4754888199.4776182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-4754888199.4776182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-19812034.164490074</v>
      </c>
      <c r="L2310" s="444">
        <f t="shared" ca="1" si="129"/>
        <v>-4774700233.642108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-4774700233.642108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-19894584.306842115</v>
      </c>
      <c r="L2311" s="444">
        <f t="shared" ca="1" si="129"/>
        <v>-4794594817.9489498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-4794594817.9489498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-19977478.408120625</v>
      </c>
      <c r="L2312" s="444">
        <f t="shared" ca="1" si="129"/>
        <v>-4814572296.35707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-4814572296.35707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-20060717.90148779</v>
      </c>
      <c r="L2313" s="444">
        <f t="shared" ca="1" si="129"/>
        <v>-4834633014.2585573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-4834633014.2585573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-20144304.226077322</v>
      </c>
      <c r="L2314" s="444">
        <f t="shared" ca="1" si="129"/>
        <v>-4854777318.4846344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-4854777318.4846344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-20228238.827019311</v>
      </c>
      <c r="L2315" s="444">
        <f t="shared" ca="1" si="129"/>
        <v>-4875005557.3116541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-4875005557.3116541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-20312523.155465227</v>
      </c>
      <c r="L2316" s="444">
        <f t="shared" ca="1" si="129"/>
        <v>-4895318080.4671192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-4895318080.4671192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-20397158.668612998</v>
      </c>
      <c r="L2317" s="444">
        <f t="shared" ca="1" si="129"/>
        <v>-4915715239.1357327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-4915715239.1357327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-20482146.829732221</v>
      </c>
      <c r="L2318" s="444">
        <f t="shared" ca="1" si="129"/>
        <v>-4936197385.9654646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-4936197385.9654646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-20567489.108189434</v>
      </c>
      <c r="L2319" s="444">
        <f t="shared" ca="1" si="129"/>
        <v>-4956764875.0736542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-4956764875.0736542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-20653186.979473557</v>
      </c>
      <c r="L2320" s="444">
        <f t="shared" ca="1" si="129"/>
        <v>-4977418062.0531273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-4977418062.0531273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-20739241.925221365</v>
      </c>
      <c r="L2321" s="444">
        <f t="shared" ca="1" si="129"/>
        <v>-4998157303.9783487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-4998157303.9783487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-20825655.433243118</v>
      </c>
      <c r="L2322" s="444">
        <f t="shared" ca="1" si="129"/>
        <v>-5018982959.4115915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-5018982959.4115915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-20912428.997548297</v>
      </c>
      <c r="L2323" s="444">
        <f t="shared" ca="1" si="129"/>
        <v>-5039895388.4091396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-5039895388.4091396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-20999564.118371416</v>
      </c>
      <c r="L2324" s="444">
        <f t="shared" ca="1" si="129"/>
        <v>-5060894952.5275106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-5060894952.5275106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-21087062.302197959</v>
      </c>
      <c r="L2325" s="444">
        <f t="shared" ca="1" si="129"/>
        <v>-5081982014.8297091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-5081982014.8297091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-21174925.061790455</v>
      </c>
      <c r="L2326" s="444">
        <f t="shared" ca="1" si="129"/>
        <v>-5103156939.8914995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-5103156939.8914995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-21263153.916214582</v>
      </c>
      <c r="L2327" s="444">
        <f t="shared" ca="1" si="129"/>
        <v>-5124420093.8077145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-5124420093.8077145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-21351750.390865475</v>
      </c>
      <c r="L2328" s="444">
        <f t="shared" ca="1" si="129"/>
        <v>-5145771844.1985798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-5145771844.1985798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-21440716.017494082</v>
      </c>
      <c r="L2329" s="444">
        <f t="shared" ca="1" si="129"/>
        <v>-5167212560.216074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-5167212560.216074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-21530052.334233642</v>
      </c>
      <c r="L2330" s="444">
        <f t="shared" ca="1" si="129"/>
        <v>-5188742612.5503073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-5188742612.5503073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-21619760.885626279</v>
      </c>
      <c r="L2331" s="444">
        <f t="shared" ca="1" si="129"/>
        <v>-5210362373.4359331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-5210362373.4359331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-21709843.22264972</v>
      </c>
      <c r="L2332" s="444">
        <f t="shared" ca="1" si="129"/>
        <v>-5232072216.6585827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-5232072216.6585827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-21800300.902744096</v>
      </c>
      <c r="L2333" s="444">
        <f t="shared" ca="1" si="129"/>
        <v>-5253872517.561327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-5253872517.561327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-21891135.489838861</v>
      </c>
      <c r="L2334" s="444">
        <f t="shared" ca="1" si="129"/>
        <v>-5275763653.0511656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-5275763653.0511656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-21982348.554379858</v>
      </c>
      <c r="L2335" s="444">
        <f t="shared" ca="1" si="129"/>
        <v>-5297746001.605545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-5297746001.605545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-22073941.673356436</v>
      </c>
      <c r="L2336" s="444">
        <f t="shared" ca="1" si="129"/>
        <v>-5319819943.2789011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-5319819943.2789011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-22165916.430328753</v>
      </c>
      <c r="L2337" s="444">
        <f t="shared" ca="1" si="129"/>
        <v>-5341985859.7092295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-5341985859.7092295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-22258274.415455122</v>
      </c>
      <c r="L2338" s="444">
        <f t="shared" ca="1" si="129"/>
        <v>-5364244134.1246843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-5364244134.1246843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-22351017.225519519</v>
      </c>
      <c r="L2339" s="444">
        <f t="shared" ca="1" si="129"/>
        <v>-5386595151.3502035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-5386595151.3502035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-22444146.46395918</v>
      </c>
      <c r="L2340" s="444">
        <f t="shared" ca="1" si="129"/>
        <v>-5409039297.8141623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-5409039297.8141623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-22537663.740892343</v>
      </c>
      <c r="L2341" s="444">
        <f t="shared" ca="1" si="129"/>
        <v>-5431576961.5550547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-5431576961.5550547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-22631570.673146062</v>
      </c>
      <c r="L2342" s="444">
        <f t="shared" ca="1" si="129"/>
        <v>-5454208532.2282009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-5454208532.2282009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-22725868.884284168</v>
      </c>
      <c r="L2343" s="444">
        <f t="shared" ca="1" si="129"/>
        <v>-5476934401.1124849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-5476934401.1124849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-22820560.004635353</v>
      </c>
      <c r="L2344" s="444">
        <f t="shared" ca="1" si="129"/>
        <v>-5499754961.1171207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-5499754961.1171207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-22915645.671321336</v>
      </c>
      <c r="L2345" s="444">
        <f t="shared" ca="1" si="129"/>
        <v>-5522670606.7884417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-5522670606.7884417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-23011127.528285172</v>
      </c>
      <c r="L2346" s="444">
        <f t="shared" ca="1" si="129"/>
        <v>-5545681734.3167267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-5545681734.3167267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-23107007.226319693</v>
      </c>
      <c r="L2347" s="444">
        <f t="shared" ca="1" si="129"/>
        <v>-5568788741.543046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-5568788741.543046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-23203286.423096023</v>
      </c>
      <c r="L2348" s="444">
        <f t="shared" ca="1" si="129"/>
        <v>-5591992027.9661417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-5591992027.9661417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-23299966.783192258</v>
      </c>
      <c r="L2349" s="444">
        <f t="shared" ca="1" si="129"/>
        <v>-5615291994.7493343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-5615291994.7493343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-23397049.978122227</v>
      </c>
      <c r="L2350" s="444">
        <f t="shared" ca="1" si="129"/>
        <v>-5638689044.7274561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-5638689044.7274561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-23494537.686364401</v>
      </c>
      <c r="L2351" s="444">
        <f t="shared" ca="1" si="129"/>
        <v>-5662183582.4138203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-5662183582.4138203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-23592431.593390919</v>
      </c>
      <c r="L2352" s="444">
        <f t="shared" ca="1" si="129"/>
        <v>-5685776014.0072107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-5685776014.0072107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-23690733.39169671</v>
      </c>
      <c r="L2353" s="444">
        <f t="shared" ca="1" si="129"/>
        <v>-5709466747.3989077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-5709466747.3989077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-23789444.780828781</v>
      </c>
      <c r="L2354" s="444">
        <f t="shared" ca="1" si="129"/>
        <v>-5733256192.1797361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-5733256192.1797361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-23888567.467415567</v>
      </c>
      <c r="L2355" s="444">
        <f t="shared" ca="1" si="129"/>
        <v>-5757144759.6471519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-5757144759.6471519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-23988103.165196467</v>
      </c>
      <c r="L2356" s="444">
        <f t="shared" ca="1" si="129"/>
        <v>-5781132862.8123484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-5781132862.8123484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-24088053.595051453</v>
      </c>
      <c r="L2357" s="444">
        <f t="shared" ca="1" si="129"/>
        <v>-5805220916.4074001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-5805220916.4074001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-24188420.485030834</v>
      </c>
      <c r="L2358" s="444">
        <f t="shared" ca="1" si="129"/>
        <v>-5829409336.8924313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-5829409336.8924313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-24289205.570385128</v>
      </c>
      <c r="L2359" s="444">
        <f t="shared" ca="1" si="129"/>
        <v>-5853698542.4628162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-5853698542.4628162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-24390410.593595069</v>
      </c>
      <c r="L2360" s="444">
        <f t="shared" ca="1" si="129"/>
        <v>-5878088953.0564117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-5878088953.0564117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-24492037.304401714</v>
      </c>
      <c r="L2361" s="444">
        <f t="shared" ca="1" si="129"/>
        <v>-5902580990.3608131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-5902580990.3608131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-24594087.459836721</v>
      </c>
      <c r="L2362" s="444">
        <f t="shared" ca="1" si="129"/>
        <v>-5927175077.8206501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-5927175077.8206501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-24696562.82425271</v>
      </c>
      <c r="L2363" s="444">
        <f t="shared" ca="1" si="129"/>
        <v>-5951871640.6449032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-5951871640.6449032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-24799465.169353765</v>
      </c>
      <c r="L2364" s="444">
        <f t="shared" ca="1" si="129"/>
        <v>-5976671105.8142567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-5976671105.8142567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-24902796.274226069</v>
      </c>
      <c r="L2365" s="444">
        <f t="shared" ca="1" si="129"/>
        <v>-6001573902.0884829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-6001573902.0884829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-25006557.925368678</v>
      </c>
      <c r="L2366" s="444">
        <f t="shared" ca="1" si="129"/>
        <v>-6026580460.0138512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-6026580460.0138512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-25110751.91672438</v>
      </c>
      <c r="L2367" s="444">
        <f t="shared" ca="1" si="129"/>
        <v>-6051691211.9305754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-6051691211.9305754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-25215380.049710732</v>
      </c>
      <c r="L2368" s="444">
        <f t="shared" ca="1" si="129"/>
        <v>-6076906591.9802856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-6076906591.9802856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-25320444.13325119</v>
      </c>
      <c r="L2369" s="444">
        <f t="shared" ca="1" si="129"/>
        <v>-6102227036.1135368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-6102227036.1135368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-25425945.983806401</v>
      </c>
      <c r="L2370" s="444">
        <f t="shared" ca="1" si="129"/>
        <v>-6127652982.0973434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-6127652982.0973434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-25531887.425405599</v>
      </c>
      <c r="L2371" s="444">
        <f t="shared" ca="1" si="129"/>
        <v>-6153184869.5227489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-6153184869.5227489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-25638270.289678119</v>
      </c>
      <c r="L2372" s="444">
        <f t="shared" ca="1" si="129"/>
        <v>-6178823139.8124275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-6178823139.8124275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-25745096.415885113</v>
      </c>
      <c r="L2373" s="444">
        <f t="shared" ca="1" si="129"/>
        <v>-6204568236.2283125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-6204568236.2283125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-25852367.650951304</v>
      </c>
      <c r="L2374" s="444">
        <f t="shared" ca="1" si="129"/>
        <v>-6230420603.8792639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-6230420603.8792639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-25960085.849496931</v>
      </c>
      <c r="L2375" s="444">
        <f t="shared" ca="1" si="129"/>
        <v>-6256380689.7287607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-6256380689.7287607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-26068252.873869836</v>
      </c>
      <c r="L2376" s="444">
        <f t="shared" ca="1" si="129"/>
        <v>-6282448942.6026306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-6282448942.6026306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-26176870.594177626</v>
      </c>
      <c r="L2377" s="444">
        <f t="shared" ca="1" si="129"/>
        <v>-6308625813.1968079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-6308625813.1968079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-26285940.888320033</v>
      </c>
      <c r="L2378" s="444">
        <f t="shared" ca="1" si="129"/>
        <v>-6334911754.0851278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-6334911754.0851278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-26395465.642021365</v>
      </c>
      <c r="L2379" s="444">
        <f t="shared" ca="1" si="129"/>
        <v>-6361307219.727149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-6361307219.727149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-26505446.74886312</v>
      </c>
      <c r="L2380" s="444">
        <f t="shared" ca="1" si="129"/>
        <v>-6387812666.4760122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-6387812666.4760122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-26615886.110316716</v>
      </c>
      <c r="L2381" s="444">
        <f t="shared" ca="1" si="129"/>
        <v>-6414428552.5863285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-6414428552.5863285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-26726785.635776367</v>
      </c>
      <c r="L2382" s="444">
        <f t="shared" ca="1" si="129"/>
        <v>-6441155338.222105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-6441155338.222105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-26838147.242592104</v>
      </c>
      <c r="L2383" s="444">
        <f t="shared" ca="1" si="129"/>
        <v>-6467993485.4646969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-6467993485.4646969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-26949972.856102902</v>
      </c>
      <c r="L2384" s="444">
        <f t="shared" ca="1" si="129"/>
        <v>-6494943458.3207998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-6494943458.3207998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-27062264.409669999</v>
      </c>
      <c r="L2385" s="444">
        <f t="shared" ca="1" si="129"/>
        <v>-6522005722.7304697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-6522005722.7304697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-27175023.84471029</v>
      </c>
      <c r="L2386" s="444">
        <f t="shared" ca="1" si="129"/>
        <v>-6549180746.5751801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-6549180746.5751801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-27288253.110729918</v>
      </c>
      <c r="L2387" s="444">
        <f t="shared" ca="1" si="129"/>
        <v>-6576468999.6859102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-6576468999.6859102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-27401954.165357959</v>
      </c>
      <c r="L2388" s="444">
        <f t="shared" ca="1" si="129"/>
        <v>-6603870953.8512678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-6603870953.8512678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-27516128.974380281</v>
      </c>
      <c r="L2389" s="444">
        <f t="shared" ca="1" si="129"/>
        <v>-6631387082.8256483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-6631387082.8256483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-27630779.511773534</v>
      </c>
      <c r="L2390" s="444">
        <f t="shared" ca="1" si="129"/>
        <v>-6659017862.3374214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-6659017862.3374214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-27745907.759739254</v>
      </c>
      <c r="L2391" s="444">
        <f t="shared" ca="1" si="129"/>
        <v>-6686763770.0971603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-6686763770.0971603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-27861515.708738167</v>
      </c>
      <c r="L2392" s="444">
        <f t="shared" ca="1" si="129"/>
        <v>-6714625285.8058987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-6714625285.8058987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-27977605.357524574</v>
      </c>
      <c r="L2393" s="444">
        <f t="shared" ca="1" si="129"/>
        <v>-6742602891.1634235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-6742602891.1634235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-28094178.713180929</v>
      </c>
      <c r="L2394" s="444">
        <f t="shared" ca="1" si="129"/>
        <v>-6770697069.8766041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-6770697069.8766041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-28211237.791152518</v>
      </c>
      <c r="L2395" s="444">
        <f t="shared" ca="1" si="129"/>
        <v>-6798908307.667757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-6798908307.667757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-28328784.615282323</v>
      </c>
      <c r="L2396" s="444">
        <f t="shared" ca="1" si="129"/>
        <v>-6827237092.2830391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-6827237092.2830391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-28446821.217845991</v>
      </c>
      <c r="L2397" s="444">
        <f t="shared" ca="1" si="129"/>
        <v>-6855683913.500885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-6855683913.500885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-28565349.639587019</v>
      </c>
      <c r="L2398" s="444">
        <f t="shared" ca="1" si="129"/>
        <v>-6884249263.1404724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-6884249263.1404724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-28684371.929751966</v>
      </c>
      <c r="L2399" s="444">
        <f t="shared" ca="1" si="129"/>
        <v>-6912933635.0702248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-6912933635.0702248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-28803890.146125935</v>
      </c>
      <c r="L2400" s="444">
        <f t="shared" ca="1" si="129"/>
        <v>-6941737525.2163506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-6941737525.2163506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-28923906.355068132</v>
      </c>
      <c r="L2401" s="444">
        <f t="shared" ca="1" si="129"/>
        <v>-6970661431.5714188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-6970661431.5714188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-29044422.631547578</v>
      </c>
      <c r="L2402" s="444">
        <f t="shared" ca="1" si="129"/>
        <v>-6999705854.2029667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-6999705854.2029667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-29165441.059179027</v>
      </c>
      <c r="L2403" s="444">
        <f t="shared" ca="1" si="129"/>
        <v>-7028871295.262146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-7028871295.262146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-29286963.730258942</v>
      </c>
      <c r="L2404" s="444">
        <f t="shared" ca="1" si="129"/>
        <v>-7058158258.9924049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-7058158258.9924049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-29408992.745801684</v>
      </c>
      <c r="L2405" s="444">
        <f t="shared" ca="1" si="129"/>
        <v>-7087567251.7382069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-7087567251.7382069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-29531530.215575863</v>
      </c>
      <c r="L2406" s="444">
        <f t="shared" ca="1" si="129"/>
        <v>-7117098781.953783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-7117098781.953783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-29654578.258140761</v>
      </c>
      <c r="L2407" s="444">
        <f t="shared" ca="1" si="129"/>
        <v>-7146753360.2119236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-7146753360.2119236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-29778139.000883013</v>
      </c>
      <c r="L2408" s="444">
        <f t="shared" ca="1" si="129"/>
        <v>-7176531499.2128067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-7176531499.2128067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-29902214.580053359</v>
      </c>
      <c r="L2409" s="444">
        <f t="shared" ca="1" si="129"/>
        <v>-7206433713.79286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-7206433713.79286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-30026807.140803579</v>
      </c>
      <c r="L2410" s="444">
        <f t="shared" ca="1" si="129"/>
        <v>-7236460520.9336634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-7236460520.9336634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-30151918.837223597</v>
      </c>
      <c r="L2411" s="444">
        <f t="shared" ca="1" si="129"/>
        <v>-7266612439.7708874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-7266612439.7708874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-30277551.832378697</v>
      </c>
      <c r="L2412" s="444">
        <f t="shared" ca="1" si="129"/>
        <v>-7296889991.6032658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-7296889991.6032658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-30403708.29834694</v>
      </c>
      <c r="L2413" s="444">
        <f t="shared" ca="1" si="129"/>
        <v>-7327293699.9016123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-7327293699.9016123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-30530390.416256722</v>
      </c>
      <c r="L2414" s="444">
        <f t="shared" ca="1" si="129"/>
        <v>-7357824090.3178692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-7357824090.3178692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-30657600.376324449</v>
      </c>
      <c r="L2415" s="444">
        <f t="shared" ca="1" si="129"/>
        <v>-7388481690.6941938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-7388481690.6941938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-30785340.377892468</v>
      </c>
      <c r="L2416" s="444">
        <f t="shared" ca="1" si="129"/>
        <v>-7419267031.0720863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-7419267031.0720863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-30913612.629467025</v>
      </c>
      <c r="L2417" s="444">
        <f t="shared" ca="1" si="129"/>
        <v>-7450180643.7015533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-7450180643.7015533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-31042419.348756474</v>
      </c>
      <c r="L2418" s="444">
        <f t="shared" ca="1" si="129"/>
        <v>-7481223063.0503101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-7481223063.0503101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-31171762.762709621</v>
      </c>
      <c r="L2419" s="444">
        <f t="shared" ca="1" si="129"/>
        <v>-7512394825.8130198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-7512394825.8130198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-31301645.107554249</v>
      </c>
      <c r="L2420" s="444">
        <f t="shared" ca="1" si="129"/>
        <v>-7543696470.9205742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-7543696470.9205742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-31432068.628835723</v>
      </c>
      <c r="L2421" s="444">
        <f t="shared" ca="1" si="129"/>
        <v>-7575128539.5494099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-7575128539.5494099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-31563035.581455875</v>
      </c>
      <c r="L2422" s="444">
        <f t="shared" ca="1" si="129"/>
        <v>-7606691575.1308661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-7606691575.1308661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-31694548.229711942</v>
      </c>
      <c r="L2423" s="444">
        <f t="shared" ca="1" si="129"/>
        <v>-7638386123.3605776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-7638386123.3605776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-31826608.847335741</v>
      </c>
      <c r="L2424" s="444">
        <f t="shared" ca="1" si="129"/>
        <v>-7670212732.2079134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-7670212732.2079134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-31959219.717532966</v>
      </c>
      <c r="L2425" s="444">
        <f t="shared" ca="1" si="129"/>
        <v>-7702171951.9254465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-7702171951.9254465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-32092383.133022692</v>
      </c>
      <c r="L2426" s="444">
        <f t="shared" ca="1" si="129"/>
        <v>-7734264335.0584688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-7734264335.0584688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-32226101.396076959</v>
      </c>
      <c r="L2427" s="444">
        <f t="shared" ca="1" si="129"/>
        <v>-7766490436.454546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-7766490436.454546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-32360376.818560608</v>
      </c>
      <c r="L2428" s="444">
        <f t="shared" ca="1" si="129"/>
        <v>-7798850813.2731066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-7798850813.2731066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-32495211.721971277</v>
      </c>
      <c r="L2429" s="444">
        <f t="shared" ca="1" si="129"/>
        <v>-7831346024.9950781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-7831346024.9950781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-32630608.437479492</v>
      </c>
      <c r="L2430" s="444">
        <f t="shared" ca="1" si="129"/>
        <v>-7863976633.4325571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-7863976633.4325571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-32766569.305968985</v>
      </c>
      <c r="L2431" s="444">
        <f t="shared" ca="1" si="129"/>
        <v>-7896743202.7385263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-7896743202.7385263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-32903096.678077191</v>
      </c>
      <c r="L2432" s="444">
        <f t="shared" ca="1" si="129"/>
        <v>-7929646299.4166031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-7929646299.4166031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-33040192.914235841</v>
      </c>
      <c r="L2433" s="444">
        <f t="shared" ca="1" si="129"/>
        <v>-7962686492.3308392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-7962686492.3308392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-33177860.384711832</v>
      </c>
      <c r="L2434" s="444">
        <f t="shared" ca="1" si="129"/>
        <v>-7995864352.7155514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-7995864352.7155514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-33316101.46964813</v>
      </c>
      <c r="L2435" s="444">
        <f t="shared" ca="1" si="129"/>
        <v>-8029180454.1851997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-8029180454.1851997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-33454918.559105001</v>
      </c>
      <c r="L2436" s="444">
        <f t="shared" ca="1" si="129"/>
        <v>-8062635372.7443047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-8062635372.7443047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-33594314.053101271</v>
      </c>
      <c r="L2437" s="444">
        <f t="shared" ca="1" si="129"/>
        <v>-8096229686.7974062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-8096229686.7974062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-33734290.361655861</v>
      </c>
      <c r="L2438" s="444">
        <f t="shared" ca="1" si="129"/>
        <v>-8129963977.1590624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-8129963977.1590624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-33874849.904829428</v>
      </c>
      <c r="L2439" s="444">
        <f t="shared" ca="1" si="129"/>
        <v>-8163838827.0638914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-8163838827.0638914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-34015995.112766214</v>
      </c>
      <c r="L2440" s="444">
        <f t="shared" ca="1" si="129"/>
        <v>-8197854822.1766577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-8197854822.1766577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-34157728.42573607</v>
      </c>
      <c r="L2441" s="444">
        <f t="shared" ca="1" si="129"/>
        <v>-8232012550.6023941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-8232012550.6023941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-34300052.294176646</v>
      </c>
      <c r="L2442" s="444">
        <f t="shared" ca="1" si="129"/>
        <v>-8266312602.8965712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-8266312602.8965712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-34442969.178735711</v>
      </c>
      <c r="L2443" s="444">
        <f t="shared" ca="1" si="129"/>
        <v>-8300755572.0753069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-8300755572.0753069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-34586481.550313778</v>
      </c>
      <c r="L2444" s="444">
        <f t="shared" ca="1" si="129"/>
        <v>-8335342053.6256208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-8335342053.6256208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-34730591.890106753</v>
      </c>
      <c r="L2445" s="444">
        <f t="shared" ca="1" si="129"/>
        <v>-8370072645.515728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-8370072645.515728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-34875302.689648859</v>
      </c>
      <c r="L2446" s="444">
        <f t="shared" ca="1" si="129"/>
        <v>-8404947948.2053766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-8404947948.2053766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-35020616.450855739</v>
      </c>
      <c r="L2447" s="444">
        <f t="shared" ca="1" si="129"/>
        <v>-8439968564.6562328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-8439968564.6562328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-35166535.686067633</v>
      </c>
      <c r="L2448" s="444">
        <f t="shared" ca="1" si="129"/>
        <v>-8475135100.3423004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-8475135100.3423004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-35313062.918092921</v>
      </c>
      <c r="L2449" s="444">
        <f t="shared" ca="1" si="129"/>
        <v>-8510448163.2603931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-8510448163.2603931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-35460200.680251636</v>
      </c>
      <c r="L2450" s="444">
        <f t="shared" ca="1" si="129"/>
        <v>-8545908363.9406452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-8545908363.9406452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-35607951.516419359</v>
      </c>
      <c r="L2451" s="444">
        <f t="shared" ca="1" si="129"/>
        <v>-8581516315.4570646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-8581516315.4570646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-35756317.981071107</v>
      </c>
      <c r="L2452" s="444">
        <f t="shared" ca="1" si="129"/>
        <v>-8617272633.4381351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-8617272633.4381351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-35905302.639325559</v>
      </c>
      <c r="L2453" s="444">
        <f t="shared" ca="1" si="129"/>
        <v>-8653177936.0774612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-8653177936.0774612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-36054908.066989422</v>
      </c>
      <c r="L2454" s="444">
        <f t="shared" ca="1" si="129"/>
        <v>-8689232844.1444511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-8689232844.1444511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-36205136.850601882</v>
      </c>
      <c r="L2455" s="444">
        <f t="shared" ca="1" si="129"/>
        <v>-8725437980.9950523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-8725437980.9950523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-36355991.587479383</v>
      </c>
      <c r="L2456" s="444">
        <f t="shared" ca="1" si="129"/>
        <v>-8761793972.582531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-8761793972.582531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-36507474.885760546</v>
      </c>
      <c r="L2457" s="444">
        <f t="shared" ca="1" si="129"/>
        <v>-8798301447.4682922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-8798301447.4682922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-36659589.364451215</v>
      </c>
      <c r="L2458" s="444">
        <f t="shared" ca="1" si="129"/>
        <v>-8834961036.8327427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-8834961036.8327427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-36812337.653469764</v>
      </c>
      <c r="L2459" s="444">
        <f t="shared" ca="1" si="129"/>
        <v>-8871773374.4862118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-8871773374.4862118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-36965722.393692546</v>
      </c>
      <c r="L2460" s="444">
        <f t="shared" ca="1" si="129"/>
        <v>-8908739096.8799038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-8908739096.8799038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-37119746.236999601</v>
      </c>
      <c r="L2461" s="444">
        <f t="shared" ca="1" si="129"/>
        <v>-8945858843.1169033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-8945858843.1169033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-37274411.846320428</v>
      </c>
      <c r="L2462" s="444">
        <f t="shared" ca="1" si="129"/>
        <v>-8983133254.9632244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-8983133254.9632244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-37429721.8956801</v>
      </c>
      <c r="L2463" s="444">
        <f t="shared" ca="1" si="129"/>
        <v>-9020562976.8589039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-9020562976.8589039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-37585679.07024543</v>
      </c>
      <c r="L2464" s="444">
        <f t="shared" ca="1" si="129"/>
        <v>-9058148655.9291496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-9058148655.9291496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-37742286.066371456</v>
      </c>
      <c r="L2465" s="444">
        <f t="shared" ca="1" si="129"/>
        <v>-9095890941.9955215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-9095890941.9955215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-37899545.591648005</v>
      </c>
      <c r="L2466" s="444">
        <f t="shared" ca="1" si="129"/>
        <v>-9133790487.5871696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-9133790487.5871696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-38057460.364946537</v>
      </c>
      <c r="L2467" s="444">
        <f t="shared" ca="1" si="129"/>
        <v>-9171847947.952116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-9171847947.952116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-38216033.116467148</v>
      </c>
      <c r="L2468" s="444">
        <f t="shared" ca="1" si="129"/>
        <v>-9210063981.0685825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-9210063981.0685825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-38375266.587785758</v>
      </c>
      <c r="L2469" s="444">
        <f t="shared" ca="1" si="129"/>
        <v>-9248439247.6563683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-9248439247.6563683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-38535163.531901531</v>
      </c>
      <c r="L2470" s="444">
        <f t="shared" ca="1" si="129"/>
        <v>-9286974411.1882706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-9286974411.1882706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-38695726.713284463</v>
      </c>
      <c r="L2471" s="444">
        <f t="shared" ca="1" si="129"/>
        <v>-9325670137.9015541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-9325670137.9015541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-38856958.90792314</v>
      </c>
      <c r="L2472" s="444">
        <f t="shared" ca="1" si="129"/>
        <v>-9364527096.8094769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-9364527096.8094769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-39018862.903372817</v>
      </c>
      <c r="L2473" s="444">
        <f t="shared" ca="1" si="129"/>
        <v>-9403545959.7128506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-9403545959.7128506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-39181441.498803541</v>
      </c>
      <c r="L2474" s="444">
        <f t="shared" ca="1" si="129"/>
        <v>-9442727401.2116547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-9442727401.2116547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-39344697.505048558</v>
      </c>
      <c r="L2475" s="444">
        <f t="shared" ca="1" si="129"/>
        <v>-9482072098.7167034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-9482072098.7167034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-39508633.744652927</v>
      </c>
      <c r="L2476" s="444">
        <f t="shared" ca="1" si="129"/>
        <v>-9521580732.4613571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-9521580732.4613571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-39673253.051922321</v>
      </c>
      <c r="L2477" s="444">
        <f t="shared" ca="1" si="129"/>
        <v>-9561253985.513279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-9561253985.513279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-39838558.272971995</v>
      </c>
      <c r="L2478" s="444">
        <f t="shared" ca="1" si="129"/>
        <v>-9601092543.7862511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-9601092543.7862511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-40004552.265776046</v>
      </c>
      <c r="L2479" s="444">
        <f t="shared" ca="1" si="129"/>
        <v>-9641097096.0520267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-9641097096.0520267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-40171237.900216781</v>
      </c>
      <c r="L2480" s="444">
        <f t="shared" ca="1" si="129"/>
        <v>-9681268333.9522438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-9681268333.9522438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-40338618.058134347</v>
      </c>
      <c r="L2481" s="444">
        <f t="shared" ca="1" si="129"/>
        <v>-9721606952.0103779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-9721606952.0103779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-40506695.633376576</v>
      </c>
      <c r="L2482" s="444">
        <f t="shared" ca="1" si="129"/>
        <v>-9762113647.643755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-9762113647.643755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-40675473.531848982</v>
      </c>
      <c r="L2483" s="444">
        <f t="shared" ca="1" si="129"/>
        <v>-9802789121.1756039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-9802789121.1756039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-40844954.671565019</v>
      </c>
      <c r="L2484" s="444">
        <f t="shared" ca="1" si="129"/>
        <v>-9843634075.847168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-9843634075.847168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-41015141.982696533</v>
      </c>
      <c r="L2485" s="444">
        <f t="shared" ca="1" si="129"/>
        <v>-9884649217.8298645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-9884649217.8298645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-41186038.407624438</v>
      </c>
      <c r="L2486" s="444">
        <f t="shared" ca="1" si="129"/>
        <v>-9925835256.2374897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-9925835256.2374897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-41357646.90098954</v>
      </c>
      <c r="L2487" s="444">
        <f t="shared" ca="1" si="129"/>
        <v>-9967192903.1384792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-9967192903.1384792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-41529970.429743662</v>
      </c>
      <c r="L2488" s="444">
        <f t="shared" ca="1" si="129"/>
        <v>-10008722873.568222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-10008722873.568222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-41703011.973200925</v>
      </c>
      <c r="L2489" s="444">
        <f t="shared" ca="1" si="129"/>
        <v>-10050425885.541424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-10050425885.541424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-41876774.523089267</v>
      </c>
      <c r="L2490" s="444">
        <f t="shared" ca="1" si="129"/>
        <v>-10092302660.064512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-10092302660.064512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-42051261.08360213</v>
      </c>
      <c r="L2491" s="444">
        <f t="shared" ca="1" si="129"/>
        <v>-10134353921.148115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-10134353921.148115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-42226474.671450481</v>
      </c>
      <c r="L2492" s="444">
        <f t="shared" ca="1" si="129"/>
        <v>-10176580395.819565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-10176580395.819565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-42402418.315914854</v>
      </c>
      <c r="L2493" s="444">
        <f t="shared" ca="1" si="129"/>
        <v>-10218982814.135479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-10218982814.135479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-42579095.058897831</v>
      </c>
      <c r="L2494" s="444">
        <f t="shared" ca="1" si="129"/>
        <v>-10261561909.194376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-10261561909.194376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-42756507.954976566</v>
      </c>
      <c r="L2495" s="444">
        <f t="shared" ca="1" si="129"/>
        <v>-10304318417.149353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-10304318417.149353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-42934660.071455635</v>
      </c>
      <c r="L2496" s="444">
        <f t="shared" ca="1" si="129"/>
        <v>-10347253077.220808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-10347253077.220808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-43113554.488420032</v>
      </c>
      <c r="L2497" s="444">
        <f t="shared" ca="1" si="129"/>
        <v>-10390366631.709229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-10390366631.709229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-43293194.298788451</v>
      </c>
      <c r="L2498" s="444">
        <f t="shared" ca="1" si="129"/>
        <v>-10433659826.008017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-10433659826.008017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-43473582.608366735</v>
      </c>
      <c r="L2499" s="444">
        <f t="shared" ca="1" si="129"/>
        <v>-10477133408.616383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-10477133408.616383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-43654722.535901591</v>
      </c>
      <c r="L2500" s="444">
        <f t="shared" ca="1" si="129"/>
        <v>-10520788131.152285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-10520788131.152285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-43836617.21313452</v>
      </c>
      <c r="L2501" s="444">
        <f t="shared" ca="1" si="129"/>
        <v>-10564624748.365419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-10564624748.365419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-44019269.784855917</v>
      </c>
      <c r="L2502" s="444">
        <f t="shared" ca="1" si="129"/>
        <v>-10608644018.150276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-10608644018.150276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-44202683.408959486</v>
      </c>
      <c r="L2503" s="444">
        <f t="shared" ca="1" si="129"/>
        <v>-10652846701.559237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-10652846701.559237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-44386861.256496817</v>
      </c>
      <c r="L2504" s="444">
        <f t="shared" ca="1" si="129"/>
        <v>-10697233562.815733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-10697233562.815733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-44571806.511732221</v>
      </c>
      <c r="L2505" s="444">
        <f t="shared" ca="1" si="129"/>
        <v>-10741805369.327465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-10741805369.327465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-44757522.37219777</v>
      </c>
      <c r="L2506" s="444">
        <f t="shared" ca="1" si="129"/>
        <v>-10786562891.699663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-10786562891.699663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-44944012.048748598</v>
      </c>
      <c r="L2507" s="444">
        <f t="shared" ca="1" si="129"/>
        <v>-10831506903.748411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-10831506903.748411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-45131278.765618376</v>
      </c>
      <c r="L2508" s="444">
        <f t="shared" ca="1" si="129"/>
        <v>-10876638182.51403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-10876638182.51403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-45319325.760475129</v>
      </c>
      <c r="L2509" s="444">
        <f t="shared" ca="1" si="129"/>
        <v>-10921957508.274506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-10921957508.274506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-45508156.284477107</v>
      </c>
      <c r="L2510" s="444">
        <f t="shared" ca="1" si="129"/>
        <v>-10967465664.558983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-10967465664.558983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-45697773.602329098</v>
      </c>
      <c r="L2511" s="444">
        <f t="shared" ca="1" si="129"/>
        <v>-11013163438.161312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-11013163438.161312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-45888180.992338799</v>
      </c>
      <c r="L2512" s="444">
        <f t="shared" ca="1" si="129"/>
        <v>-11059051619.15365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-11059051619.15365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-46079381.746473543</v>
      </c>
      <c r="L2513" s="444">
        <f t="shared" ca="1" si="129"/>
        <v>-11105131000.900124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-11105131000.900124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-46271379.170417182</v>
      </c>
      <c r="L2514" s="444">
        <f t="shared" ca="1" si="129"/>
        <v>-11151402380.070541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-11151402380.070541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-46464176.583627254</v>
      </c>
      <c r="L2515" s="444">
        <f t="shared" ca="1" si="129"/>
        <v>-11197866556.654169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-11197866556.654169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-46657777.319392368</v>
      </c>
      <c r="L2516" s="444">
        <f t="shared" ca="1" si="129"/>
        <v>-11244524333.973562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-11244524333.973562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-46852184.724889845</v>
      </c>
      <c r="L2517" s="444">
        <f t="shared" ca="1" si="129"/>
        <v>-11291376518.698452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-11291376518.698452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-47047402.16124355</v>
      </c>
      <c r="L2518" s="444">
        <f t="shared" ca="1" si="129"/>
        <v>-11338423920.859695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-11338423920.859695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-47243433.00358206</v>
      </c>
      <c r="L2519" s="444">
        <f t="shared" ca="1" si="129"/>
        <v>-11385667353.863277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-11385667353.863277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-47440280.641096987</v>
      </c>
      <c r="L2520" s="444">
        <f t="shared" ca="1" si="129"/>
        <v>-11433107634.504374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-11433107634.504374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-47637948.477101557</v>
      </c>
      <c r="L2521" s="444">
        <f t="shared" ca="1" si="129"/>
        <v>-11480745582.981476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-11480745582.981476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-47836439.929089479</v>
      </c>
      <c r="L2522" s="444">
        <f t="shared" ca="1" si="129"/>
        <v>-11528582022.910564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-11528582022.910564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-48035758.428794019</v>
      </c>
      <c r="L2523" s="444">
        <f t="shared" ca="1" si="129"/>
        <v>-11576617781.339359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-11576617781.339359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-48235907.422247328</v>
      </c>
      <c r="L2524" s="444">
        <f t="shared" ca="1" si="129"/>
        <v>-11624853688.761606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-11624853688.761606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-48436890.369840026</v>
      </c>
      <c r="L2525" s="444">
        <f t="shared" ca="1" si="129"/>
        <v>-11673290579.131447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-11673290579.131447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-48638710.746381029</v>
      </c>
      <c r="L2526" s="444">
        <f t="shared" ca="1" si="129"/>
        <v>-11721929289.877829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-11721929289.877829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-48841372.041157618</v>
      </c>
      <c r="L2527" s="444">
        <f t="shared" ca="1" si="129"/>
        <v>-11770770661.918985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-11770770661.918985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-49044877.757995769</v>
      </c>
      <c r="L2528" s="444">
        <f t="shared" ca="1" si="129"/>
        <v>-11819815539.676981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-11819815539.676981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-49249231.415320754</v>
      </c>
      <c r="L2529" s="444">
        <f t="shared" ca="1" si="129"/>
        <v>-11869064771.092302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-11869064771.092302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-49454436.546217926</v>
      </c>
      <c r="L2530" s="444">
        <f t="shared" ca="1" si="129"/>
        <v>-11918519207.638521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-11918519207.638521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-49660496.698493838</v>
      </c>
      <c r="L2531" s="444">
        <f t="shared" ca="1" si="129"/>
        <v>-11968179704.337015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-11968179704.337015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-49867415.434737563</v>
      </c>
      <c r="L2532" s="444">
        <f t="shared" ca="1" si="129"/>
        <v>-12018047119.771753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-12018047119.771753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-50075196.332382306</v>
      </c>
      <c r="L2533" s="444">
        <f t="shared" ca="1" si="129"/>
        <v>-12068122316.104136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-12068122316.104136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-50283842.983767234</v>
      </c>
      <c r="L2534" s="444">
        <f t="shared" ca="1" si="129"/>
        <v>-12118406159.087902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-12118406159.087902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-50493358.996199593</v>
      </c>
      <c r="L2535" s="444">
        <f t="shared" ca="1" si="129"/>
        <v>-12168899518.084101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-12168899518.084101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-50703747.992017083</v>
      </c>
      <c r="L2536" s="444">
        <f t="shared" ca="1" si="129"/>
        <v>-12219603266.076118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-12219603266.076118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-50915013.608650491</v>
      </c>
      <c r="L2537" s="444">
        <f t="shared" ca="1" si="129"/>
        <v>-12270518279.684769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-12270518279.684769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-51127159.498686537</v>
      </c>
      <c r="L2538" s="444">
        <f t="shared" ca="1" si="129"/>
        <v>-12321645439.183455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-12321645439.183455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-51340189.329931058</v>
      </c>
      <c r="L2539" s="444">
        <f t="shared" ca="1" si="129"/>
        <v>-12372985628.513386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-12372985628.513386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-51554106.785472438</v>
      </c>
      <c r="L2540" s="444">
        <f t="shared" ca="1" si="129"/>
        <v>-12424539735.298859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-12424539735.298859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-51768915.563745245</v>
      </c>
      <c r="L2541" s="444">
        <f t="shared" ca="1" si="129"/>
        <v>-12476308650.862604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-12476308650.862604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-51984619.378594182</v>
      </c>
      <c r="L2542" s="444">
        <f t="shared" ca="1" si="129"/>
        <v>-12528293270.241198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-12528293270.241198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-52201221.959338322</v>
      </c>
      <c r="L2543" s="444">
        <f t="shared" ca="1" si="129"/>
        <v>-12580494492.200537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-12580494492.200537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-52418727.050835572</v>
      </c>
      <c r="L2544" s="444">
        <f t="shared" ca="1" si="129"/>
        <v>-12632913219.251371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-12632913219.251371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-52637138.413547382</v>
      </c>
      <c r="L2545" s="444">
        <f t="shared" ca="1" si="129"/>
        <v>-12685550357.664919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-12685550357.664919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-52856459.823603831</v>
      </c>
      <c r="L2546" s="444">
        <f t="shared" ca="1" si="129"/>
        <v>-12738406817.488523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-12738406817.488523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-53076695.072868846</v>
      </c>
      <c r="L2547" s="444">
        <f t="shared" ca="1" si="129"/>
        <v>-12791483512.561392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-12791483512.561392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-53297847.969005801</v>
      </c>
      <c r="L2548" s="444">
        <f t="shared" ca="1" si="129"/>
        <v>-12844781360.530397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-12844781360.530397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-53519922.33554332</v>
      </c>
      <c r="L2549" s="444">
        <f t="shared" ca="1" si="129"/>
        <v>-12898301282.86594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-12898301282.86594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-53742922.011941418</v>
      </c>
      <c r="L2550" s="444">
        <f t="shared" ca="1" si="129"/>
        <v>-12952044204.877882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-12952044204.877882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-53966850.853657842</v>
      </c>
      <c r="L2551" s="444">
        <f t="shared" ca="1" si="129"/>
        <v>-13006011055.731541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-13006011055.731541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-54191712.732214749</v>
      </c>
      <c r="L2552" s="444">
        <f t="shared" ca="1" si="129"/>
        <v>-13060202768.463755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-13060202768.463755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-54417511.535265647</v>
      </c>
      <c r="L2553" s="444">
        <f t="shared" ca="1" si="129"/>
        <v>-13114620279.99902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-13114620279.99902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-54644251.166662581</v>
      </c>
      <c r="L2554" s="444">
        <f t="shared" ca="1" si="129"/>
        <v>-13169264531.165682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-13169264531.165682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-54871935.546523675</v>
      </c>
      <c r="L2555" s="444">
        <f t="shared" ca="1" si="129"/>
        <v>-13224136466.712206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-13224136466.712206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-55100568.611300856</v>
      </c>
      <c r="L2556" s="444">
        <f t="shared" ca="1" si="129"/>
        <v>-13279237035.323507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-13279237035.323507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-55330154.313847944</v>
      </c>
      <c r="L2557" s="444">
        <f t="shared" ca="1" si="129"/>
        <v>-13334567189.637356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-13334567189.637356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-55560696.623488985</v>
      </c>
      <c r="L2558" s="444">
        <f t="shared" ref="L2558:L2812" ca="1" si="134">I2558-J2558+K2558</f>
        <v>-13390127886.260845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-13390127886.260845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-55792199.526086852</v>
      </c>
      <c r="L2559" s="444">
        <f t="shared" ca="1" si="134"/>
        <v>-13445920085.786932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-13445920085.786932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-56024667.02411221</v>
      </c>
      <c r="L2560" s="444">
        <f t="shared" ca="1" si="134"/>
        <v>-13501944752.811045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-13501944752.811045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-56258103.136712685</v>
      </c>
      <c r="L2561" s="444">
        <f t="shared" ca="1" si="134"/>
        <v>-13558202855.947758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-13558202855.947758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-56492511.899782322</v>
      </c>
      <c r="L2562" s="444">
        <f t="shared" ca="1" si="134"/>
        <v>-13614695367.84754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-13614695367.84754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-56727897.366031416</v>
      </c>
      <c r="L2563" s="444">
        <f t="shared" ca="1" si="134"/>
        <v>-13671423265.213572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-13671423265.213572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-56964263.605056547</v>
      </c>
      <c r="L2564" s="444">
        <f t="shared" ca="1" si="134"/>
        <v>-13728387528.818628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-13728387528.818628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-57201614.703410953</v>
      </c>
      <c r="L2565" s="444">
        <f t="shared" ca="1" si="134"/>
        <v>-13785589143.522039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-13785589143.522039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-57439954.764675163</v>
      </c>
      <c r="L2566" s="444">
        <f t="shared" ca="1" si="134"/>
        <v>-13843029098.286715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-13843029098.286715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-57679287.90952798</v>
      </c>
      <c r="L2567" s="444">
        <f t="shared" ca="1" si="134"/>
        <v>-13900708386.196243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-13900708386.196243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-57919618.275817677</v>
      </c>
      <c r="L2568" s="444">
        <f t="shared" ca="1" si="134"/>
        <v>-13958628004.472061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-13958628004.472061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-58160950.018633589</v>
      </c>
      <c r="L2569" s="444">
        <f t="shared" ca="1" si="134"/>
        <v>-14016788954.490694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-14016788954.490694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-58403287.310377888</v>
      </c>
      <c r="L2570" s="444">
        <f t="shared" ca="1" si="134"/>
        <v>-14075192241.801071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-14075192241.801071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-58646634.340837799</v>
      </c>
      <c r="L2571" s="444">
        <f t="shared" ca="1" si="134"/>
        <v>-14133838876.141909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-14133838876.141909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-58890995.317257948</v>
      </c>
      <c r="L2572" s="444">
        <f t="shared" ca="1" si="134"/>
        <v>-14192729871.459167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-14192729871.459167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-59136374.464413196</v>
      </c>
      <c r="L2573" s="444">
        <f t="shared" ca="1" si="134"/>
        <v>-14251866245.92358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-14251866245.92358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-59382776.024681583</v>
      </c>
      <c r="L2574" s="444">
        <f t="shared" ca="1" si="134"/>
        <v>-14311249021.948261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-14311249021.948261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-59630204.258117743</v>
      </c>
      <c r="L2575" s="444">
        <f t="shared" ca="1" si="134"/>
        <v>-14370879226.206379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-14370879226.206379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-59878663.442526579</v>
      </c>
      <c r="L2576" s="444">
        <f t="shared" ca="1" si="134"/>
        <v>-14430757889.648905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-14430757889.648905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-60128157.873537101</v>
      </c>
      <c r="L2577" s="444">
        <f t="shared" ca="1" si="134"/>
        <v>-14490886047.522442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-14490886047.522442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-60378691.864676833</v>
      </c>
      <c r="L2578" s="444">
        <f t="shared" ca="1" si="134"/>
        <v>-14551264739.387119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-14551264739.387119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-60630269.747446328</v>
      </c>
      <c r="L2579" s="444">
        <f t="shared" ca="1" si="134"/>
        <v>-14611895009.134565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-14611895009.134565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-60882895.871394023</v>
      </c>
      <c r="L2580" s="444">
        <f t="shared" ca="1" si="134"/>
        <v>-14672777905.005959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-14672777905.005959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-61136574.60419149</v>
      </c>
      <c r="L2581" s="444">
        <f t="shared" ca="1" si="134"/>
        <v>-14733914479.610149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-14733914479.610149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-61391310.331708953</v>
      </c>
      <c r="L2582" s="444">
        <f t="shared" ca="1" si="134"/>
        <v>-14795305789.941858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-14795305789.941858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-61647107.458091065</v>
      </c>
      <c r="L2583" s="444">
        <f t="shared" ca="1" si="134"/>
        <v>-14856952897.39995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-14856952897.39995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-61903970.405833125</v>
      </c>
      <c r="L2584" s="444">
        <f t="shared" ca="1" si="134"/>
        <v>-14918856867.805782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-14918856867.805782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-62161903.615857422</v>
      </c>
      <c r="L2585" s="444">
        <f t="shared" ca="1" si="134"/>
        <v>-14981018771.42164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-14981018771.42164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-62420911.547590174</v>
      </c>
      <c r="L2586" s="444">
        <f t="shared" ca="1" si="134"/>
        <v>-15043439682.969231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-15043439682.969231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-62680998.679038458</v>
      </c>
      <c r="L2587" s="444">
        <f t="shared" ca="1" si="134"/>
        <v>-15106120681.64827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-15106120681.64827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-62942169.506867789</v>
      </c>
      <c r="L2588" s="444">
        <f t="shared" ca="1" si="134"/>
        <v>-15169062851.155138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-15169062851.155138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-63204428.546479739</v>
      </c>
      <c r="L2589" s="444">
        <f t="shared" ca="1" si="134"/>
        <v>-15232267279.701618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-15232267279.701618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-63467780.332090072</v>
      </c>
      <c r="L2590" s="444">
        <f t="shared" ca="1" si="134"/>
        <v>-15295735060.033709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-15295735060.033709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-63732229.416807115</v>
      </c>
      <c r="L2591" s="444">
        <f t="shared" ca="1" si="134"/>
        <v>-15359467289.450516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-15359467289.450516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-63997780.372710474</v>
      </c>
      <c r="L2592" s="444">
        <f t="shared" ca="1" si="134"/>
        <v>-15423465069.823227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-15423465069.823227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-64264437.7909301</v>
      </c>
      <c r="L2593" s="444">
        <f t="shared" ca="1" si="134"/>
        <v>-15487729507.614157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-15487729507.614157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-64532206.281725653</v>
      </c>
      <c r="L2594" s="444">
        <f t="shared" ca="1" si="134"/>
        <v>-15552261713.895882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-15552261713.895882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-64801090.474566169</v>
      </c>
      <c r="L2595" s="444">
        <f t="shared" ca="1" si="134"/>
        <v>-15617062804.370447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-15617062804.370447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-65071095.018210195</v>
      </c>
      <c r="L2596" s="444">
        <f t="shared" ca="1" si="134"/>
        <v>-15682133899.388657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-15682133899.388657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-65342224.580786057</v>
      </c>
      <c r="L2597" s="444">
        <f t="shared" ca="1" si="134"/>
        <v>-15747476123.969442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-15747476123.969442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-65614483.849872679</v>
      </c>
      <c r="L2598" s="444">
        <f t="shared" ca="1" si="134"/>
        <v>-15813090607.819315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-15813090607.819315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-65887877.532580473</v>
      </c>
      <c r="L2599" s="444">
        <f t="shared" ca="1" si="134"/>
        <v>-15878978485.351896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-15878978485.351896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-66162410.355632901</v>
      </c>
      <c r="L2600" s="444">
        <f t="shared" ca="1" si="134"/>
        <v>-15945140895.707529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-15945140895.707529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-66438087.065448038</v>
      </c>
      <c r="L2601" s="444">
        <f t="shared" ca="1" si="134"/>
        <v>-16011578982.772978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-16011578982.772978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-66714912.428220734</v>
      </c>
      <c r="L2602" s="444">
        <f t="shared" ca="1" si="134"/>
        <v>-16078293895.201199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-16078293895.201199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-66992891.230004996</v>
      </c>
      <c r="L2603" s="444">
        <f t="shared" ca="1" si="134"/>
        <v>-16145286786.431204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-16145286786.431204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-67272028.276796684</v>
      </c>
      <c r="L2604" s="444">
        <f t="shared" ca="1" si="134"/>
        <v>-16212558814.708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-16212558814.708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-67552328.394616663</v>
      </c>
      <c r="L2605" s="444">
        <f t="shared" ca="1" si="134"/>
        <v>-16280111143.102617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-16280111143.102617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-67833796.429594234</v>
      </c>
      <c r="L2606" s="444">
        <f t="shared" ca="1" si="134"/>
        <v>-16347944939.532211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-16347944939.532211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-68116437.248050883</v>
      </c>
      <c r="L2607" s="444">
        <f t="shared" ca="1" si="134"/>
        <v>-16416061376.780262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-16416061376.780262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-68400255.736584425</v>
      </c>
      <c r="L2608" s="444">
        <f t="shared" ca="1" si="134"/>
        <v>-16484461632.516846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-16484461632.516846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-68685256.802153513</v>
      </c>
      <c r="L2609" s="444">
        <f t="shared" ca="1" si="134"/>
        <v>-16553146889.318998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-16553146889.318998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-68971445.372162491</v>
      </c>
      <c r="L2610" s="444">
        <f t="shared" ca="1" si="134"/>
        <v>-16622118334.69116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-16622118334.69116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-69258826.394546494</v>
      </c>
      <c r="L2611" s="444">
        <f t="shared" ca="1" si="134"/>
        <v>-16691377161.085707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-16691377161.085707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-69547404.837857097</v>
      </c>
      <c r="L2612" s="444">
        <f t="shared" ca="1" si="134"/>
        <v>-16760924565.923563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-16760924565.923563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-69837185.69134818</v>
      </c>
      <c r="L2613" s="444">
        <f t="shared" ca="1" si="134"/>
        <v>-16830761751.614912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-16830761751.614912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-70128173.965062127</v>
      </c>
      <c r="L2614" s="444">
        <f t="shared" ca="1" si="134"/>
        <v>-16900889925.579973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-16900889925.579973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-70420374.689916551</v>
      </c>
      <c r="L2615" s="444">
        <f t="shared" ca="1" si="134"/>
        <v>-16971310300.26989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-16971310300.26989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-70713792.917791203</v>
      </c>
      <c r="L2616" s="444">
        <f t="shared" ca="1" si="134"/>
        <v>-17042024093.187681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-17042024093.187681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-71008433.721615344</v>
      </c>
      <c r="L2617" s="444">
        <f t="shared" ca="1" si="134"/>
        <v>-17113032526.909296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-17113032526.909296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-71304302.195455402</v>
      </c>
      <c r="L2618" s="444">
        <f t="shared" ca="1" si="134"/>
        <v>-17184336829.104752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-17184336829.104752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-71601403.454603136</v>
      </c>
      <c r="L2619" s="444">
        <f t="shared" ca="1" si="134"/>
        <v>-17255938232.559353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-17255938232.559353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-71899742.635663971</v>
      </c>
      <c r="L2620" s="444">
        <f t="shared" ca="1" si="134"/>
        <v>-17327837975.195015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-17327837975.195015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-72199324.896645889</v>
      </c>
      <c r="L2621" s="444">
        <f t="shared" ca="1" si="134"/>
        <v>-17400037300.09166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-17400037300.09166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-72500155.417048573</v>
      </c>
      <c r="L2622" s="444">
        <f t="shared" ca="1" si="134"/>
        <v>-17472537455.508709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-17472537455.508709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-72802239.397952959</v>
      </c>
      <c r="L2623" s="444">
        <f t="shared" ca="1" si="134"/>
        <v>-17545339694.906662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-17545339694.906662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-73105582.062111095</v>
      </c>
      <c r="L2624" s="444">
        <f t="shared" ca="1" si="134"/>
        <v>-17618445276.968773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-17618445276.968773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-73410188.654036552</v>
      </c>
      <c r="L2625" s="444">
        <f t="shared" ca="1" si="134"/>
        <v>-17691855465.62281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-17691855465.62281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-73716064.440095037</v>
      </c>
      <c r="L2626" s="444">
        <f t="shared" ca="1" si="134"/>
        <v>-17765571530.062904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-17765571530.062904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-74023214.70859544</v>
      </c>
      <c r="L2627" s="444">
        <f t="shared" ca="1" si="134"/>
        <v>-17839594744.7715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-17839594744.7715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-74331644.769881248</v>
      </c>
      <c r="L2628" s="444">
        <f t="shared" ca="1" si="134"/>
        <v>-17913926389.541382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-17913926389.541382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-74641359.956422418</v>
      </c>
      <c r="L2629" s="444">
        <f t="shared" ca="1" si="134"/>
        <v>-17988567749.497803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-17988567749.497803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-74952365.622907504</v>
      </c>
      <c r="L2630" s="444">
        <f t="shared" ca="1" si="134"/>
        <v>-18063520115.120708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-18063520115.120708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-75264667.146336287</v>
      </c>
      <c r="L2631" s="444">
        <f t="shared" ca="1" si="134"/>
        <v>-18138784782.267044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-18138784782.267044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-75578269.926112682</v>
      </c>
      <c r="L2632" s="444">
        <f t="shared" ca="1" si="134"/>
        <v>-18214363052.193157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-18214363052.193157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-75893179.384138152</v>
      </c>
      <c r="L2633" s="444">
        <f t="shared" ca="1" si="134"/>
        <v>-18290256231.577297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-18290256231.577297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-76209400.964905411</v>
      </c>
      <c r="L2634" s="444">
        <f t="shared" ca="1" si="134"/>
        <v>-18366465632.542202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-18366465632.542202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-76526940.135592505</v>
      </c>
      <c r="L2635" s="444">
        <f t="shared" ca="1" si="134"/>
        <v>-18442992572.677795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-18442992572.677795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-76845802.386157483</v>
      </c>
      <c r="L2636" s="444">
        <f t="shared" ca="1" si="134"/>
        <v>-18519838375.063953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-18519838375.063953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-77165993.229433134</v>
      </c>
      <c r="L2637" s="444">
        <f t="shared" ca="1" si="134"/>
        <v>-18597004368.293388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-18597004368.293388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-77487518.20122245</v>
      </c>
      <c r="L2638" s="444">
        <f t="shared" ca="1" si="134"/>
        <v>-18674491886.49461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-18674491886.49461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-77810382.86039421</v>
      </c>
      <c r="L2639" s="444">
        <f t="shared" ca="1" si="134"/>
        <v>-18752302269.355003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-18752302269.355003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-78134592.788979173</v>
      </c>
      <c r="L2640" s="444">
        <f t="shared" ca="1" si="134"/>
        <v>-18830436862.143982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-18830436862.143982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-78460153.592266589</v>
      </c>
      <c r="L2641" s="444">
        <f t="shared" ca="1" si="134"/>
        <v>-18908897015.736248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-18908897015.736248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-78787070.89890103</v>
      </c>
      <c r="L2642" s="444">
        <f t="shared" ca="1" si="134"/>
        <v>-18987684086.635151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-18987684086.635151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-79115350.360979795</v>
      </c>
      <c r="L2643" s="444">
        <f t="shared" ca="1" si="134"/>
        <v>-19066799436.996132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-19066799436.996132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-79444997.654150546</v>
      </c>
      <c r="L2644" s="444">
        <f t="shared" ca="1" si="134"/>
        <v>-19146244434.650284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-19146244434.650284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-79776018.477709517</v>
      </c>
      <c r="L2645" s="444">
        <f t="shared" ca="1" si="134"/>
        <v>-19226020453.127995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-19226020453.127995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-80108418.554699972</v>
      </c>
      <c r="L2646" s="444">
        <f t="shared" ca="1" si="134"/>
        <v>-19306128871.682693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-19306128871.682693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-80442203.63201122</v>
      </c>
      <c r="L2647" s="444">
        <f t="shared" ca="1" si="134"/>
        <v>-19386571075.314705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-19386571075.314705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-80777379.480477929</v>
      </c>
      <c r="L2648" s="444">
        <f t="shared" ca="1" si="134"/>
        <v>-19467348454.795181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-19467348454.795181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-81113951.894979924</v>
      </c>
      <c r="L2649" s="444">
        <f t="shared" ca="1" si="134"/>
        <v>-19548462406.690163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-19548462406.690163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-81451926.694542348</v>
      </c>
      <c r="L2650" s="444">
        <f t="shared" ca="1" si="134"/>
        <v>-19629914333.384705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-19629914333.384705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-81791309.722436264</v>
      </c>
      <c r="L2651" s="444">
        <f t="shared" ca="1" si="134"/>
        <v>-19711705643.10714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-19711705643.10714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-82132106.84627974</v>
      </c>
      <c r="L2652" s="444">
        <f t="shared" ca="1" si="134"/>
        <v>-19793837749.953419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-19793837749.953419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-82474323.958139241</v>
      </c>
      <c r="L2653" s="444">
        <f t="shared" ca="1" si="134"/>
        <v>-19876312073.911556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-19876312073.911556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-82817966.974631488</v>
      </c>
      <c r="L2654" s="444">
        <f t="shared" ca="1" si="134"/>
        <v>-19959130040.886189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-19959130040.886189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-83163041.837025791</v>
      </c>
      <c r="L2655" s="444">
        <f t="shared" ca="1" si="134"/>
        <v>-20042293082.723213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-20042293082.723213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-83509554.511346728</v>
      </c>
      <c r="L2656" s="444">
        <f t="shared" ca="1" si="134"/>
        <v>-20125802637.234558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-20125802637.234558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-83857510.988477319</v>
      </c>
      <c r="L2657" s="444">
        <f t="shared" ca="1" si="134"/>
        <v>-20209660148.223034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-20209660148.223034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-84206917.284262642</v>
      </c>
      <c r="L2658" s="444">
        <f t="shared" ca="1" si="134"/>
        <v>-20293867065.507298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-20293867065.507298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-84557779.439613745</v>
      </c>
      <c r="L2659" s="444">
        <f t="shared" ca="1" si="134"/>
        <v>-20378424844.946911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-20378424844.946911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-84910103.520612121</v>
      </c>
      <c r="L2660" s="444">
        <f t="shared" ca="1" si="134"/>
        <v>-20463334948.467522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-20463334948.467522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-85263895.618614674</v>
      </c>
      <c r="L2661" s="444">
        <f t="shared" ca="1" si="134"/>
        <v>-20548598844.086136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-20548598844.086136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-85619161.850358903</v>
      </c>
      <c r="L2662" s="444">
        <f t="shared" ca="1" si="134"/>
        <v>-20634218005.936493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-20634218005.936493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-85975908.35806872</v>
      </c>
      <c r="L2663" s="444">
        <f t="shared" ca="1" si="134"/>
        <v>-20720193914.294563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-20720193914.294563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-86334141.309560686</v>
      </c>
      <c r="L2664" s="444">
        <f t="shared" ca="1" si="134"/>
        <v>-20806528055.604122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-20806528055.604122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-86693866.898350507</v>
      </c>
      <c r="L2665" s="444">
        <f t="shared" ca="1" si="134"/>
        <v>-20893221922.502472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-20893221922.502472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-87055091.343760297</v>
      </c>
      <c r="L2666" s="444">
        <f t="shared" ca="1" si="134"/>
        <v>-20980277013.846233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-20980277013.846233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-87417820.891025975</v>
      </c>
      <c r="L2667" s="444">
        <f t="shared" ca="1" si="134"/>
        <v>-21067694834.737259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-21067694834.737259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-87782061.811405241</v>
      </c>
      <c r="L2668" s="444">
        <f t="shared" ca="1" si="134"/>
        <v>-21155476896.548664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-21155476896.548664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-88147820.402286097</v>
      </c>
      <c r="L2669" s="444">
        <f t="shared" ca="1" si="134"/>
        <v>-21243624716.950951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-21243624716.950951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-88515102.987295628</v>
      </c>
      <c r="L2670" s="444">
        <f t="shared" ca="1" si="134"/>
        <v>-21332139819.938248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-21332139819.938248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-88883915.916409358</v>
      </c>
      <c r="L2671" s="444">
        <f t="shared" ca="1" si="134"/>
        <v>-21421023735.854656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-21421023735.854656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-89254265.566061065</v>
      </c>
      <c r="L2672" s="444">
        <f t="shared" ca="1" si="134"/>
        <v>-21510278001.420719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-21510278001.420719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-89626158.339252993</v>
      </c>
      <c r="L2673" s="444">
        <f t="shared" ca="1" si="134"/>
        <v>-21599904159.759972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-21599904159.759972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-89999600.66566655</v>
      </c>
      <c r="L2674" s="444">
        <f t="shared" ca="1" si="134"/>
        <v>-21689903760.425636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-21689903760.425636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-90374599.001773477</v>
      </c>
      <c r="L2675" s="444">
        <f t="shared" ca="1" si="134"/>
        <v>-21780278359.42741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-21780278359.42741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-90751159.830947548</v>
      </c>
      <c r="L2676" s="444">
        <f t="shared" ca="1" si="134"/>
        <v>-21871029519.258358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-21871029519.258358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-91129289.663576484</v>
      </c>
      <c r="L2677" s="444">
        <f t="shared" ca="1" si="134"/>
        <v>-21962158808.921936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-21962158808.921936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-91508995.037174731</v>
      </c>
      <c r="L2678" s="444">
        <f t="shared" ca="1" si="134"/>
        <v>-22053667803.95911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-22053667803.95911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-91890282.516496286</v>
      </c>
      <c r="L2679" s="444">
        <f t="shared" ca="1" si="134"/>
        <v>-22145558086.475605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-22145558086.475605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-92273158.693648353</v>
      </c>
      <c r="L2680" s="444">
        <f t="shared" ca="1" si="134"/>
        <v>-22237831245.169254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-22237831245.169254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-92657630.188205227</v>
      </c>
      <c r="L2681" s="444">
        <f t="shared" ca="1" si="134"/>
        <v>-22330488875.35746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-22330488875.35746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-93043703.647322744</v>
      </c>
      <c r="L2682" s="444">
        <f t="shared" ca="1" si="134"/>
        <v>-22423532579.004784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-22423532579.004784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-93431385.74585326</v>
      </c>
      <c r="L2683" s="444">
        <f t="shared" ca="1" si="134"/>
        <v>-22516963964.750637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-22516963964.750637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-93820683.186460987</v>
      </c>
      <c r="L2684" s="444">
        <f t="shared" ca="1" si="134"/>
        <v>-22610784647.937099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-22610784647.937099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-94211602.699737906</v>
      </c>
      <c r="L2685" s="444">
        <f t="shared" ca="1" si="134"/>
        <v>-22704996250.636837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-22704996250.636837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-94604151.044320151</v>
      </c>
      <c r="L2686" s="444">
        <f t="shared" ca="1" si="134"/>
        <v>-22799600401.681156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-22799600401.681156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-94998335.007004812</v>
      </c>
      <c r="L2687" s="444">
        <f t="shared" ca="1" si="134"/>
        <v>-22894598736.68816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-22894598736.68816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-95394161.402867332</v>
      </c>
      <c r="L2688" s="444">
        <f t="shared" ca="1" si="134"/>
        <v>-22989992898.091026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-22989992898.091026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-95791637.075379282</v>
      </c>
      <c r="L2689" s="444">
        <f t="shared" ca="1" si="134"/>
        <v>-23085784535.166405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-23085784535.166405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-96190768.896526679</v>
      </c>
      <c r="L2690" s="444">
        <f t="shared" ca="1" si="134"/>
        <v>-23181975304.062931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-23181975304.062931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-96591563.766928881</v>
      </c>
      <c r="L2691" s="444">
        <f t="shared" ca="1" si="134"/>
        <v>-23278566867.829861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-23278566867.829861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-96994028.615957752</v>
      </c>
      <c r="L2692" s="444">
        <f t="shared" ca="1" si="134"/>
        <v>-23375560896.44582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-23375560896.44582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-97398170.401857585</v>
      </c>
      <c r="L2693" s="444">
        <f t="shared" ca="1" si="134"/>
        <v>-23472959066.847679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-23472959066.847679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-97803996.111865327</v>
      </c>
      <c r="L2694" s="444">
        <f t="shared" ca="1" si="134"/>
        <v>-23570763062.959545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-23570763062.959545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-98211512.762331441</v>
      </c>
      <c r="L2695" s="444">
        <f t="shared" ca="1" si="134"/>
        <v>-23668974575.721878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-23668974575.721878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-98620727.398841158</v>
      </c>
      <c r="L2696" s="444">
        <f t="shared" ca="1" si="134"/>
        <v>-23767595303.12072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-23767595303.12072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-99031647.096336335</v>
      </c>
      <c r="L2697" s="444">
        <f t="shared" ca="1" si="134"/>
        <v>-23866626950.217056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-23866626950.217056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-99444278.959237739</v>
      </c>
      <c r="L2698" s="444">
        <f t="shared" ca="1" si="134"/>
        <v>-23966071229.176292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-23966071229.176292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-99858630.12156789</v>
      </c>
      <c r="L2699" s="444">
        <f t="shared" ca="1" si="134"/>
        <v>-24065929859.297859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-24065929859.297859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-100274707.74707441</v>
      </c>
      <c r="L2700" s="444">
        <f t="shared" ca="1" si="134"/>
        <v>-24166204567.044933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-24166204567.044933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-100692519.02935389</v>
      </c>
      <c r="L2701" s="444">
        <f t="shared" ca="1" si="134"/>
        <v>-24266897086.074287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-24266897086.074287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-101112071.19197619</v>
      </c>
      <c r="L2702" s="444">
        <f t="shared" ca="1" si="134"/>
        <v>-24368009157.266262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-24368009157.266262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-101533371.48860942</v>
      </c>
      <c r="L2703" s="444">
        <f t="shared" ca="1" si="134"/>
        <v>-24469542528.754871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-24469542528.754871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-101956427.2031453</v>
      </c>
      <c r="L2704" s="444">
        <f t="shared" ca="1" si="134"/>
        <v>-24571498955.958015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-24571498955.958015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-102381245.64982507</v>
      </c>
      <c r="L2705" s="444">
        <f t="shared" ca="1" si="134"/>
        <v>-24673880201.607841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-24673880201.607841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-102807834.17336601</v>
      </c>
      <c r="L2706" s="444">
        <f t="shared" ca="1" si="134"/>
        <v>-24776688035.781208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-24776688035.781208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-103236200.14908837</v>
      </c>
      <c r="L2707" s="444">
        <f t="shared" ca="1" si="134"/>
        <v>-24879924235.930298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-24879924235.930298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-103666350.98304291</v>
      </c>
      <c r="L2708" s="444">
        <f t="shared" ca="1" si="134"/>
        <v>-24983590586.913342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-24983590586.913342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-104098294.11213893</v>
      </c>
      <c r="L2709" s="444">
        <f t="shared" ca="1" si="134"/>
        <v>-25087688881.025482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-25087688881.025482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-104532037.00427285</v>
      </c>
      <c r="L2710" s="444">
        <f t="shared" ca="1" si="134"/>
        <v>-25192220918.029755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-25192220918.029755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-104967587.15845731</v>
      </c>
      <c r="L2711" s="444">
        <f t="shared" ca="1" si="134"/>
        <v>-25297188505.188213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-25297188505.188213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-105404952.10495089</v>
      </c>
      <c r="L2712" s="444">
        <f t="shared" ca="1" si="134"/>
        <v>-25402593457.293163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-25402593457.293163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-105844139.40538818</v>
      </c>
      <c r="L2713" s="444">
        <f t="shared" ca="1" si="134"/>
        <v>-25508437596.698551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-25508437596.698551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-106285156.65291063</v>
      </c>
      <c r="L2714" s="444">
        <f t="shared" ca="1" si="134"/>
        <v>-25614722753.351463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-25614722753.351463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-106728011.47229776</v>
      </c>
      <c r="L2715" s="444">
        <f t="shared" ca="1" si="134"/>
        <v>-25721450764.823761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-25721450764.823761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-107172711.520099</v>
      </c>
      <c r="L2716" s="444">
        <f t="shared" ca="1" si="134"/>
        <v>-25828623476.343861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-25828623476.343861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-107619264.48476608</v>
      </c>
      <c r="L2717" s="444">
        <f t="shared" ca="1" si="134"/>
        <v>-25936242740.828629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-25936242740.828629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-108067678.08678596</v>
      </c>
      <c r="L2718" s="444">
        <f t="shared" ca="1" si="134"/>
        <v>-26044310418.915413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-26044310418.915413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-108517960.07881422</v>
      </c>
      <c r="L2719" s="444">
        <f t="shared" ca="1" si="134"/>
        <v>-26152828378.994228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-26152828378.994228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-108970118.24580929</v>
      </c>
      <c r="L2720" s="444">
        <f t="shared" ca="1" si="134"/>
        <v>-26261798497.240036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-26261798497.240036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-109424160.40516682</v>
      </c>
      <c r="L2721" s="444">
        <f t="shared" ca="1" si="134"/>
        <v>-26371222657.645203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-26371222657.645203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-109880094.406855</v>
      </c>
      <c r="L2722" s="444">
        <f t="shared" ca="1" si="134"/>
        <v>-26481102752.052059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-26481102752.052059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-110337928.13355024</v>
      </c>
      <c r="L2723" s="444">
        <f t="shared" ca="1" si="134"/>
        <v>-26591440680.185608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-26591440680.185608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-110797669.50077337</v>
      </c>
      <c r="L2724" s="444">
        <f t="shared" ca="1" si="134"/>
        <v>-26702238349.686382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-26702238349.686382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-111259326.45702659</v>
      </c>
      <c r="L2725" s="444">
        <f t="shared" ca="1" si="134"/>
        <v>-26813497676.14341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-26813497676.14341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-111722906.98393087</v>
      </c>
      <c r="L2726" s="444">
        <f t="shared" ca="1" si="134"/>
        <v>-26925220583.127342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-26925220583.127342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-112188419.09636392</v>
      </c>
      <c r="L2727" s="444">
        <f t="shared" ca="1" si="134"/>
        <v>-27037409002.223705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-27037409002.223705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-112655870.84259875</v>
      </c>
      <c r="L2728" s="444">
        <f t="shared" ca="1" si="134"/>
        <v>-27150064873.066303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-27150064873.066303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-113125270.30444293</v>
      </c>
      <c r="L2729" s="444">
        <f t="shared" ca="1" si="134"/>
        <v>-27263190143.370747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-27263190143.370747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-113596625.59737812</v>
      </c>
      <c r="L2730" s="444">
        <f t="shared" ca="1" si="134"/>
        <v>-27376786768.968124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-27376786768.968124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-114069944.87070052</v>
      </c>
      <c r="L2731" s="444">
        <f t="shared" ca="1" si="134"/>
        <v>-27490856713.838825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-27490856713.838825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-114545236.30766179</v>
      </c>
      <c r="L2732" s="444">
        <f t="shared" ca="1" si="134"/>
        <v>-27605401950.146488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-27605401950.146488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-115022508.12561035</v>
      </c>
      <c r="L2733" s="444">
        <f t="shared" ca="1" si="134"/>
        <v>-27720424458.272099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-27720424458.272099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-115501768.57613374</v>
      </c>
      <c r="L2734" s="444">
        <f t="shared" ca="1" si="134"/>
        <v>-27835926226.848232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-27835926226.848232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-115983025.94520096</v>
      </c>
      <c r="L2735" s="444">
        <f t="shared" ca="1" si="134"/>
        <v>-27951909252.793434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-27951909252.793434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-116466288.55330597</v>
      </c>
      <c r="L2736" s="444">
        <f t="shared" ca="1" si="134"/>
        <v>-28068375541.346741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-28068375541.346741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-116951564.75561142</v>
      </c>
      <c r="L2737" s="444">
        <f t="shared" ca="1" si="134"/>
        <v>-28185327106.102352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-28185327106.102352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-117438862.94209313</v>
      </c>
      <c r="L2738" s="444">
        <f t="shared" ca="1" si="134"/>
        <v>-28302765969.044445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-28302765969.044445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-117928191.53768519</v>
      </c>
      <c r="L2739" s="444">
        <f t="shared" ca="1" si="134"/>
        <v>-28420694160.58213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-28420694160.58213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-118419559.00242555</v>
      </c>
      <c r="L2740" s="444">
        <f t="shared" ca="1" si="134"/>
        <v>-28539113719.584557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-28539113719.584557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-118912973.83160232</v>
      </c>
      <c r="L2741" s="444">
        <f t="shared" ca="1" si="134"/>
        <v>-28658026693.416161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-28658026693.416161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-119408444.55590066</v>
      </c>
      <c r="L2742" s="444">
        <f t="shared" ca="1" si="134"/>
        <v>-28777435137.972061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-28777435137.972061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-119905979.74155025</v>
      </c>
      <c r="L2743" s="444">
        <f t="shared" ca="1" si="134"/>
        <v>-28897341117.713612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-28897341117.713612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-120405587.99047336</v>
      </c>
      <c r="L2744" s="444">
        <f t="shared" ca="1" si="134"/>
        <v>-29017746705.704086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-29017746705.704086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-120907277.9404337</v>
      </c>
      <c r="L2745" s="444">
        <f t="shared" ca="1" si="134"/>
        <v>-29138653983.64452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-29138653983.64452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-121411058.26518548</v>
      </c>
      <c r="L2746" s="444">
        <f t="shared" ca="1" si="134"/>
        <v>-29260065041.909706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-29260065041.909706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-121916937.67462377</v>
      </c>
      <c r="L2747" s="444">
        <f t="shared" ca="1" si="134"/>
        <v>-29381981979.584332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-29381981979.584332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-122424924.91493471</v>
      </c>
      <c r="L2748" s="444">
        <f t="shared" ca="1" si="134"/>
        <v>-29504406904.499268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-29504406904.499268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-122935028.76874694</v>
      </c>
      <c r="L2749" s="444">
        <f t="shared" ca="1" si="134"/>
        <v>-29627341933.268013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-29627341933.268013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-123447258.05528338</v>
      </c>
      <c r="L2750" s="444">
        <f t="shared" ca="1" si="134"/>
        <v>-29750789191.323296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-29750789191.323296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-123961621.63051374</v>
      </c>
      <c r="L2751" s="444">
        <f t="shared" ca="1" si="134"/>
        <v>-29874750812.953808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-29874750812.953808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-124478128.38730752</v>
      </c>
      <c r="L2752" s="444">
        <f t="shared" ca="1" si="134"/>
        <v>-29999228941.341114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-29999228941.341114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-124996787.25558798</v>
      </c>
      <c r="L2753" s="444">
        <f t="shared" ca="1" si="134"/>
        <v>-30124225728.596703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-30124225728.596703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-125517607.20248626</v>
      </c>
      <c r="L2754" s="444">
        <f t="shared" ca="1" si="134"/>
        <v>-30249743335.799191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-30249743335.799191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-126040597.23249662</v>
      </c>
      <c r="L2755" s="444">
        <f t="shared" ca="1" si="134"/>
        <v>-30375783933.031689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-30375783933.031689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-126565766.38763206</v>
      </c>
      <c r="L2756" s="444">
        <f t="shared" ca="1" si="134"/>
        <v>-30502349699.419319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-30502349699.419319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-127093123.74758048</v>
      </c>
      <c r="L2757" s="444">
        <f t="shared" ca="1" si="134"/>
        <v>-30629442823.166901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-30629442823.166901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-127622678.42986208</v>
      </c>
      <c r="L2758" s="444">
        <f t="shared" ca="1" si="134"/>
        <v>-30757065501.596764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-30757065501.596764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-128154439.58998652</v>
      </c>
      <c r="L2759" s="444">
        <f t="shared" ca="1" si="134"/>
        <v>-30885219941.186749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-30885219941.186749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-128688416.42161143</v>
      </c>
      <c r="L2760" s="444">
        <f t="shared" ca="1" si="134"/>
        <v>-31013908357.60836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-31013908357.60836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-129224618.15670149</v>
      </c>
      <c r="L2761" s="444">
        <f t="shared" ca="1" si="134"/>
        <v>-31143132975.76506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-31143132975.76506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-129763054.06568775</v>
      </c>
      <c r="L2762" s="444">
        <f t="shared" ca="1" si="134"/>
        <v>-31272896029.83075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-31272896029.83075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-130303733.45762812</v>
      </c>
      <c r="L2763" s="444">
        <f t="shared" ca="1" si="134"/>
        <v>-31403199763.288376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-31403199763.288376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-130846665.68036823</v>
      </c>
      <c r="L2764" s="444">
        <f t="shared" ca="1" si="134"/>
        <v>-31534046428.968742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-31534046428.968742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-131391860.12070309</v>
      </c>
      <c r="L2765" s="444">
        <f t="shared" ca="1" si="134"/>
        <v>-31665438289.089447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-31665438289.089447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-131939326.20453936</v>
      </c>
      <c r="L2766" s="444">
        <f t="shared" ca="1" si="134"/>
        <v>-31797377615.293987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-31797377615.293987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-132489073.39705829</v>
      </c>
      <c r="L2767" s="444">
        <f t="shared" ca="1" si="134"/>
        <v>-31929866688.691044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-31929866688.691044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-133041111.20287935</v>
      </c>
      <c r="L2768" s="444">
        <f t="shared" ca="1" si="134"/>
        <v>-32062907799.893925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-32062907799.893925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-133595449.16622467</v>
      </c>
      <c r="L2769" s="444">
        <f t="shared" ca="1" si="134"/>
        <v>-32196503249.06015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-32196503249.06015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-134152096.87108396</v>
      </c>
      <c r="L2770" s="444">
        <f t="shared" ca="1" si="134"/>
        <v>-32330655345.931232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-32330655345.931232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-134711063.94138014</v>
      </c>
      <c r="L2771" s="444">
        <f t="shared" ca="1" si="134"/>
        <v>-32465366409.872612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-32465366409.872612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-135272360.04113591</v>
      </c>
      <c r="L2772" s="444">
        <f t="shared" ca="1" si="134"/>
        <v>-32600638769.91375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-32600638769.91375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-135835994.87464061</v>
      </c>
      <c r="L2773" s="444">
        <f t="shared" ca="1" si="134"/>
        <v>-32736474764.788391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-32736474764.788391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-136401978.18661827</v>
      </c>
      <c r="L2774" s="444">
        <f t="shared" ca="1" si="134"/>
        <v>-32872876742.97501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-32872876742.97501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-136970319.76239589</v>
      </c>
      <c r="L2775" s="444">
        <f t="shared" ca="1" si="134"/>
        <v>-33009847062.737408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-33009847062.737408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-137541029.42807254</v>
      </c>
      <c r="L2776" s="444">
        <f t="shared" ca="1" si="134"/>
        <v>-33147388092.165482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-33147388092.165482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-138114117.05068952</v>
      </c>
      <c r="L2777" s="444">
        <f t="shared" ca="1" si="134"/>
        <v>-33285502209.216171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-33285502209.216171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-138689592.53840071</v>
      </c>
      <c r="L2778" s="444">
        <f t="shared" ca="1" si="134"/>
        <v>-33424191801.754574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-33424191801.754574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-139267465.84064406</v>
      </c>
      <c r="L2779" s="444">
        <f t="shared" ca="1" si="134"/>
        <v>-33563459267.595219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-33563459267.595219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-139847746.94831342</v>
      </c>
      <c r="L2780" s="444">
        <f t="shared" ca="1" si="134"/>
        <v>-33703307014.543533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-33703307014.543533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-140430445.89393136</v>
      </c>
      <c r="L2781" s="444">
        <f t="shared" ca="1" si="134"/>
        <v>-33843737460.437466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-33843737460.437466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-141015572.75182277</v>
      </c>
      <c r="L2782" s="444">
        <f t="shared" ca="1" si="134"/>
        <v>-33984753033.189289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-33984753033.189289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-141603137.63828871</v>
      </c>
      <c r="L2783" s="444">
        <f t="shared" ca="1" si="134"/>
        <v>-34126356170.827579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-34126356170.827579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-142193150.71178156</v>
      </c>
      <c r="L2784" s="444">
        <f t="shared" ca="1" si="134"/>
        <v>-34268549321.53936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-34268549321.53936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-142785622.17308065</v>
      </c>
      <c r="L2785" s="444">
        <f t="shared" ca="1" si="134"/>
        <v>-34411334943.71244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-34411334943.71244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-143380562.26546851</v>
      </c>
      <c r="L2786" s="444">
        <f t="shared" ca="1" si="134"/>
        <v>-34554715505.977905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-34554715505.977905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-143977981.27490795</v>
      </c>
      <c r="L2787" s="444">
        <f t="shared" ca="1" si="134"/>
        <v>-34698693487.252815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-34698693487.252815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-144577889.53022006</v>
      </c>
      <c r="L2788" s="444">
        <f t="shared" ca="1" si="134"/>
        <v>-34843271376.783035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-34843271376.783035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-145180297.40326265</v>
      </c>
      <c r="L2789" s="444">
        <f t="shared" ca="1" si="134"/>
        <v>-34988451674.186295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-34988451674.186295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-145785215.30910957</v>
      </c>
      <c r="L2790" s="444">
        <f t="shared" ca="1" si="134"/>
        <v>-35134236889.495407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-35134236889.495407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-146392653.70623085</v>
      </c>
      <c r="L2791" s="444">
        <f t="shared" ca="1" si="134"/>
        <v>-35280629543.201637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-35280629543.201637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-147002623.09667349</v>
      </c>
      <c r="L2792" s="444">
        <f t="shared" ca="1" si="134"/>
        <v>-35427632166.298309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-35427632166.298309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-147615134.02624294</v>
      </c>
      <c r="L2793" s="444">
        <f t="shared" ca="1" si="134"/>
        <v>-35575247300.324554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-35575247300.324554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-148230197.08468565</v>
      </c>
      <c r="L2794" s="444">
        <f t="shared" ca="1" si="134"/>
        <v>-35723477497.409241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-35723477497.409241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-148847822.90587184</v>
      </c>
      <c r="L2795" s="444">
        <f t="shared" ca="1" si="134"/>
        <v>-35872325320.315109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-35872325320.315109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-149468022.16797963</v>
      </c>
      <c r="L2796" s="444">
        <f t="shared" ca="1" si="134"/>
        <v>-36021793342.483086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-36021793342.483086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-150090805.59367952</v>
      </c>
      <c r="L2797" s="444">
        <f t="shared" ca="1" si="134"/>
        <v>-36171884148.076767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-36171884148.076767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-150716183.95031986</v>
      </c>
      <c r="L2798" s="444">
        <f t="shared" ca="1" si="134"/>
        <v>-36322600332.027084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-36322600332.027084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-151344168.05011284</v>
      </c>
      <c r="L2799" s="444">
        <f t="shared" ca="1" si="134"/>
        <v>-36473944500.077194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-36473944500.077194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-151974768.75032163</v>
      </c>
      <c r="L2800" s="444">
        <f t="shared" ca="1" si="134"/>
        <v>-36625919268.827515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-36625919268.827515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-152607996.95344797</v>
      </c>
      <c r="L2801" s="444">
        <f t="shared" ca="1" si="134"/>
        <v>-36778527265.78096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-36778527265.78096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-153243863.60742065</v>
      </c>
      <c r="L2802" s="444">
        <f t="shared" ca="1" si="134"/>
        <v>-36931771129.388382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-36931771129.388382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-153882379.70578492</v>
      </c>
      <c r="L2803" s="444">
        <f t="shared" ca="1" si="134"/>
        <v>-37085653509.09417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-37085653509.09417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-154523556.28789237</v>
      </c>
      <c r="L2804" s="444">
        <f t="shared" ca="1" si="134"/>
        <v>-37240177065.382065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-37240177065.382065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-155167404.43909192</v>
      </c>
      <c r="L2805" s="444">
        <f t="shared" ca="1" si="134"/>
        <v>-37395344469.821159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-37395344469.821159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-155813935.29092151</v>
      </c>
      <c r="L2806" s="444">
        <f t="shared" ca="1" si="134"/>
        <v>-37551158405.112083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-37551158405.112083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-156463160.02130035</v>
      </c>
      <c r="L2807" s="444">
        <f t="shared" ca="1" si="134"/>
        <v>-37707621565.133385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-37707621565.133385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-157115089.85472244</v>
      </c>
      <c r="L2808" s="444">
        <f t="shared" ca="1" si="134"/>
        <v>-37864736654.988106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-37864736654.988106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-157769736.06245044</v>
      </c>
      <c r="L2809" s="444">
        <f t="shared" ca="1" si="134"/>
        <v>-38022506391.05056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-38022506391.05056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-158427109.96271068</v>
      </c>
      <c r="L2810" s="444">
        <f t="shared" ca="1" si="134"/>
        <v>-38180933501.013268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-38180933501.013268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-159087222.9208886</v>
      </c>
      <c r="L2811" s="444">
        <f t="shared" ca="1" si="134"/>
        <v>-38340020723.934158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-38340020723.934158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-159750086.34972566</v>
      </c>
      <c r="L2812" s="444">
        <f t="shared" ca="1" si="134"/>
        <v>-38499770810.283882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-38499770810.283882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-160415711.70951617</v>
      </c>
      <c r="L2813" s="444">
        <f t="shared" ref="L2813:L3067" ca="1" si="139">I2813-J2813+K2813</f>
        <v>-38660186521.993401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-38660186521.993401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-161084110.50830585</v>
      </c>
      <c r="L2814" s="444">
        <f t="shared" ca="1" si="139"/>
        <v>-38821270632.501709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-38821270632.501709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-161755294.30209047</v>
      </c>
      <c r="L2815" s="444">
        <f t="shared" ca="1" si="139"/>
        <v>-38983025926.803802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-38983025926.803802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-162429274.69501585</v>
      </c>
      <c r="L2816" s="444">
        <f t="shared" ca="1" si="139"/>
        <v>-39145455201.498817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-39145455201.498817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-163106063.33957839</v>
      </c>
      <c r="L2817" s="444">
        <f t="shared" ca="1" si="139"/>
        <v>-39308561264.838394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-39308561264.838394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-163785671.93682665</v>
      </c>
      <c r="L2818" s="444">
        <f t="shared" ca="1" si="139"/>
        <v>-39472346936.775223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-39472346936.775223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-164468112.23656341</v>
      </c>
      <c r="L2819" s="444">
        <f t="shared" ca="1" si="139"/>
        <v>-39636815049.011787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-39636815049.011787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-165153396.03754911</v>
      </c>
      <c r="L2820" s="444">
        <f t="shared" ca="1" si="139"/>
        <v>-39801968445.049339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-39801968445.049339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-165841535.18770558</v>
      </c>
      <c r="L2821" s="444">
        <f t="shared" ca="1" si="139"/>
        <v>-39967809980.237045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-39967809980.237045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-166532541.58432102</v>
      </c>
      <c r="L2822" s="444">
        <f t="shared" ca="1" si="139"/>
        <v>-40134342521.821365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-40134342521.821365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-167226427.1742557</v>
      </c>
      <c r="L2823" s="444">
        <f t="shared" ca="1" si="139"/>
        <v>-40301568948.995621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-40301568948.995621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-167923203.95414841</v>
      </c>
      <c r="L2824" s="444">
        <f t="shared" ca="1" si="139"/>
        <v>-40469492152.949768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-40469492152.949768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-168622883.97062403</v>
      </c>
      <c r="L2825" s="444">
        <f t="shared" ca="1" si="139"/>
        <v>-40638115036.920395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-40638115036.920395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-169325479.32050166</v>
      </c>
      <c r="L2826" s="444">
        <f t="shared" ca="1" si="139"/>
        <v>-40807440516.240898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-40807440516.240898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-170031002.15100375</v>
      </c>
      <c r="L2827" s="444">
        <f t="shared" ca="1" si="139"/>
        <v>-40977471518.391899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-40977471518.391899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-170739464.65996623</v>
      </c>
      <c r="L2828" s="444">
        <f t="shared" ca="1" si="139"/>
        <v>-41148210983.051865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-41148210983.051865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-171450879.09604943</v>
      </c>
      <c r="L2829" s="444">
        <f t="shared" ca="1" si="139"/>
        <v>-41319661862.147911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-41319661862.147911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-172165257.75894964</v>
      </c>
      <c r="L2830" s="444">
        <f t="shared" ca="1" si="139"/>
        <v>-41491827119.90686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-41491827119.90686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-172882612.99961191</v>
      </c>
      <c r="L2831" s="444">
        <f t="shared" ca="1" si="139"/>
        <v>-41664709732.906471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-41664709732.906471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-173602957.22044364</v>
      </c>
      <c r="L2832" s="444">
        <f t="shared" ca="1" si="139"/>
        <v>-41838312690.126915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-41838312690.126915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-174326302.87552881</v>
      </c>
      <c r="L2833" s="444">
        <f t="shared" ca="1" si="139"/>
        <v>-42012638993.002441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-42012638993.002441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-175052662.47084349</v>
      </c>
      <c r="L2834" s="444">
        <f t="shared" ca="1" si="139"/>
        <v>-42187691655.473282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-42187691655.473282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-175782048.56447202</v>
      </c>
      <c r="L2835" s="444">
        <f t="shared" ca="1" si="139"/>
        <v>-42363473704.03775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-42363473704.03775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-176514473.76682395</v>
      </c>
      <c r="L2836" s="444">
        <f t="shared" ca="1" si="139"/>
        <v>-42539988177.804573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-42539988177.804573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-177249950.74085239</v>
      </c>
      <c r="L2837" s="444">
        <f t="shared" ca="1" si="139"/>
        <v>-42717238128.545425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-42717238128.545425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-177988492.20227259</v>
      </c>
      <c r="L2838" s="444">
        <f t="shared" ca="1" si="139"/>
        <v>-42895226620.747696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-42895226620.747696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-178730110.91978207</v>
      </c>
      <c r="L2839" s="444">
        <f t="shared" ca="1" si="139"/>
        <v>-43073956731.66748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-43073956731.66748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-179474819.71528116</v>
      </c>
      <c r="L2840" s="444">
        <f t="shared" ca="1" si="139"/>
        <v>-43253431551.382759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-43253431551.382759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-180222631.46409482</v>
      </c>
      <c r="L2841" s="444">
        <f t="shared" ca="1" si="139"/>
        <v>-43433654182.846855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-43433654182.846855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-180973559.09519523</v>
      </c>
      <c r="L2842" s="444">
        <f t="shared" ca="1" si="139"/>
        <v>-43614627741.942047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-43614627741.942047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-181727615.59142518</v>
      </c>
      <c r="L2843" s="444">
        <f t="shared" ca="1" si="139"/>
        <v>-43796355357.53347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-43796355357.53347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-182484813.98972279</v>
      </c>
      <c r="L2844" s="444">
        <f t="shared" ca="1" si="139"/>
        <v>-43978840171.523193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-43978840171.523193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-183245167.38134664</v>
      </c>
      <c r="L2845" s="444">
        <f t="shared" ca="1" si="139"/>
        <v>-44162085338.904541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-44162085338.904541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-184008688.91210225</v>
      </c>
      <c r="L2846" s="444">
        <f t="shared" ca="1" si="139"/>
        <v>-44346094027.816643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-44346094027.816643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-184775391.78256935</v>
      </c>
      <c r="L2847" s="444">
        <f t="shared" ca="1" si="139"/>
        <v>-44530869419.599213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-44530869419.599213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-185545289.24833006</v>
      </c>
      <c r="L2848" s="444">
        <f t="shared" ca="1" si="139"/>
        <v>-44716414708.847542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-44716414708.847542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-186318394.6201981</v>
      </c>
      <c r="L2849" s="444">
        <f t="shared" ca="1" si="139"/>
        <v>-44902733103.467743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-44902733103.467743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-187094721.26444894</v>
      </c>
      <c r="L2850" s="444">
        <f t="shared" ca="1" si="139"/>
        <v>-45089827824.732193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-45089827824.732193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-187874282.6030508</v>
      </c>
      <c r="L2851" s="444">
        <f t="shared" ca="1" si="139"/>
        <v>-45277702107.335243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-45277702107.335243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-188657092.11389685</v>
      </c>
      <c r="L2852" s="444">
        <f t="shared" ca="1" si="139"/>
        <v>-45466359199.449142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-45466359199.449142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-189443163.33103809</v>
      </c>
      <c r="L2853" s="444">
        <f t="shared" ca="1" si="139"/>
        <v>-45655802362.780182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-45655802362.780182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-190232509.84491742</v>
      </c>
      <c r="L2854" s="444">
        <f t="shared" ca="1" si="139"/>
        <v>-45846034872.625099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-45846034872.625099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-191025145.30260459</v>
      </c>
      <c r="L2855" s="444">
        <f t="shared" ca="1" si="139"/>
        <v>-46037060017.927704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-46037060017.927704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-191821083.40803209</v>
      </c>
      <c r="L2856" s="444">
        <f t="shared" ca="1" si="139"/>
        <v>-46228881101.335739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-46228881101.335739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-192620337.92223224</v>
      </c>
      <c r="L2857" s="444">
        <f t="shared" ca="1" si="139"/>
        <v>-46421501439.257973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-46421501439.257973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-193422922.66357487</v>
      </c>
      <c r="L2858" s="444">
        <f t="shared" ca="1" si="139"/>
        <v>-46614924361.921547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-46614924361.921547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-194228851.50800645</v>
      </c>
      <c r="L2859" s="444">
        <f t="shared" ca="1" si="139"/>
        <v>-46809153213.42955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-46809153213.42955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-195038138.3892898</v>
      </c>
      <c r="L2860" s="444">
        <f t="shared" ca="1" si="139"/>
        <v>-47004191351.81884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-47004191351.81884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-195850797.29924518</v>
      </c>
      <c r="L2861" s="444">
        <f t="shared" ca="1" si="139"/>
        <v>-47200042149.118088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-47200042149.118088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-196666842.28799203</v>
      </c>
      <c r="L2862" s="444">
        <f t="shared" ca="1" si="139"/>
        <v>-47396708991.406082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-47396708991.406082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-197486287.464192</v>
      </c>
      <c r="L2863" s="444">
        <f t="shared" ca="1" si="139"/>
        <v>-47594195278.870277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-47594195278.870277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-198309146.99529281</v>
      </c>
      <c r="L2864" s="444">
        <f t="shared" ca="1" si="139"/>
        <v>-47792504425.86557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-47792504425.86557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-199135435.10777321</v>
      </c>
      <c r="L2865" s="444">
        <f t="shared" ca="1" si="139"/>
        <v>-47991639860.973343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-47991639860.973343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-199965166.08738893</v>
      </c>
      <c r="L2866" s="444">
        <f t="shared" ca="1" si="139"/>
        <v>-48191605027.06073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-48191605027.06073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-200798354.27941972</v>
      </c>
      <c r="L2867" s="444">
        <f t="shared" ca="1" si="139"/>
        <v>-48392403381.340149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-48392403381.340149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-201635014.08891729</v>
      </c>
      <c r="L2868" s="444">
        <f t="shared" ca="1" si="139"/>
        <v>-48594038395.42907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-48594038395.42907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-202475159.98095447</v>
      </c>
      <c r="L2869" s="444">
        <f t="shared" ca="1" si="139"/>
        <v>-48796513555.410027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-48796513555.410027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-203318806.4808751</v>
      </c>
      <c r="L2870" s="444">
        <f t="shared" ca="1" si="139"/>
        <v>-48999832361.8909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-48999832361.8909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-204165968.17454541</v>
      </c>
      <c r="L2871" s="444">
        <f t="shared" ca="1" si="139"/>
        <v>-49203998330.065445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-49203998330.065445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-205016659.708606</v>
      </c>
      <c r="L2872" s="444">
        <f t="shared" ca="1" si="139"/>
        <v>-49409014989.774048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-49409014989.774048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-205870895.7907252</v>
      </c>
      <c r="L2873" s="444">
        <f t="shared" ca="1" si="139"/>
        <v>-49614885885.564774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-49614885885.564774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-206728691.18985322</v>
      </c>
      <c r="L2874" s="444">
        <f t="shared" ca="1" si="139"/>
        <v>-49821614576.754623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-49821614576.754623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-207590060.73647758</v>
      </c>
      <c r="L2875" s="444">
        <f t="shared" ca="1" si="139"/>
        <v>-50029204637.491104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-50029204637.491104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-208455019.32287961</v>
      </c>
      <c r="L2876" s="444">
        <f t="shared" ca="1" si="139"/>
        <v>-50237659656.81398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-50237659656.81398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-209323581.90339157</v>
      </c>
      <c r="L2877" s="444">
        <f t="shared" ca="1" si="139"/>
        <v>-50446983238.717369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-50446983238.717369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-210195763.4946557</v>
      </c>
      <c r="L2878" s="444">
        <f t="shared" ca="1" si="139"/>
        <v>-50657179002.212029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-50657179002.212029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-211071579.17588344</v>
      </c>
      <c r="L2879" s="444">
        <f t="shared" ca="1" si="139"/>
        <v>-50868250581.387909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-50868250581.387909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-211951044.08911628</v>
      </c>
      <c r="L2880" s="444">
        <f t="shared" ca="1" si="139"/>
        <v>-51080201625.477028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-51080201625.477028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-212834173.43948761</v>
      </c>
      <c r="L2881" s="444">
        <f t="shared" ca="1" si="139"/>
        <v>-51293035798.916519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-51293035798.916519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-213720982.49548548</v>
      </c>
      <c r="L2882" s="444">
        <f t="shared" ca="1" si="139"/>
        <v>-51506756781.412003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-51506756781.412003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-214611486.58921668</v>
      </c>
      <c r="L2883" s="444">
        <f t="shared" ca="1" si="139"/>
        <v>-51721368268.001221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-51721368268.001221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-215505701.11667174</v>
      </c>
      <c r="L2884" s="444">
        <f t="shared" ca="1" si="139"/>
        <v>-51936873969.117889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-51936873969.117889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-216403641.5379912</v>
      </c>
      <c r="L2885" s="444">
        <f t="shared" ca="1" si="139"/>
        <v>-52153277610.655884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-52153277610.655884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-217305323.37773284</v>
      </c>
      <c r="L2886" s="444">
        <f t="shared" ca="1" si="139"/>
        <v>-52370582934.033615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-52370582934.033615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-218210762.22514006</v>
      </c>
      <c r="L2887" s="444">
        <f t="shared" ca="1" si="139"/>
        <v>-52588793696.258759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-52588793696.258759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-219119973.73441148</v>
      </c>
      <c r="L2888" s="444">
        <f t="shared" ca="1" si="139"/>
        <v>-52807913669.993172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-52807913669.993172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-220032973.62497154</v>
      </c>
      <c r="L2889" s="444">
        <f t="shared" ca="1" si="139"/>
        <v>-53027946643.618141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-53027946643.618141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-220949777.68174225</v>
      </c>
      <c r="L2890" s="444">
        <f t="shared" ca="1" si="139"/>
        <v>-53248896421.299881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-53248896421.299881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-221870401.75541615</v>
      </c>
      <c r="L2891" s="444">
        <f t="shared" ca="1" si="139"/>
        <v>-53470766823.055298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-53470766823.055298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-222794861.76273039</v>
      </c>
      <c r="L2892" s="444">
        <f t="shared" ca="1" si="139"/>
        <v>-53693561684.818031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-53693561684.818031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-223723173.6867418</v>
      </c>
      <c r="L2893" s="444">
        <f t="shared" ca="1" si="139"/>
        <v>-53917284858.504776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-53917284858.504776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-224655353.57710323</v>
      </c>
      <c r="L2894" s="444">
        <f t="shared" ca="1" si="139"/>
        <v>-54141940212.081879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-54141940212.081879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-225591417.55034116</v>
      </c>
      <c r="L2895" s="444">
        <f t="shared" ca="1" si="139"/>
        <v>-54367531629.632217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-54367531629.632217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-226531381.79013419</v>
      </c>
      <c r="L2896" s="444">
        <f t="shared" ca="1" si="139"/>
        <v>-54594063011.422348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-54594063011.422348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-227475262.54759312</v>
      </c>
      <c r="L2897" s="444">
        <f t="shared" ca="1" si="139"/>
        <v>-54821538273.96994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-54821538273.96994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-228423076.14154142</v>
      </c>
      <c r="L2898" s="444">
        <f t="shared" ca="1" si="139"/>
        <v>-55049961350.111481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-55049961350.111481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-229374838.95879784</v>
      </c>
      <c r="L2899" s="444">
        <f t="shared" ca="1" si="139"/>
        <v>-55279336189.070282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-55279336189.070282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-230330567.45445952</v>
      </c>
      <c r="L2900" s="444">
        <f t="shared" ca="1" si="139"/>
        <v>-55509666756.524742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-55509666756.524742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-231290278.15218645</v>
      </c>
      <c r="L2901" s="444">
        <f t="shared" ca="1" si="139"/>
        <v>-55740957034.676926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-55740957034.676926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-232253987.64448717</v>
      </c>
      <c r="L2902" s="444">
        <f t="shared" ca="1" si="139"/>
        <v>-55973211022.321411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-55973211022.321411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-233221712.59300587</v>
      </c>
      <c r="L2903" s="444">
        <f t="shared" ca="1" si="139"/>
        <v>-56206432734.914413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-56206432734.914413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-234193469.72881004</v>
      </c>
      <c r="L2904" s="444">
        <f t="shared" ca="1" si="139"/>
        <v>-56440626204.643227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-56440626204.643227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-235169275.85268012</v>
      </c>
      <c r="L2905" s="444">
        <f t="shared" ca="1" si="139"/>
        <v>-56675795480.495903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-56675795480.495903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-236149147.8353996</v>
      </c>
      <c r="L2906" s="444">
        <f t="shared" ca="1" si="139"/>
        <v>-56911944628.331299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-56911944628.331299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-237133102.61804709</v>
      </c>
      <c r="L2907" s="444">
        <f t="shared" ca="1" si="139"/>
        <v>-57149077730.949348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-57149077730.949348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-238121157.21228895</v>
      </c>
      <c r="L2908" s="444">
        <f t="shared" ca="1" si="139"/>
        <v>-57387198888.161636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-57387198888.161636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-239113328.70067349</v>
      </c>
      <c r="L2909" s="444">
        <f t="shared" ca="1" si="139"/>
        <v>-57626312216.862312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-57626312216.862312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-240109634.23692626</v>
      </c>
      <c r="L2910" s="444">
        <f t="shared" ca="1" si="139"/>
        <v>-57866421851.099236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-57866421851.099236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-241110091.0462468</v>
      </c>
      <c r="L2911" s="444">
        <f t="shared" ca="1" si="139"/>
        <v>-58107531942.145485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-58107531942.145485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-242114716.42560619</v>
      </c>
      <c r="L2912" s="444">
        <f t="shared" ca="1" si="139"/>
        <v>-58349646658.571091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-58349646658.571091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-243123527.74404621</v>
      </c>
      <c r="L2913" s="444">
        <f t="shared" ca="1" si="139"/>
        <v>-58592770186.31514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-58592770186.31514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-244136542.44297975</v>
      </c>
      <c r="L2914" s="444">
        <f t="shared" ca="1" si="139"/>
        <v>-58836906728.758118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-58836906728.758118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-245153778.03649214</v>
      </c>
      <c r="L2915" s="444">
        <f t="shared" ca="1" si="139"/>
        <v>-59082060506.794609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-59082060506.794609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-246175252.11164421</v>
      </c>
      <c r="L2916" s="444">
        <f t="shared" ca="1" si="139"/>
        <v>-59328235758.90625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-59328235758.90625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-247200982.328776</v>
      </c>
      <c r="L2917" s="444">
        <f t="shared" ca="1" si="139"/>
        <v>-59575436741.235023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-59575436741.235023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-248230986.42181259</v>
      </c>
      <c r="L2918" s="444">
        <f t="shared" ca="1" si="139"/>
        <v>-59823667727.656837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-59823667727.656837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-249265282.19857016</v>
      </c>
      <c r="L2919" s="444">
        <f t="shared" ca="1" si="139"/>
        <v>-60072933009.855408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-60072933009.855408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-250303887.54106417</v>
      </c>
      <c r="L2920" s="444">
        <f t="shared" ca="1" si="139"/>
        <v>-60323236897.396469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-60323236897.396469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-251346820.40581861</v>
      </c>
      <c r="L2921" s="444">
        <f t="shared" ca="1" si="139"/>
        <v>-60574583717.802284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-60574583717.802284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-252394098.82417622</v>
      </c>
      <c r="L2922" s="444">
        <f t="shared" ca="1" si="139"/>
        <v>-60826977816.626457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-60826977816.626457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-253445740.90261024</v>
      </c>
      <c r="L2923" s="444">
        <f t="shared" ca="1" si="139"/>
        <v>-61080423557.529068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-61080423557.529068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-254501764.82303777</v>
      </c>
      <c r="L2924" s="444">
        <f t="shared" ca="1" si="139"/>
        <v>-61334925322.352104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-61334925322.352104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-255562188.84313378</v>
      </c>
      <c r="L2925" s="444">
        <f t="shared" ca="1" si="139"/>
        <v>-61590487511.195236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-61590487511.195236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-256627031.2966468</v>
      </c>
      <c r="L2926" s="444">
        <f t="shared" ca="1" si="139"/>
        <v>-61847114542.491882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-61847114542.491882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-257696310.5937162</v>
      </c>
      <c r="L2927" s="444">
        <f t="shared" ca="1" si="139"/>
        <v>-62104810853.085602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-62104810853.085602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-258770045.22118998</v>
      </c>
      <c r="L2928" s="444">
        <f t="shared" ca="1" si="139"/>
        <v>-62363580898.306793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-62363580898.306793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-259848253.74294496</v>
      </c>
      <c r="L2929" s="444">
        <f t="shared" ca="1" si="139"/>
        <v>-62623429152.049736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-62623429152.049736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-260930954.80020723</v>
      </c>
      <c r="L2930" s="444">
        <f t="shared" ca="1" si="139"/>
        <v>-62884360106.849945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-62884360106.849945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-262018167.11187476</v>
      </c>
      <c r="L2931" s="444">
        <f t="shared" ca="1" si="139"/>
        <v>-63146378273.961823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-63146378273.961823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-263109909.47484097</v>
      </c>
      <c r="L2932" s="444">
        <f t="shared" ca="1" si="139"/>
        <v>-63409488183.436661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-63409488183.436661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-264206200.76431942</v>
      </c>
      <c r="L2933" s="444">
        <f t="shared" ca="1" si="139"/>
        <v>-63673694384.200981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-63673694384.200981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-265307059.93417075</v>
      </c>
      <c r="L2934" s="444">
        <f t="shared" ca="1" si="139"/>
        <v>-63939001444.135155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-63939001444.135155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-266412506.0172298</v>
      </c>
      <c r="L2935" s="444">
        <f t="shared" ca="1" si="139"/>
        <v>-64205413950.152382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-64205413950.152382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-267522558.12563488</v>
      </c>
      <c r="L2936" s="444">
        <f t="shared" ca="1" si="139"/>
        <v>-64472936508.278015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-64472936508.278015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-268637235.4511584</v>
      </c>
      <c r="L2937" s="444">
        <f t="shared" ca="1" si="139"/>
        <v>-64741573743.729172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-64741573743.729172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-269756557.26553822</v>
      </c>
      <c r="L2938" s="444">
        <f t="shared" ca="1" si="139"/>
        <v>-65011330300.994713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-65011330300.994713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-270880542.9208113</v>
      </c>
      <c r="L2939" s="444">
        <f t="shared" ca="1" si="139"/>
        <v>-65282210843.915527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-65282210843.915527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-272009211.849648</v>
      </c>
      <c r="L2940" s="444">
        <f t="shared" ca="1" si="139"/>
        <v>-65554220055.765175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-65554220055.765175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-273142583.56568825</v>
      </c>
      <c r="L2941" s="444">
        <f t="shared" ca="1" si="139"/>
        <v>-65827362639.330864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-65827362639.330864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-274280677.66387862</v>
      </c>
      <c r="L2942" s="444">
        <f t="shared" ca="1" si="139"/>
        <v>-66101643316.994743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-66101643316.994743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-275423513.82081145</v>
      </c>
      <c r="L2943" s="444">
        <f t="shared" ca="1" si="139"/>
        <v>-66377066830.815552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-66377066830.815552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-276571111.79506481</v>
      </c>
      <c r="L2944" s="444">
        <f t="shared" ca="1" si="139"/>
        <v>-66653637942.610619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-66653637942.610619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-277723491.42754424</v>
      </c>
      <c r="L2945" s="444">
        <f t="shared" ca="1" si="139"/>
        <v>-66931361434.038162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-66931361434.038162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-278880672.64182562</v>
      </c>
      <c r="L2946" s="444">
        <f t="shared" ca="1" si="139"/>
        <v>-67210242106.679985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-67210242106.679985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-280042675.44449991</v>
      </c>
      <c r="L2947" s="444">
        <f t="shared" ca="1" si="139"/>
        <v>-67490284782.124481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-67490284782.124481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-281209519.92551869</v>
      </c>
      <c r="L2948" s="444">
        <f t="shared" ca="1" si="139"/>
        <v>-67771494302.050003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-67771494302.050003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-282381226.2585417</v>
      </c>
      <c r="L2949" s="444">
        <f t="shared" ca="1" si="139"/>
        <v>-68053875528.308548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-68053875528.308548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-283557814.7012856</v>
      </c>
      <c r="L2950" s="444">
        <f t="shared" ca="1" si="139"/>
        <v>-68337433343.009834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-68337433343.009834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-284739305.59587431</v>
      </c>
      <c r="L2951" s="444">
        <f t="shared" ca="1" si="139"/>
        <v>-68622172648.605705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-68622172648.605705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-285925719.36919045</v>
      </c>
      <c r="L2952" s="444">
        <f t="shared" ca="1" si="139"/>
        <v>-68908098367.974899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-68908098367.974899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-287117076.53322875</v>
      </c>
      <c r="L2953" s="444">
        <f t="shared" ca="1" si="139"/>
        <v>-69195215444.508133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-69195215444.508133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-288313397.68545055</v>
      </c>
      <c r="L2954" s="444">
        <f t="shared" ca="1" si="139"/>
        <v>-69483528842.193588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-69483528842.193588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-289514703.50913996</v>
      </c>
      <c r="L2955" s="444">
        <f t="shared" ca="1" si="139"/>
        <v>-69773043545.702728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-69773043545.702728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-290721014.77376139</v>
      </c>
      <c r="L2956" s="444">
        <f t="shared" ca="1" si="139"/>
        <v>-70063764560.476486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-70063764560.476486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-291932352.33531868</v>
      </c>
      <c r="L2957" s="444">
        <f t="shared" ca="1" si="139"/>
        <v>-70355696912.811798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-70355696912.811798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-293148737.13671583</v>
      </c>
      <c r="L2958" s="444">
        <f t="shared" ca="1" si="139"/>
        <v>-70648845649.948517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-70648845649.948517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-294370190.2081188</v>
      </c>
      <c r="L2959" s="444">
        <f t="shared" ca="1" si="139"/>
        <v>-70943215840.156631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-70943215840.156631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-295596732.6673193</v>
      </c>
      <c r="L2960" s="444">
        <f t="shared" ca="1" si="139"/>
        <v>-71238812572.823944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-71238812572.823944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-296828385.72009975</v>
      </c>
      <c r="L2961" s="444">
        <f t="shared" ca="1" si="139"/>
        <v>-71535640958.544037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-71535640958.544037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-298065170.66060013</v>
      </c>
      <c r="L2962" s="444">
        <f t="shared" ca="1" si="139"/>
        <v>-71833706129.204636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-71833706129.204636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-299307108.87168598</v>
      </c>
      <c r="L2963" s="444">
        <f t="shared" ca="1" si="139"/>
        <v>-72133013238.076324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-72133013238.076324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-300554221.82531804</v>
      </c>
      <c r="L2964" s="444">
        <f t="shared" ca="1" si="139"/>
        <v>-72433567459.901642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-72433567459.901642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-301806531.08292353</v>
      </c>
      <c r="L2965" s="444">
        <f t="shared" ca="1" si="139"/>
        <v>-72735373990.984558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-72735373990.984558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-303064058.29576898</v>
      </c>
      <c r="L2966" s="444">
        <f t="shared" ca="1" si="139"/>
        <v>-73038438049.280334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-73038438049.280334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-304326825.20533472</v>
      </c>
      <c r="L2967" s="444">
        <f t="shared" ca="1" si="139"/>
        <v>-73342764874.485672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-73342764874.485672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-305594853.64369029</v>
      </c>
      <c r="L2968" s="444">
        <f t="shared" ca="1" si="139"/>
        <v>-73648359728.129364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-73648359728.129364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-306868165.53387237</v>
      </c>
      <c r="L2969" s="444">
        <f t="shared" ca="1" si="139"/>
        <v>-73955227893.663239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-73955227893.663239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-308146782.8902635</v>
      </c>
      <c r="L2970" s="444">
        <f t="shared" ca="1" si="139"/>
        <v>-74263374676.553497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-74263374676.553497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-309430727.81897289</v>
      </c>
      <c r="L2971" s="444">
        <f t="shared" ca="1" si="139"/>
        <v>-74572805404.372467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-74572805404.372467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-310720022.51821864</v>
      </c>
      <c r="L2972" s="444">
        <f t="shared" ca="1" si="139"/>
        <v>-74883525426.890686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-74883525426.890686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-312014689.2787112</v>
      </c>
      <c r="L2973" s="444">
        <f t="shared" ca="1" si="139"/>
        <v>-75195540116.169403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-75195540116.169403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-313314750.48403919</v>
      </c>
      <c r="L2974" s="444">
        <f t="shared" ca="1" si="139"/>
        <v>-75508854866.653442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-75508854866.653442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-314620228.61105603</v>
      </c>
      <c r="L2975" s="444">
        <f t="shared" ca="1" si="139"/>
        <v>-75823475095.264496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-75823475095.264496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-315931146.23026872</v>
      </c>
      <c r="L2976" s="444">
        <f t="shared" ca="1" si="139"/>
        <v>-76139406241.494766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-76139406241.494766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-317247526.00622821</v>
      </c>
      <c r="L2977" s="444">
        <f t="shared" ca="1" si="139"/>
        <v>-76456653767.500992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-76456653767.500992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-318569390.6979208</v>
      </c>
      <c r="L2978" s="444">
        <f t="shared" ca="1" si="139"/>
        <v>-76775223158.198914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-76775223158.198914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-319896763.15916216</v>
      </c>
      <c r="L2979" s="444">
        <f t="shared" ca="1" si="139"/>
        <v>-77095119921.358078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-77095119921.358078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-321229666.338992</v>
      </c>
      <c r="L2980" s="444">
        <f t="shared" ca="1" si="139"/>
        <v>-77416349587.697067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-77416349587.697067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-322568123.28207111</v>
      </c>
      <c r="L2981" s="444">
        <f t="shared" ca="1" si="139"/>
        <v>-77738917710.979141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-77738917710.979141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-323912157.12907976</v>
      </c>
      <c r="L2982" s="444">
        <f t="shared" ca="1" si="139"/>
        <v>-78062829868.108215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-78062829868.108215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-325261791.11711758</v>
      </c>
      <c r="L2983" s="444">
        <f t="shared" ca="1" si="139"/>
        <v>-78388091659.225327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-78388091659.225327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-326617048.58010554</v>
      </c>
      <c r="L2984" s="444">
        <f t="shared" ca="1" si="139"/>
        <v>-78714708707.805435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-78714708707.805435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-327977952.94918931</v>
      </c>
      <c r="L2985" s="444">
        <f t="shared" ca="1" si="139"/>
        <v>-79042686660.754623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-79042686660.754623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-329344527.75314426</v>
      </c>
      <c r="L2986" s="444">
        <f t="shared" ca="1" si="139"/>
        <v>-79372031188.507767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-79372031188.507767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-330716796.61878234</v>
      </c>
      <c r="L2987" s="444">
        <f t="shared" ca="1" si="139"/>
        <v>-79702747985.126556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-79702747985.126556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-332094783.27136064</v>
      </c>
      <c r="L2988" s="444">
        <f t="shared" ca="1" si="139"/>
        <v>-80034842768.397919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-80034842768.397919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-333478511.53499132</v>
      </c>
      <c r="L2989" s="444">
        <f t="shared" ca="1" si="139"/>
        <v>-80368321279.932907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-80368321279.932907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-334868005.33305377</v>
      </c>
      <c r="L2990" s="444">
        <f t="shared" ca="1" si="139"/>
        <v>-80703189285.265961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-80703189285.265961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-336263288.68860817</v>
      </c>
      <c r="L2991" s="444">
        <f t="shared" ca="1" si="139"/>
        <v>-81039452573.954575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-81039452573.954575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-337664385.72481072</v>
      </c>
      <c r="L2992" s="444">
        <f t="shared" ca="1" si="139"/>
        <v>-81377116959.679382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-81377116959.679382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-339071320.66533077</v>
      </c>
      <c r="L2993" s="444">
        <f t="shared" ca="1" si="139"/>
        <v>-81716188280.344711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-81716188280.344711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-340484117.83476961</v>
      </c>
      <c r="L2994" s="444">
        <f t="shared" ca="1" si="139"/>
        <v>-82056672398.179474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-82056672398.179474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-341902801.65908116</v>
      </c>
      <c r="L2995" s="444">
        <f t="shared" ca="1" si="139"/>
        <v>-82398575199.838562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-82398575199.838562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-343327396.66599399</v>
      </c>
      <c r="L2996" s="444">
        <f t="shared" ca="1" si="139"/>
        <v>-82741902596.504562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-82741902596.504562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-344757927.48543566</v>
      </c>
      <c r="L2997" s="444">
        <f t="shared" ca="1" si="139"/>
        <v>-83086660523.990005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-83086660523.990005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-346194418.84995836</v>
      </c>
      <c r="L2998" s="444">
        <f t="shared" ca="1" si="139"/>
        <v>-83432854942.839966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-83432854942.839966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-347636895.5951665</v>
      </c>
      <c r="L2999" s="444">
        <f t="shared" ca="1" si="139"/>
        <v>-83780491838.435135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-83780491838.435135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-349085382.66014642</v>
      </c>
      <c r="L3000" s="444">
        <f t="shared" ca="1" si="139"/>
        <v>-84129577221.095276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-84129577221.095276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-350539905.087897</v>
      </c>
      <c r="L3001" s="444">
        <f t="shared" ca="1" si="139"/>
        <v>-84480117126.183167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-84480117126.183167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-352000488.02576321</v>
      </c>
      <c r="L3002" s="444">
        <f t="shared" ca="1" si="139"/>
        <v>-84832117614.208923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-84832117614.208923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-353467156.72587049</v>
      </c>
      <c r="L3003" s="444">
        <f t="shared" ca="1" si="139"/>
        <v>-85185584770.934799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-85185584770.934799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-354939936.54556167</v>
      </c>
      <c r="L3004" s="444">
        <f t="shared" ca="1" si="139"/>
        <v>-85540524707.480362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-85540524707.480362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-356418852.94783485</v>
      </c>
      <c r="L3005" s="444">
        <f t="shared" ca="1" si="139"/>
        <v>-85896943560.428192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-85896943560.428192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-357903931.50178415</v>
      </c>
      <c r="L3006" s="444">
        <f t="shared" ca="1" si="139"/>
        <v>-86254847491.929977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-86254847491.929977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-359395197.88304156</v>
      </c>
      <c r="L3007" s="444">
        <f t="shared" ca="1" si="139"/>
        <v>-86614242689.813019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-86614242689.813019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-360892677.87422091</v>
      </c>
      <c r="L3008" s="444">
        <f t="shared" ca="1" si="139"/>
        <v>-86975135367.687241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-86975135367.687241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-362396397.36536348</v>
      </c>
      <c r="L3009" s="444">
        <f t="shared" ca="1" si="139"/>
        <v>-87337531765.052597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-87337531765.052597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-363906382.35438579</v>
      </c>
      <c r="L3010" s="444">
        <f t="shared" ca="1" si="139"/>
        <v>-87701438147.406982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-87701438147.406982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-365422658.94752908</v>
      </c>
      <c r="L3011" s="444">
        <f t="shared" ca="1" si="139"/>
        <v>-88066860806.354507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-88066860806.354507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-366945253.35981047</v>
      </c>
      <c r="L3012" s="444">
        <f t="shared" ca="1" si="139"/>
        <v>-88433806059.714325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-88433806059.714325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-368474191.91547632</v>
      </c>
      <c r="L3013" s="444">
        <f t="shared" ca="1" si="139"/>
        <v>-88802280251.629807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-88802280251.629807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-370009501.0484575</v>
      </c>
      <c r="L3014" s="444">
        <f t="shared" ca="1" si="139"/>
        <v>-89172289752.678268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-89172289752.678268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-371551207.30282611</v>
      </c>
      <c r="L3015" s="444">
        <f t="shared" ca="1" si="139"/>
        <v>-89543840959.981094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-89543840959.981094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-373099337.33325458</v>
      </c>
      <c r="L3016" s="444">
        <f t="shared" ca="1" si="139"/>
        <v>-89916940297.314346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-89916940297.314346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-374653917.90547645</v>
      </c>
      <c r="L3017" s="444">
        <f t="shared" ca="1" si="139"/>
        <v>-90291594215.219818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-90291594215.219818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-376214975.89674926</v>
      </c>
      <c r="L3018" s="444">
        <f t="shared" ca="1" si="139"/>
        <v>-90667809191.116562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-90667809191.116562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-377782538.29631901</v>
      </c>
      <c r="L3019" s="444">
        <f t="shared" ca="1" si="139"/>
        <v>-91045591729.412888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-91045591729.412888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-379356632.20588702</v>
      </c>
      <c r="L3020" s="444">
        <f t="shared" ca="1" si="139"/>
        <v>-91424948361.618774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-91424948361.618774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-380937284.84007823</v>
      </c>
      <c r="L3021" s="444">
        <f t="shared" ca="1" si="139"/>
        <v>-91805885646.458847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-91805885646.458847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-382524523.52691185</v>
      </c>
      <c r="L3022" s="444">
        <f t="shared" ca="1" si="139"/>
        <v>-92188410169.985764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-92188410169.985764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-384118375.70827401</v>
      </c>
      <c r="L3023" s="444">
        <f t="shared" ca="1" si="139"/>
        <v>-92572528545.694031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-92572528545.694031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-385718868.94039178</v>
      </c>
      <c r="L3024" s="444">
        <f t="shared" ca="1" si="139"/>
        <v>-92958247414.63443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-92958247414.63443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-387326030.89431012</v>
      </c>
      <c r="L3025" s="444">
        <f t="shared" ca="1" si="139"/>
        <v>-93345573445.528748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-93345573445.528748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-388939889.35636979</v>
      </c>
      <c r="L3026" s="444">
        <f t="shared" ca="1" si="139"/>
        <v>-93734513334.885117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-93734513334.885117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-390560472.228688</v>
      </c>
      <c r="L3027" s="444">
        <f t="shared" ca="1" si="139"/>
        <v>-94125073807.1138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-94125073807.1138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-392187807.52964085</v>
      </c>
      <c r="L3028" s="444">
        <f t="shared" ca="1" si="139"/>
        <v>-94517261614.643448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-94517261614.643448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-393821923.39434767</v>
      </c>
      <c r="L3029" s="444">
        <f t="shared" ca="1" si="139"/>
        <v>-94911083538.037796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-94911083538.037796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-395462848.07515746</v>
      </c>
      <c r="L3030" s="444">
        <f t="shared" ca="1" si="139"/>
        <v>-95306546386.112961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-95306546386.112961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-397110609.94213736</v>
      </c>
      <c r="L3031" s="444">
        <f t="shared" ca="1" si="139"/>
        <v>-95703656996.055099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-95703656996.055099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-398765237.48356289</v>
      </c>
      <c r="L3032" s="444">
        <f t="shared" ca="1" si="139"/>
        <v>-96102422233.538666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-96102422233.538666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-400426759.30641109</v>
      </c>
      <c r="L3033" s="444">
        <f t="shared" ca="1" si="139"/>
        <v>-96502848992.845078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-96502848992.845078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-402095204.13685447</v>
      </c>
      <c r="L3034" s="444">
        <f t="shared" ca="1" si="139"/>
        <v>-96904944196.981934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-96904944196.981934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-403770600.82075804</v>
      </c>
      <c r="L3035" s="444">
        <f t="shared" ca="1" si="139"/>
        <v>-97308714797.802689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-97308714797.802689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-405452978.32417786</v>
      </c>
      <c r="L3036" s="444">
        <f t="shared" ca="1" si="139"/>
        <v>-97714167776.126862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-97714167776.126862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-407142365.73386192</v>
      </c>
      <c r="L3037" s="444">
        <f t="shared" ca="1" si="139"/>
        <v>-98121310141.860718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-98121310141.860718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-408838792.25775301</v>
      </c>
      <c r="L3038" s="444">
        <f t="shared" ca="1" si="139"/>
        <v>-98530148934.118469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-98530148934.118469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-410542287.22549361</v>
      </c>
      <c r="L3039" s="444">
        <f t="shared" ca="1" si="139"/>
        <v>-98940691221.343964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-98940691221.343964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-412252880.08893317</v>
      </c>
      <c r="L3040" s="444">
        <f t="shared" ca="1" si="139"/>
        <v>-99352944101.432892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-99352944101.432892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-413970600.42263705</v>
      </c>
      <c r="L3041" s="444">
        <f t="shared" ca="1" si="139"/>
        <v>-99766914701.85553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-99766914701.85553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-415695477.92439806</v>
      </c>
      <c r="L3042" s="444">
        <f t="shared" ca="1" si="139"/>
        <v>-100182610179.77992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-100182610179.77992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-417427542.41574967</v>
      </c>
      <c r="L3043" s="444">
        <f t="shared" ca="1" si="139"/>
        <v>-100600037722.19568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-100600037722.19568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-419166823.84248197</v>
      </c>
      <c r="L3044" s="444">
        <f t="shared" ca="1" si="139"/>
        <v>-101019204546.03816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-101019204546.03816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-420913352.275159</v>
      </c>
      <c r="L3045" s="444">
        <f t="shared" ca="1" si="139"/>
        <v>-101440117898.31332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-101440117898.31332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-422667157.90963882</v>
      </c>
      <c r="L3046" s="444">
        <f t="shared" ca="1" si="139"/>
        <v>-101862785056.22296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-101862785056.22296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-424428271.06759566</v>
      </c>
      <c r="L3047" s="444">
        <f t="shared" ca="1" si="139"/>
        <v>-102287213327.29056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-102287213327.29056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-426196722.19704401</v>
      </c>
      <c r="L3048" s="444">
        <f t="shared" ca="1" si="139"/>
        <v>-102713410049.48759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-102713410049.48759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-427972541.87286496</v>
      </c>
      <c r="L3049" s="444">
        <f t="shared" ca="1" si="139"/>
        <v>-103141382591.36046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-103141382591.36046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-429755760.79733527</v>
      </c>
      <c r="L3050" s="444">
        <f t="shared" ca="1" si="139"/>
        <v>-103571138352.15779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-103571138352.15779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-431546409.80065745</v>
      </c>
      <c r="L3051" s="444">
        <f t="shared" ca="1" si="139"/>
        <v>-104002684761.95845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-104002684761.95845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-433344519.84149355</v>
      </c>
      <c r="L3052" s="444">
        <f t="shared" ca="1" si="139"/>
        <v>-104436029281.79994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-104436029281.79994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-435150122.00749975</v>
      </c>
      <c r="L3053" s="444">
        <f t="shared" ca="1" si="139"/>
        <v>-104871179403.80745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-104871179403.80745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-436963247.51586437</v>
      </c>
      <c r="L3054" s="444">
        <f t="shared" ca="1" si="139"/>
        <v>-105308142651.32332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-105308142651.32332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-438783927.71384716</v>
      </c>
      <c r="L3055" s="444">
        <f t="shared" ca="1" si="139"/>
        <v>-105746926579.03717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-105746926579.03717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-440612194.07932156</v>
      </c>
      <c r="L3056" s="444">
        <f t="shared" ca="1" si="139"/>
        <v>-106187538773.11649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-106187538773.11649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-442448078.22131866</v>
      </c>
      <c r="L3057" s="444">
        <f t="shared" ca="1" si="139"/>
        <v>-106629986851.3378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-106629986851.3378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-444291611.88057417</v>
      </c>
      <c r="L3058" s="444">
        <f t="shared" ca="1" si="139"/>
        <v>-107074278463.21837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-107074278463.21837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-446142826.93007654</v>
      </c>
      <c r="L3059" s="444">
        <f t="shared" ca="1" si="139"/>
        <v>-107520421290.14844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-107520421290.14844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-448001755.37561852</v>
      </c>
      <c r="L3060" s="444">
        <f t="shared" ca="1" si="139"/>
        <v>-107968423045.52406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-107968423045.52406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-449868429.3563503</v>
      </c>
      <c r="L3061" s="444">
        <f t="shared" ca="1" si="139"/>
        <v>-108418291474.88042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-108418291474.88042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-451742881.14533508</v>
      </c>
      <c r="L3062" s="444">
        <f t="shared" ca="1" si="139"/>
        <v>-108870034356.02576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-108870034356.02576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-453625143.15010732</v>
      </c>
      <c r="L3063" s="444">
        <f t="shared" ca="1" si="139"/>
        <v>-109323659499.17586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-109323659499.17586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-455515247.91323268</v>
      </c>
      <c r="L3064" s="444">
        <f t="shared" ca="1" si="139"/>
        <v>-109779174747.0891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-109779174747.0891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-457413228.11287123</v>
      </c>
      <c r="L3065" s="444">
        <f t="shared" ca="1" si="139"/>
        <v>-110236587975.20197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-110236587975.20197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-459319116.5633415</v>
      </c>
      <c r="L3066" s="444">
        <f t="shared" ca="1" si="139"/>
        <v>-110695907091.7653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-110695907091.7653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-461232946.21568877</v>
      </c>
      <c r="L3067" s="444">
        <f t="shared" ca="1" si="139"/>
        <v>-111157140037.98099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-111157140037.98099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-463154750.15825409</v>
      </c>
      <c r="L3068" s="444">
        <f t="shared" ref="L3068:L3322" ca="1" si="144">I3068-J3068+K3068</f>
        <v>-111620294788.13924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-111620294788.13924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-465084561.61724681</v>
      </c>
      <c r="L3069" s="444">
        <f t="shared" ca="1" si="144"/>
        <v>-112085379349.75648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-112085379349.75648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-467022413.95731866</v>
      </c>
      <c r="L3070" s="444">
        <f t="shared" ca="1" si="144"/>
        <v>-112552401763.71381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-112552401763.71381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-468968340.68214083</v>
      </c>
      <c r="L3071" s="444">
        <f t="shared" ca="1" si="144"/>
        <v>-113021370104.39595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-113021370104.39595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-470922375.43498313</v>
      </c>
      <c r="L3072" s="444">
        <f t="shared" ca="1" si="144"/>
        <v>-113492292479.83093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-113492292479.83093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-472884551.99929547</v>
      </c>
      <c r="L3073" s="444">
        <f t="shared" ca="1" si="144"/>
        <v>-113965177031.83023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-113965177031.83023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-474854904.29929262</v>
      </c>
      <c r="L3074" s="444">
        <f t="shared" ca="1" si="144"/>
        <v>-114440031936.12952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-114440031936.12952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-476833466.40053964</v>
      </c>
      <c r="L3075" s="444">
        <f t="shared" ca="1" si="144"/>
        <v>-114916865402.53006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-114916865402.53006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-478820272.51054192</v>
      </c>
      <c r="L3076" s="444">
        <f t="shared" ca="1" si="144"/>
        <v>-115395685675.0406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-115395685675.0406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-480815356.97933584</v>
      </c>
      <c r="L3077" s="444">
        <f t="shared" ca="1" si="144"/>
        <v>-115876501032.01994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-115876501032.01994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-482818754.30008316</v>
      </c>
      <c r="L3078" s="444">
        <f t="shared" ca="1" si="144"/>
        <v>-116359319786.32002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-116359319786.32002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-484830499.10966676</v>
      </c>
      <c r="L3079" s="444">
        <f t="shared" ca="1" si="144"/>
        <v>-116844150285.42969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-116844150285.42969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-486850626.18929034</v>
      </c>
      <c r="L3080" s="444">
        <f t="shared" ca="1" si="144"/>
        <v>-117331000911.61897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-117331000911.61897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-488879170.46507913</v>
      </c>
      <c r="L3081" s="444">
        <f t="shared" ca="1" si="144"/>
        <v>-117819880082.08405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-117819880082.08405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-490916167.0086835</v>
      </c>
      <c r="L3082" s="444">
        <f t="shared" ca="1" si="144"/>
        <v>-118310796249.09273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-118310796249.09273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-492961651.03788638</v>
      </c>
      <c r="L3083" s="444">
        <f t="shared" ca="1" si="144"/>
        <v>-118803757900.13062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-118803757900.13062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-495015657.91721088</v>
      </c>
      <c r="L3084" s="444">
        <f t="shared" ca="1" si="144"/>
        <v>-119298773558.04782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-119298773558.04782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-497078223.15853262</v>
      </c>
      <c r="L3085" s="444">
        <f t="shared" ca="1" si="144"/>
        <v>-119795851781.20636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-119795851781.20636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-499149382.42169309</v>
      </c>
      <c r="L3086" s="444">
        <f t="shared" ca="1" si="144"/>
        <v>-120295001163.62805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-120295001163.62805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-501229171.51511693</v>
      </c>
      <c r="L3087" s="444">
        <f t="shared" ca="1" si="144"/>
        <v>-120796230335.14317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-120796230335.14317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-503317626.3964299</v>
      </c>
      <c r="L3088" s="444">
        <f t="shared" ca="1" si="144"/>
        <v>-121299547961.5396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-121299547961.5396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-505414783.1730817</v>
      </c>
      <c r="L3089" s="444">
        <f t="shared" ca="1" si="144"/>
        <v>-121804962744.71268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-121804962744.71268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-507520678.10296941</v>
      </c>
      <c r="L3090" s="444">
        <f t="shared" ca="1" si="144"/>
        <v>-122312483422.81564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-122312483422.81564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-509635347.59506518</v>
      </c>
      <c r="L3091" s="444">
        <f t="shared" ca="1" si="144"/>
        <v>-122822118770.41071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-122822118770.41071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-511758828.21004462</v>
      </c>
      <c r="L3092" s="444">
        <f t="shared" ca="1" si="144"/>
        <v>-123333877598.62074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-123333877598.62074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-513891156.66091973</v>
      </c>
      <c r="L3093" s="444">
        <f t="shared" ca="1" si="144"/>
        <v>-123847768755.28166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-123847768755.28166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-516032369.81367356</v>
      </c>
      <c r="L3094" s="444">
        <f t="shared" ca="1" si="144"/>
        <v>-124363801125.09534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-124363801125.09534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-518182504.68789721</v>
      </c>
      <c r="L3095" s="444">
        <f t="shared" ca="1" si="144"/>
        <v>-124881983629.78323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-124881983629.78323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-520341598.45743006</v>
      </c>
      <c r="L3096" s="444">
        <f t="shared" ca="1" si="144"/>
        <v>-125402325228.24066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-125402325228.24066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-522509688.45100278</v>
      </c>
      <c r="L3097" s="444">
        <f t="shared" ca="1" si="144"/>
        <v>-125924834916.69167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-125924834916.69167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-524686812.15288192</v>
      </c>
      <c r="L3098" s="444">
        <f t="shared" ca="1" si="144"/>
        <v>-126449521728.84454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-126449521728.84454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-526873007.20351887</v>
      </c>
      <c r="L3099" s="444">
        <f t="shared" ca="1" si="144"/>
        <v>-126976394736.04807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-126976394736.04807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-529068311.40020019</v>
      </c>
      <c r="L3100" s="444">
        <f t="shared" ca="1" si="144"/>
        <v>-127505463047.44827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-127505463047.44827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-531272762.69770104</v>
      </c>
      <c r="L3101" s="444">
        <f t="shared" ca="1" si="144"/>
        <v>-128036735810.14598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-128036735810.14598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-533486399.20894152</v>
      </c>
      <c r="L3102" s="444">
        <f t="shared" ca="1" si="144"/>
        <v>-128570222209.35492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-128570222209.35492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-535709259.2056455</v>
      </c>
      <c r="L3103" s="444">
        <f t="shared" ca="1" si="144"/>
        <v>-129105931468.56056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-129105931468.56056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-537941381.11900222</v>
      </c>
      <c r="L3104" s="444">
        <f t="shared" ca="1" si="144"/>
        <v>-129643872849.67957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-129643872849.67957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-540182803.54033148</v>
      </c>
      <c r="L3105" s="444">
        <f t="shared" ca="1" si="144"/>
        <v>-130184055653.21989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-130184055653.21989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-542433565.22174954</v>
      </c>
      <c r="L3106" s="444">
        <f t="shared" ca="1" si="144"/>
        <v>-130726489218.44165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-130726489218.44165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-544693705.07684016</v>
      </c>
      <c r="L3107" s="444">
        <f t="shared" ca="1" si="144"/>
        <v>-131271182923.51849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-131271182923.51849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-546963262.1813271</v>
      </c>
      <c r="L3108" s="444">
        <f t="shared" ca="1" si="144"/>
        <v>-131818146185.69981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-131818146185.69981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-549242275.77374923</v>
      </c>
      <c r="L3109" s="444">
        <f t="shared" ca="1" si="144"/>
        <v>-132367388461.47356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-132367388461.47356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-551530785.25613976</v>
      </c>
      <c r="L3110" s="444">
        <f t="shared" ca="1" si="144"/>
        <v>-132918919246.72969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-132918919246.72969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-553828830.19470704</v>
      </c>
      <c r="L3111" s="444">
        <f t="shared" ca="1" si="144"/>
        <v>-133472748076.92439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-133472748076.92439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-556136450.32051826</v>
      </c>
      <c r="L3112" s="444">
        <f t="shared" ca="1" si="144"/>
        <v>-134028884527.2449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-134028884527.2449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-558453685.53018713</v>
      </c>
      <c r="L3113" s="444">
        <f t="shared" ca="1" si="144"/>
        <v>-134587338212.77509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-134587338212.77509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-560780575.88656282</v>
      </c>
      <c r="L3114" s="444">
        <f t="shared" ca="1" si="144"/>
        <v>-135148118788.66165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-135148118788.66165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-563117161.61942351</v>
      </c>
      <c r="L3115" s="444">
        <f t="shared" ca="1" si="144"/>
        <v>-135711235950.28108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-135711235950.28108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-565463483.12617111</v>
      </c>
      <c r="L3116" s="444">
        <f t="shared" ca="1" si="144"/>
        <v>-136276699433.40726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-136276699433.40726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-567819580.97253025</v>
      </c>
      <c r="L3117" s="444">
        <f t="shared" ca="1" si="144"/>
        <v>-136844519014.37979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-136844519014.37979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-570185495.89324903</v>
      </c>
      <c r="L3118" s="444">
        <f t="shared" ca="1" si="144"/>
        <v>-137414704510.27304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-137414704510.27304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-572561268.79280436</v>
      </c>
      <c r="L3119" s="444">
        <f t="shared" ca="1" si="144"/>
        <v>-137987265779.06586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-137987265779.06586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-574946940.7461077</v>
      </c>
      <c r="L3120" s="444">
        <f t="shared" ca="1" si="144"/>
        <v>-138562212719.81195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-138562212719.81195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-577342552.99921644</v>
      </c>
      <c r="L3121" s="444">
        <f t="shared" ca="1" si="144"/>
        <v>-139139555272.81116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-139139555272.81116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-579748146.97004652</v>
      </c>
      <c r="L3122" s="444">
        <f t="shared" ca="1" si="144"/>
        <v>-139719303419.78119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-139719303419.78119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-582163764.24908829</v>
      </c>
      <c r="L3123" s="444">
        <f t="shared" ca="1" si="144"/>
        <v>-140301467184.03027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-140301467184.03027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-584589446.60012615</v>
      </c>
      <c r="L3124" s="444">
        <f t="shared" ca="1" si="144"/>
        <v>-140886056630.6304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-140886056630.6304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-587025235.96096003</v>
      </c>
      <c r="L3125" s="444">
        <f t="shared" ca="1" si="144"/>
        <v>-141473081866.59137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-141473081866.59137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-589471174.44413066</v>
      </c>
      <c r="L3126" s="444">
        <f t="shared" ca="1" si="144"/>
        <v>-142062553041.03549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-142062553041.03549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-591927304.33764791</v>
      </c>
      <c r="L3127" s="444">
        <f t="shared" ca="1" si="144"/>
        <v>-142654480345.37314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-142654480345.37314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-594393668.10572135</v>
      </c>
      <c r="L3128" s="444">
        <f t="shared" ca="1" si="144"/>
        <v>-143248874013.47885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-143248874013.47885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-596870308.38949525</v>
      </c>
      <c r="L3129" s="444">
        <f t="shared" ca="1" si="144"/>
        <v>-143845744321.86835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-143845744321.86835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-599357268.00778472</v>
      </c>
      <c r="L3130" s="444">
        <f t="shared" ca="1" si="144"/>
        <v>-144445101589.87613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-144445101589.87613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-601854589.9578172</v>
      </c>
      <c r="L3131" s="444">
        <f t="shared" ca="1" si="144"/>
        <v>-145046956179.83395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-145046956179.83395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-604362317.41597486</v>
      </c>
      <c r="L3132" s="444">
        <f t="shared" ca="1" si="144"/>
        <v>-145651318497.24994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-145651318497.24994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-606880493.73854136</v>
      </c>
      <c r="L3133" s="444">
        <f t="shared" ca="1" si="144"/>
        <v>-146258198990.98849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-146258198990.98849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-609409162.46245205</v>
      </c>
      <c r="L3134" s="444">
        <f t="shared" ca="1" si="144"/>
        <v>-146867608153.45096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-146867608153.45096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-611948367.30604565</v>
      </c>
      <c r="L3135" s="444">
        <f t="shared" ca="1" si="144"/>
        <v>-147479556520.75702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-147479556520.75702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-614498152.1698209</v>
      </c>
      <c r="L3136" s="444">
        <f t="shared" ca="1" si="144"/>
        <v>-148094054672.92685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-148094054672.92685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-617058561.13719523</v>
      </c>
      <c r="L3137" s="444">
        <f t="shared" ca="1" si="144"/>
        <v>-148711113234.06406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-148711113234.06406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-619629638.47526693</v>
      </c>
      <c r="L3138" s="444">
        <f t="shared" ca="1" si="144"/>
        <v>-149330742872.53934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-149330742872.53934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-622211428.63558054</v>
      </c>
      <c r="L3139" s="444">
        <f t="shared" ca="1" si="144"/>
        <v>-149952954301.17493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-149952954301.17493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-624803976.25489557</v>
      </c>
      <c r="L3140" s="444">
        <f t="shared" ca="1" si="144"/>
        <v>-150577758277.42981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-150577758277.42981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-627407326.15595758</v>
      </c>
      <c r="L3141" s="444">
        <f t="shared" ca="1" si="144"/>
        <v>-151205165603.58575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-151205165603.58575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-630021523.34827399</v>
      </c>
      <c r="L3142" s="444">
        <f t="shared" ca="1" si="144"/>
        <v>-151835187126.93402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-151835187126.93402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-632646613.0288918</v>
      </c>
      <c r="L3143" s="444">
        <f t="shared" ca="1" si="144"/>
        <v>-152467833739.96292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-152467833739.96292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-635282640.58317888</v>
      </c>
      <c r="L3144" s="444">
        <f t="shared" ca="1" si="144"/>
        <v>-153103116380.54611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-153103116380.54611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-637929651.58560884</v>
      </c>
      <c r="L3145" s="444">
        <f t="shared" ca="1" si="144"/>
        <v>-153741046032.13171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-153741046032.13171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-640587691.80054879</v>
      </c>
      <c r="L3146" s="444">
        <f t="shared" ca="1" si="144"/>
        <v>-154381633723.93225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-154381633723.93225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-643256807.18305099</v>
      </c>
      <c r="L3147" s="444">
        <f t="shared" ca="1" si="144"/>
        <v>-155024890531.1153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-155024890531.1153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-645937043.87964702</v>
      </c>
      <c r="L3148" s="444">
        <f t="shared" ca="1" si="144"/>
        <v>-155670827574.99493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-155670827574.99493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-648628448.22914553</v>
      </c>
      <c r="L3149" s="444">
        <f t="shared" ca="1" si="144"/>
        <v>-156319456023.22409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-156319456023.22409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-651331066.76343369</v>
      </c>
      <c r="L3150" s="444">
        <f t="shared" ca="1" si="144"/>
        <v>-156970787089.98752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-156970787089.98752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-654044946.20828128</v>
      </c>
      <c r="L3151" s="444">
        <f t="shared" ca="1" si="144"/>
        <v>-157624832036.1958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-157624832036.1958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-656770133.48414922</v>
      </c>
      <c r="L3152" s="444">
        <f t="shared" ca="1" si="144"/>
        <v>-158281602169.67996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-158281602169.67996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-659506675.70699978</v>
      </c>
      <c r="L3153" s="444">
        <f t="shared" ca="1" si="144"/>
        <v>-158941108845.38696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-158941108845.38696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-662254620.18911231</v>
      </c>
      <c r="L3154" s="444">
        <f t="shared" ca="1" si="144"/>
        <v>-159603363465.57608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-159603363465.57608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-665014014.43990028</v>
      </c>
      <c r="L3155" s="444">
        <f t="shared" ca="1" si="144"/>
        <v>-160268377480.01599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-160268377480.01599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-667784906.16673326</v>
      </c>
      <c r="L3156" s="444">
        <f t="shared" ca="1" si="144"/>
        <v>-160936162386.18274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-160936162386.18274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-670567343.27576137</v>
      </c>
      <c r="L3157" s="444">
        <f t="shared" ca="1" si="144"/>
        <v>-161606729729.4585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-161606729729.4585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-673361373.87274373</v>
      </c>
      <c r="L3158" s="444">
        <f t="shared" ca="1" si="144"/>
        <v>-162280091103.33124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-162280091103.33124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-676167046.26388013</v>
      </c>
      <c r="L3159" s="444">
        <f t="shared" ca="1" si="144"/>
        <v>-162956258149.59512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-162956258149.59512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-678984408.95664632</v>
      </c>
      <c r="L3160" s="444">
        <f t="shared" ca="1" si="144"/>
        <v>-163635242558.55176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-163635242558.55176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-681813510.66063237</v>
      </c>
      <c r="L3161" s="444">
        <f t="shared" ca="1" si="144"/>
        <v>-164317056069.2124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-164317056069.2124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-684654400.28838503</v>
      </c>
      <c r="L3162" s="444">
        <f t="shared" ca="1" si="144"/>
        <v>-165001710469.50079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-165001710469.50079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-687507126.95625329</v>
      </c>
      <c r="L3163" s="444">
        <f t="shared" ca="1" si="144"/>
        <v>-165689217596.45706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-165689217596.45706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-690371739.98523772</v>
      </c>
      <c r="L3164" s="444">
        <f t="shared" ca="1" si="144"/>
        <v>-166379589336.44229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-166379589336.44229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-693248288.90184283</v>
      </c>
      <c r="L3165" s="444">
        <f t="shared" ca="1" si="144"/>
        <v>-167072837625.34415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-167072837625.34415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-696136823.43893397</v>
      </c>
      <c r="L3166" s="444">
        <f t="shared" ca="1" si="144"/>
        <v>-167768974448.78308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-167768974448.78308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-699037393.53659618</v>
      </c>
      <c r="L3167" s="444">
        <f t="shared" ca="1" si="144"/>
        <v>-168468011842.31967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-168468011842.31967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-701950049.34299862</v>
      </c>
      <c r="L3168" s="444">
        <f t="shared" ca="1" si="144"/>
        <v>-169169961891.66266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-169169961891.66266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-704874841.2152611</v>
      </c>
      <c r="L3169" s="444">
        <f t="shared" ca="1" si="144"/>
        <v>-169874836732.87793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-169874836732.87793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-707811819.72032475</v>
      </c>
      <c r="L3170" s="444">
        <f t="shared" ca="1" si="144"/>
        <v>-170582648552.59827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-170582648552.59827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-710761035.63582611</v>
      </c>
      <c r="L3171" s="444">
        <f t="shared" ca="1" si="144"/>
        <v>-171293409588.2341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-171293409588.2341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-713722539.95097542</v>
      </c>
      <c r="L3172" s="444">
        <f t="shared" ca="1" si="144"/>
        <v>-172007132128.18509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-172007132128.18509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-716696383.86743784</v>
      </c>
      <c r="L3173" s="444">
        <f t="shared" ca="1" si="144"/>
        <v>-172723828512.05252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-172723828512.05252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-719682618.80021882</v>
      </c>
      <c r="L3174" s="444">
        <f t="shared" ca="1" si="144"/>
        <v>-173443511130.85275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-173443511130.85275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-722681296.37855315</v>
      </c>
      <c r="L3175" s="444">
        <f t="shared" ca="1" si="144"/>
        <v>-174166192427.23129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-174166192427.23129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-725692468.44679701</v>
      </c>
      <c r="L3176" s="444">
        <f t="shared" ca="1" si="144"/>
        <v>-174891884895.6781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-174891884895.6781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-728716187.06532538</v>
      </c>
      <c r="L3177" s="444">
        <f t="shared" ca="1" si="144"/>
        <v>-175620601082.74344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-175620601082.74344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-731752504.51143098</v>
      </c>
      <c r="L3178" s="444">
        <f t="shared" ca="1" si="144"/>
        <v>-176352353587.25488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-176352353587.25488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-734801473.28022861</v>
      </c>
      <c r="L3179" s="444">
        <f t="shared" ca="1" si="144"/>
        <v>-177087155060.53513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-177087155060.53513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-737863146.08556306</v>
      </c>
      <c r="L3180" s="444">
        <f t="shared" ca="1" si="144"/>
        <v>-177825018206.6207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-177825018206.6207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-740937575.86091959</v>
      </c>
      <c r="L3181" s="444">
        <f t="shared" ca="1" si="144"/>
        <v>-178565955782.48163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-178565955782.48163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-744024815.76034009</v>
      </c>
      <c r="L3182" s="444">
        <f t="shared" ca="1" si="144"/>
        <v>-179309980598.24197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-179309980598.24197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-747124919.15934157</v>
      </c>
      <c r="L3183" s="444">
        <f t="shared" ca="1" si="144"/>
        <v>-180057105517.40131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-180057105517.40131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-750237939.65583873</v>
      </c>
      <c r="L3184" s="444">
        <f t="shared" ca="1" si="144"/>
        <v>-180807343457.05716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-180807343457.05716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-753363931.07107151</v>
      </c>
      <c r="L3185" s="444">
        <f t="shared" ca="1" si="144"/>
        <v>-181560707388.12823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-181560707388.12823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-756502947.45053434</v>
      </c>
      <c r="L3186" s="444">
        <f t="shared" ca="1" si="144"/>
        <v>-182317210335.57877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-182317210335.57877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-759655043.06491148</v>
      </c>
      <c r="L3187" s="444">
        <f t="shared" ca="1" si="144"/>
        <v>-183076865378.64368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-183076865378.64368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-762820272.41101527</v>
      </c>
      <c r="L3188" s="444">
        <f t="shared" ca="1" si="144"/>
        <v>-183839685651.05469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-183839685651.05469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-765998690.2127279</v>
      </c>
      <c r="L3189" s="444">
        <f t="shared" ca="1" si="144"/>
        <v>-184605684341.26743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-184605684341.26743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-769190351.4219476</v>
      </c>
      <c r="L3190" s="444">
        <f t="shared" ca="1" si="144"/>
        <v>-185374874692.68936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-185374874692.68936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-772395311.21953905</v>
      </c>
      <c r="L3191" s="444">
        <f t="shared" ca="1" si="144"/>
        <v>-186147270003.90891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-186147270003.90891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-775613625.01628709</v>
      </c>
      <c r="L3192" s="444">
        <f t="shared" ca="1" si="144"/>
        <v>-186922883628.9252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-186922883628.9252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-778845348.45385504</v>
      </c>
      <c r="L3193" s="444">
        <f t="shared" ca="1" si="144"/>
        <v>-187701728977.37906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-187701728977.37906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-782090537.4057461</v>
      </c>
      <c r="L3194" s="444">
        <f t="shared" ca="1" si="144"/>
        <v>-188483819514.78479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-188483819514.78479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-785349247.97826993</v>
      </c>
      <c r="L3195" s="444">
        <f t="shared" ca="1" si="144"/>
        <v>-189269168762.76306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-189269168762.76306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-788621536.51151276</v>
      </c>
      <c r="L3196" s="444">
        <f t="shared" ca="1" si="144"/>
        <v>-190057790299.27457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-190057790299.27457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-791907459.5803107</v>
      </c>
      <c r="L3197" s="444">
        <f t="shared" ca="1" si="144"/>
        <v>-190849697758.85489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-190849697758.85489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-795207073.99522865</v>
      </c>
      <c r="L3198" s="444">
        <f t="shared" ca="1" si="144"/>
        <v>-191644904832.85013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-191644904832.85013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-798520436.80354214</v>
      </c>
      <c r="L3199" s="444">
        <f t="shared" ca="1" si="144"/>
        <v>-192443425269.65366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-192443425269.65366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-801847605.2902236</v>
      </c>
      <c r="L3200" s="444">
        <f t="shared" ca="1" si="144"/>
        <v>-193245272874.94388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-193245272874.94388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-805188636.97893286</v>
      </c>
      <c r="L3201" s="444">
        <f t="shared" ca="1" si="144"/>
        <v>-194050461511.92282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-194050461511.92282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-808543589.6330117</v>
      </c>
      <c r="L3202" s="444">
        <f t="shared" ca="1" si="144"/>
        <v>-194859005101.55585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-194859005101.55585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-811912521.25648272</v>
      </c>
      <c r="L3203" s="444">
        <f t="shared" ca="1" si="144"/>
        <v>-195670917622.81232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-195670917622.81232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-815295490.09505129</v>
      </c>
      <c r="L3204" s="444">
        <f t="shared" ca="1" si="144"/>
        <v>-196486213112.90738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-196486213112.90738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-818692554.63711405</v>
      </c>
      <c r="L3205" s="444">
        <f t="shared" ca="1" si="144"/>
        <v>-197304905667.54449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-197304905667.54449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-822103773.61476874</v>
      </c>
      <c r="L3206" s="444">
        <f t="shared" ca="1" si="144"/>
        <v>-198127009441.15927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-198127009441.15927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-825529206.00483024</v>
      </c>
      <c r="L3207" s="444">
        <f t="shared" ca="1" si="144"/>
        <v>-198952538647.16409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-198952538647.16409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-828968911.02985036</v>
      </c>
      <c r="L3208" s="444">
        <f t="shared" ca="1" si="144"/>
        <v>-199781507558.19394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-199781507558.19394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-832422948.15914142</v>
      </c>
      <c r="L3209" s="444">
        <f t="shared" ca="1" si="144"/>
        <v>-200613930506.35309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-200613930506.35309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-835891377.10980451</v>
      </c>
      <c r="L3210" s="444">
        <f t="shared" ca="1" si="144"/>
        <v>-201449821883.46289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-201449821883.46289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-839374257.84776199</v>
      </c>
      <c r="L3211" s="444">
        <f t="shared" ca="1" si="144"/>
        <v>-202289196141.31064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-202289196141.31064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-842871650.58879435</v>
      </c>
      <c r="L3212" s="444">
        <f t="shared" ca="1" si="144"/>
        <v>-203132067791.89944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-203132067791.89944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-846383615.79958105</v>
      </c>
      <c r="L3213" s="444">
        <f t="shared" ca="1" si="144"/>
        <v>-203978451407.69904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-203978451407.69904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-849910214.19874597</v>
      </c>
      <c r="L3214" s="444">
        <f t="shared" ca="1" si="144"/>
        <v>-204828361621.8978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-204828361621.8978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-853451506.75790751</v>
      </c>
      <c r="L3215" s="444">
        <f t="shared" ca="1" si="144"/>
        <v>-205681813128.6557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-205681813128.6557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-857007554.70273209</v>
      </c>
      <c r="L3216" s="444">
        <f t="shared" ca="1" si="144"/>
        <v>-206538820683.35843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-206538820683.35843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-860578419.5139935</v>
      </c>
      <c r="L3217" s="444">
        <f t="shared" ca="1" si="144"/>
        <v>-207399399102.87244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-207399399102.87244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-864164162.92863512</v>
      </c>
      <c r="L3218" s="444">
        <f t="shared" ca="1" si="144"/>
        <v>-208263563265.80109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-208263563265.80109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-867764846.94083786</v>
      </c>
      <c r="L3219" s="444">
        <f t="shared" ca="1" si="144"/>
        <v>-209131328112.74191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-209131328112.74191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-871380533.80309129</v>
      </c>
      <c r="L3220" s="444">
        <f t="shared" ca="1" si="144"/>
        <v>-210002708646.54501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-210002708646.54501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-875011286.02727091</v>
      </c>
      <c r="L3221" s="444">
        <f t="shared" ca="1" si="144"/>
        <v>-210877719932.5723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-210877719932.5723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-878657166.38571787</v>
      </c>
      <c r="L3222" s="444">
        <f t="shared" ca="1" si="144"/>
        <v>-211756377098.95801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-211756377098.95801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-882318237.91232502</v>
      </c>
      <c r="L3223" s="444">
        <f t="shared" ca="1" si="144"/>
        <v>-212638695336.87033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-212638695336.87033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-885994563.90362632</v>
      </c>
      <c r="L3224" s="444">
        <f t="shared" ca="1" si="144"/>
        <v>-213524689900.77396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-213524689900.77396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-889686207.91989148</v>
      </c>
      <c r="L3225" s="444">
        <f t="shared" ca="1" si="144"/>
        <v>-214414376108.69385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-214414376108.69385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-893393233.78622437</v>
      </c>
      <c r="L3226" s="444">
        <f t="shared" ca="1" si="144"/>
        <v>-215307769342.48007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-215307769342.48007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-897115705.59366691</v>
      </c>
      <c r="L3227" s="444">
        <f t="shared" ca="1" si="144"/>
        <v>-216204885048.07373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-216204885048.07373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-900853687.70030737</v>
      </c>
      <c r="L3228" s="444">
        <f t="shared" ca="1" si="144"/>
        <v>-217105738735.77405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-217105738735.77405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-904607244.73239183</v>
      </c>
      <c r="L3229" s="444">
        <f t="shared" ca="1" si="144"/>
        <v>-218010345980.50644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-218010345980.50644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-908376441.58544362</v>
      </c>
      <c r="L3230" s="444">
        <f t="shared" ca="1" si="144"/>
        <v>-218918722422.09189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-218918722422.09189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-912161343.42538285</v>
      </c>
      <c r="L3231" s="444">
        <f t="shared" ca="1" si="144"/>
        <v>-219830883765.51727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-219830883765.51727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-915962015.6896553</v>
      </c>
      <c r="L3232" s="444">
        <f t="shared" ca="1" si="144"/>
        <v>-220746845781.20694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-220746845781.20694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-919778524.08836234</v>
      </c>
      <c r="L3233" s="444">
        <f t="shared" ca="1" si="144"/>
        <v>-221666624305.29529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-221666624305.29529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-923610934.60539699</v>
      </c>
      <c r="L3234" s="444">
        <f t="shared" ca="1" si="144"/>
        <v>-222590235239.9007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-222590235239.9007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-927459313.49958622</v>
      </c>
      <c r="L3235" s="444">
        <f t="shared" ca="1" si="144"/>
        <v>-223517694553.40027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-223517694553.40027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-931323727.30583441</v>
      </c>
      <c r="L3236" s="444">
        <f t="shared" ca="1" si="144"/>
        <v>-224449018280.70612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-224449018280.70612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-935204242.83627546</v>
      </c>
      <c r="L3237" s="444">
        <f t="shared" ca="1" si="144"/>
        <v>-225384222523.54239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-225384222523.54239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-939100927.18142676</v>
      </c>
      <c r="L3238" s="444">
        <f t="shared" ca="1" si="144"/>
        <v>-226323323450.72382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-226323323450.72382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-943013847.71134925</v>
      </c>
      <c r="L3239" s="444">
        <f t="shared" ca="1" si="144"/>
        <v>-227266337298.43515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-227266337298.43515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-946943072.0768131</v>
      </c>
      <c r="L3240" s="444">
        <f t="shared" ca="1" si="144"/>
        <v>-228213280370.51196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-228213280370.51196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-950888668.21046662</v>
      </c>
      <c r="L3241" s="444">
        <f t="shared" ca="1" si="144"/>
        <v>-229164169038.72244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-229164169038.72244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-954850704.32801032</v>
      </c>
      <c r="L3242" s="444">
        <f t="shared" ca="1" si="144"/>
        <v>-230119019743.05045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-230119019743.05045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-958829248.92937672</v>
      </c>
      <c r="L3243" s="444">
        <f t="shared" ca="1" si="144"/>
        <v>-231077848991.97983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-231077848991.97983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-962824370.79991603</v>
      </c>
      <c r="L3244" s="444">
        <f t="shared" ca="1" si="144"/>
        <v>-232040673362.77975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-232040673362.77975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-966836139.01158226</v>
      </c>
      <c r="L3245" s="444">
        <f t="shared" ca="1" si="144"/>
        <v>-233007509501.79135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-233007509501.79135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-970864622.92413056</v>
      </c>
      <c r="L3246" s="444">
        <f t="shared" ca="1" si="144"/>
        <v>-233978374124.71548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-233978374124.71548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-974909892.18631446</v>
      </c>
      <c r="L3247" s="444">
        <f t="shared" ca="1" si="144"/>
        <v>-234953284016.90179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-234953284016.90179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-978972016.73709083</v>
      </c>
      <c r="L3248" s="444">
        <f t="shared" ca="1" si="144"/>
        <v>-235932256033.63889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-235932256033.63889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-983051066.80682886</v>
      </c>
      <c r="L3249" s="444">
        <f t="shared" ca="1" si="144"/>
        <v>-236915307100.44571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-236915307100.44571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-987147112.91852379</v>
      </c>
      <c r="L3250" s="444">
        <f t="shared" ca="1" si="144"/>
        <v>-237902454213.36423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-237902454213.36423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-991260225.88901758</v>
      </c>
      <c r="L3251" s="444">
        <f t="shared" ca="1" si="144"/>
        <v>-238893714439.25323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-238893714439.25323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-995390476.83022177</v>
      </c>
      <c r="L3252" s="444">
        <f t="shared" ca="1" si="144"/>
        <v>-239889104916.08347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-239889104916.08347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-999537937.15034759</v>
      </c>
      <c r="L3253" s="444">
        <f t="shared" ca="1" si="144"/>
        <v>-240888642853.23383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-240888642853.23383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-1003702678.5551411</v>
      </c>
      <c r="L3254" s="444">
        <f t="shared" ca="1" si="144"/>
        <v>-241892345531.78897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-241892345531.78897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-1007884773.0491207</v>
      </c>
      <c r="L3255" s="444">
        <f t="shared" ca="1" si="144"/>
        <v>-242900230304.8381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-242900230304.8381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-1012084292.9368255</v>
      </c>
      <c r="L3256" s="444">
        <f t="shared" ca="1" si="144"/>
        <v>-243912314597.77493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-243912314597.77493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-1016301310.8240622</v>
      </c>
      <c r="L3257" s="444">
        <f t="shared" ca="1" si="144"/>
        <v>-244928615908.599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-244928615908.599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-1020535899.6191624</v>
      </c>
      <c r="L3258" s="444">
        <f t="shared" ca="1" si="144"/>
        <v>-245949151808.21817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-245949151808.21817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-1024788132.5342424</v>
      </c>
      <c r="L3259" s="444">
        <f t="shared" ca="1" si="144"/>
        <v>-246973939940.75241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-246973939940.75241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-1029058083.0864682</v>
      </c>
      <c r="L3260" s="444">
        <f t="shared" ca="1" si="144"/>
        <v>-248002998023.83887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-248002998023.83887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-1033345825.0993286</v>
      </c>
      <c r="L3261" s="444">
        <f t="shared" ca="1" si="144"/>
        <v>-249036343848.9382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-249036343848.9382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-1037651432.7039093</v>
      </c>
      <c r="L3262" s="444">
        <f t="shared" ca="1" si="144"/>
        <v>-250073995281.64212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-250073995281.64212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-1041974980.3401754</v>
      </c>
      <c r="L3263" s="444">
        <f t="shared" ca="1" si="144"/>
        <v>-251115970261.9823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-251115970261.9823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-1046316542.7582595</v>
      </c>
      <c r="L3264" s="444">
        <f t="shared" ca="1" si="144"/>
        <v>-252162286804.74057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-252162286804.74057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-1050676195.0197524</v>
      </c>
      <c r="L3265" s="444">
        <f t="shared" ca="1" si="144"/>
        <v>-253212962999.76031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-253212962999.76031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-1055054012.4990013</v>
      </c>
      <c r="L3266" s="444">
        <f t="shared" ca="1" si="144"/>
        <v>-254268017012.25931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-254268017012.25931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-1059450070.8844137</v>
      </c>
      <c r="L3267" s="444">
        <f t="shared" ca="1" si="144"/>
        <v>-255327467083.14371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-255327467083.14371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-1063864446.1797655</v>
      </c>
      <c r="L3268" s="444">
        <f t="shared" ca="1" si="144"/>
        <v>-256391331529.32349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-256391331529.32349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-1068297214.7055146</v>
      </c>
      <c r="L3269" s="444">
        <f t="shared" ca="1" si="144"/>
        <v>-257459628744.02899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-257459628744.02899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-1072748453.1001208</v>
      </c>
      <c r="L3270" s="444">
        <f t="shared" ca="1" si="144"/>
        <v>-258532377197.12912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-258532377197.12912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-1077218238.3213713</v>
      </c>
      <c r="L3271" s="444">
        <f t="shared" ca="1" si="144"/>
        <v>-259609595435.4505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-259609595435.4505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-1081706647.6477103</v>
      </c>
      <c r="L3272" s="444">
        <f t="shared" ca="1" si="144"/>
        <v>-260691302083.09821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-260691302083.09821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-1086213758.6795759</v>
      </c>
      <c r="L3273" s="444">
        <f t="shared" ca="1" si="144"/>
        <v>-261777515841.77777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-261777515841.77777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-1090739649.3407407</v>
      </c>
      <c r="L3274" s="444">
        <f t="shared" ca="1" si="144"/>
        <v>-262868255491.1185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-262868255491.1185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-1095284397.8796604</v>
      </c>
      <c r="L3275" s="444">
        <f t="shared" ca="1" si="144"/>
        <v>-263963539888.99817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-263963539888.99817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-1099848082.8708258</v>
      </c>
      <c r="L3276" s="444">
        <f t="shared" ca="1" si="144"/>
        <v>-265063387971.86899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-265063387971.86899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-1104430783.2161207</v>
      </c>
      <c r="L3277" s="444">
        <f t="shared" ca="1" si="144"/>
        <v>-266167818755.08511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-266167818755.08511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-1109032578.146188</v>
      </c>
      <c r="L3278" s="444">
        <f t="shared" ca="1" si="144"/>
        <v>-267276851333.23129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-267276851333.23129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-1113653547.2217972</v>
      </c>
      <c r="L3279" s="444">
        <f t="shared" ca="1" si="144"/>
        <v>-268390504880.45309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-268390504880.45309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-1118293770.3352213</v>
      </c>
      <c r="L3280" s="444">
        <f t="shared" ca="1" si="144"/>
        <v>-269508798650.78833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-269508798650.78833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-1122953327.7116179</v>
      </c>
      <c r="L3281" s="444">
        <f t="shared" ca="1" si="144"/>
        <v>-270631751978.49994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-270631751978.49994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-1127632299.9104164</v>
      </c>
      <c r="L3282" s="444">
        <f t="shared" ca="1" si="144"/>
        <v>-271759384278.41037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-271759384278.41037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-1132330767.82671</v>
      </c>
      <c r="L3283" s="444">
        <f t="shared" ca="1" si="144"/>
        <v>-272891715046.23709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-272891715046.23709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-1137048812.6926546</v>
      </c>
      <c r="L3284" s="444">
        <f t="shared" ca="1" si="144"/>
        <v>-274028763858.92975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-274028763858.92975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-1141786516.0788739</v>
      </c>
      <c r="L3285" s="444">
        <f t="shared" ca="1" si="144"/>
        <v>-275170550375.00861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-275170550375.00861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-1146543959.8958693</v>
      </c>
      <c r="L3286" s="444">
        <f t="shared" ca="1" si="144"/>
        <v>-276317094334.90448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-276317094334.90448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-1151321226.3954353</v>
      </c>
      <c r="L3287" s="444">
        <f t="shared" ca="1" si="144"/>
        <v>-277468415561.29993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-277468415561.29993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-1156118398.1720829</v>
      </c>
      <c r="L3288" s="444">
        <f t="shared" ca="1" si="144"/>
        <v>-278624533959.47198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-278624533959.47198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-1160935558.1644666</v>
      </c>
      <c r="L3289" s="444">
        <f t="shared" ca="1" si="144"/>
        <v>-279785469517.63647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-279785469517.63647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-1165772789.6568186</v>
      </c>
      <c r="L3290" s="444">
        <f t="shared" ca="1" si="144"/>
        <v>-280951242307.29327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-280951242307.29327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-1170630176.2803886</v>
      </c>
      <c r="L3291" s="444">
        <f t="shared" ca="1" si="144"/>
        <v>-282121872483.57367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-282121872483.57367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-1175507802.0148902</v>
      </c>
      <c r="L3292" s="444">
        <f t="shared" ca="1" si="144"/>
        <v>-283297380285.58856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-283297380285.58856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-1180405751.1899524</v>
      </c>
      <c r="L3293" s="444">
        <f t="shared" ca="1" si="144"/>
        <v>-284477786036.7785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-284477786036.7785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-1185324108.486577</v>
      </c>
      <c r="L3294" s="444">
        <f t="shared" ca="1" si="144"/>
        <v>-285663110145.26508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-285663110145.26508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-1190262958.9386044</v>
      </c>
      <c r="L3295" s="444">
        <f t="shared" ca="1" si="144"/>
        <v>-286853373104.20367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-286853373104.20367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-1195222387.9341819</v>
      </c>
      <c r="L3296" s="444">
        <f t="shared" ca="1" si="144"/>
        <v>-288048595492.13788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-288048595492.13788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-1200202481.217241</v>
      </c>
      <c r="L3297" s="444">
        <f t="shared" ca="1" si="144"/>
        <v>-289248797973.3551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-289248797973.3551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-1205203324.8889797</v>
      </c>
      <c r="L3298" s="444">
        <f t="shared" ca="1" si="144"/>
        <v>-290454001298.24408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-290454001298.24408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-1210225005.4093504</v>
      </c>
      <c r="L3299" s="444">
        <f t="shared" ca="1" si="144"/>
        <v>-291664226303.65344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-291664226303.65344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-1215267609.598556</v>
      </c>
      <c r="L3300" s="444">
        <f t="shared" ca="1" si="144"/>
        <v>-292879493913.25201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-292879493913.25201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-1220331224.63855</v>
      </c>
      <c r="L3301" s="444">
        <f t="shared" ca="1" si="144"/>
        <v>-294099825137.89056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-294099825137.89056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-1225415938.074544</v>
      </c>
      <c r="L3302" s="444">
        <f t="shared" ca="1" si="144"/>
        <v>-295325241075.96509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-295325241075.96509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-1230521837.8165212</v>
      </c>
      <c r="L3303" s="444">
        <f t="shared" ca="1" si="144"/>
        <v>-296555762913.78162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-296555762913.78162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-1235649012.1407566</v>
      </c>
      <c r="L3304" s="444">
        <f t="shared" ca="1" si="144"/>
        <v>-297791411925.92236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-297791411925.92236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-1240797549.6913431</v>
      </c>
      <c r="L3305" s="444">
        <f t="shared" ca="1" si="144"/>
        <v>-299032209475.61371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-299032209475.61371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-1245967539.4817238</v>
      </c>
      <c r="L3306" s="444">
        <f t="shared" ca="1" si="144"/>
        <v>-300278177015.09546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-300278177015.09546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-1251159070.8962312</v>
      </c>
      <c r="L3307" s="444">
        <f t="shared" ca="1" si="144"/>
        <v>-301529336085.9917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-301529336085.9917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-1256372233.691632</v>
      </c>
      <c r="L3308" s="444">
        <f t="shared" ca="1" si="144"/>
        <v>-302785708319.68335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-302785708319.68335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-1261607117.9986806</v>
      </c>
      <c r="L3309" s="444">
        <f t="shared" ca="1" si="144"/>
        <v>-304047315437.68201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-304047315437.68201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-1266863814.3236749</v>
      </c>
      <c r="L3310" s="444">
        <f t="shared" ca="1" si="144"/>
        <v>-305314179252.00568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-305314179252.00568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-1272142413.5500236</v>
      </c>
      <c r="L3311" s="444">
        <f t="shared" ca="1" si="144"/>
        <v>-306586321665.55573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-306586321665.55573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-1277443006.9398155</v>
      </c>
      <c r="L3312" s="444">
        <f t="shared" ca="1" si="144"/>
        <v>-307863764672.49554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-307863764672.49554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-1282765686.1353981</v>
      </c>
      <c r="L3313" s="444">
        <f t="shared" ca="1" si="144"/>
        <v>-309146530358.63092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-309146530358.63092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-1288110543.1609621</v>
      </c>
      <c r="L3314" s="444">
        <f t="shared" ca="1" si="144"/>
        <v>-310434640901.79187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-310434640901.79187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-1293477670.4241328</v>
      </c>
      <c r="L3315" s="444">
        <f t="shared" ca="1" si="144"/>
        <v>-311728118572.216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-311728118572.216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-1298867160.7175667</v>
      </c>
      <c r="L3316" s="444">
        <f t="shared" ca="1" si="144"/>
        <v>-313026985732.93359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-313026985732.93359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-1304279107.2205567</v>
      </c>
      <c r="L3317" s="444">
        <f t="shared" ca="1" si="144"/>
        <v>-314331264840.15417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-314331264840.15417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-1309713603.5006423</v>
      </c>
      <c r="L3318" s="444">
        <f t="shared" ca="1" si="144"/>
        <v>-315640978443.65485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-315640978443.65485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-1315170743.5152285</v>
      </c>
      <c r="L3319" s="444">
        <f t="shared" ca="1" si="144"/>
        <v>-316956149187.1701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-316956149187.1701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-1320650621.6132088</v>
      </c>
      <c r="L3320" s="444">
        <f t="shared" ca="1" si="144"/>
        <v>-318276799808.78333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-318276799808.78333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-1326153332.5365973</v>
      </c>
      <c r="L3321" s="444">
        <f t="shared" ca="1" si="144"/>
        <v>-319602953141.31995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-319602953141.31995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-1331678971.4221663</v>
      </c>
      <c r="L3322" s="444">
        <f t="shared" ca="1" si="144"/>
        <v>-320934632112.74213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-320934632112.74213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-1337227633.8030922</v>
      </c>
      <c r="L3323" s="444">
        <f t="shared" ref="L3323:L3577" ca="1" si="149">I3323-J3323+K3323</f>
        <v>-322271859746.54523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-322271859746.54523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-1342799415.610605</v>
      </c>
      <c r="L3324" s="444">
        <f t="shared" ca="1" si="149"/>
        <v>-323614659162.15582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-323614659162.15582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-1348394413.1756492</v>
      </c>
      <c r="L3325" s="444">
        <f t="shared" ca="1" si="149"/>
        <v>-324963053575.33148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-324963053575.33148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-1354012723.2305479</v>
      </c>
      <c r="L3326" s="444">
        <f t="shared" ca="1" si="149"/>
        <v>-326317066298.56201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-326317066298.56201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-1359654442.910675</v>
      </c>
      <c r="L3327" s="444">
        <f t="shared" ca="1" si="149"/>
        <v>-327676720741.47266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-327676720741.47266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-1365319669.7561359</v>
      </c>
      <c r="L3328" s="444">
        <f t="shared" ca="1" si="149"/>
        <v>-329042040411.22882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-329042040411.22882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-1371008501.7134533</v>
      </c>
      <c r="L3329" s="444">
        <f t="shared" ca="1" si="149"/>
        <v>-330413048912.94226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-330413048912.94226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-1376721037.1372595</v>
      </c>
      <c r="L3330" s="444">
        <f t="shared" ca="1" si="149"/>
        <v>-331789769950.07953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-331789769950.07953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-1382457374.7919979</v>
      </c>
      <c r="L3331" s="444">
        <f t="shared" ca="1" si="149"/>
        <v>-333172227324.87152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-333172227324.87152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-1388217613.8536313</v>
      </c>
      <c r="L3332" s="444">
        <f t="shared" ca="1" si="149"/>
        <v>-334560444938.72516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-334560444938.72516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-1394001853.9113548</v>
      </c>
      <c r="L3333" s="444">
        <f t="shared" ca="1" si="149"/>
        <v>-335954446792.63654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-335954446792.63654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-1399810194.9693189</v>
      </c>
      <c r="L3334" s="444">
        <f t="shared" ca="1" si="149"/>
        <v>-337354256987.60583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-337354256987.60583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-1405642737.4483576</v>
      </c>
      <c r="L3335" s="444">
        <f t="shared" ca="1" si="149"/>
        <v>-338759899725.0542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-338759899725.0542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-1411499582.1877258</v>
      </c>
      <c r="L3336" s="444">
        <f t="shared" ca="1" si="149"/>
        <v>-340171399307.24194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-340171399307.24194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-1417380830.4468415</v>
      </c>
      <c r="L3337" s="444">
        <f t="shared" ca="1" si="149"/>
        <v>-341588780137.68878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-341588780137.68878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-1423286583.9070365</v>
      </c>
      <c r="L3338" s="444">
        <f t="shared" ca="1" si="149"/>
        <v>-343012066721.59583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-343012066721.59583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-1429216944.673316</v>
      </c>
      <c r="L3339" s="444">
        <f t="shared" ca="1" si="149"/>
        <v>-344441283666.26917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-344441283666.26917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-1435172015.2761216</v>
      </c>
      <c r="L3340" s="444">
        <f t="shared" ca="1" si="149"/>
        <v>-345876455681.54529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-345876455681.54529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-1441151898.6731052</v>
      </c>
      <c r="L3341" s="444">
        <f t="shared" ca="1" si="149"/>
        <v>-347317607580.21838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-347317607580.21838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-1447156698.2509098</v>
      </c>
      <c r="L3342" s="444">
        <f t="shared" ca="1" si="149"/>
        <v>-348764764278.4693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-348764764278.4693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-1453186517.8269553</v>
      </c>
      <c r="L3343" s="444">
        <f t="shared" ca="1" si="149"/>
        <v>-350217950796.29626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-350217950796.29626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-1459241461.6512344</v>
      </c>
      <c r="L3344" s="444">
        <f t="shared" ca="1" si="149"/>
        <v>-351677192257.94751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-351677192257.94751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-1465321634.4081147</v>
      </c>
      <c r="L3345" s="444">
        <f t="shared" ca="1" si="149"/>
        <v>-353142513892.35565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-353142513892.35565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-1471427141.2181485</v>
      </c>
      <c r="L3346" s="444">
        <f t="shared" ca="1" si="149"/>
        <v>-354613941033.57379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-354613941033.57379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-1477558087.6398907</v>
      </c>
      <c r="L3347" s="444">
        <f t="shared" ca="1" si="149"/>
        <v>-356091499121.21368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-356091499121.21368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-1483714579.6717236</v>
      </c>
      <c r="L3348" s="444">
        <f t="shared" ca="1" si="149"/>
        <v>-357575213700.88544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-357575213700.88544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-1489896723.7536893</v>
      </c>
      <c r="L3349" s="444">
        <f t="shared" ca="1" si="149"/>
        <v>-359065110424.6391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-359065110424.6391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-1496104626.7693295</v>
      </c>
      <c r="L3350" s="444">
        <f t="shared" ca="1" si="149"/>
        <v>-360561215051.40845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-360561215051.40845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-1502338396.0475352</v>
      </c>
      <c r="L3351" s="444">
        <f t="shared" ca="1" si="149"/>
        <v>-362063553447.45599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-362063553447.45599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-1508598139.3643999</v>
      </c>
      <c r="L3352" s="444">
        <f t="shared" ca="1" si="149"/>
        <v>-363572151586.82037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-363572151586.82037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-1514883964.9450848</v>
      </c>
      <c r="L3353" s="444">
        <f t="shared" ca="1" si="149"/>
        <v>-365087035551.76544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-365087035551.76544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-1521195981.4656894</v>
      </c>
      <c r="L3354" s="444">
        <f t="shared" ca="1" si="149"/>
        <v>-366608231533.23114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-366608231533.23114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-1527534298.0551298</v>
      </c>
      <c r="L3355" s="444">
        <f t="shared" ca="1" si="149"/>
        <v>-368135765831.28625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-368135765831.28625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-1533899024.2970262</v>
      </c>
      <c r="L3356" s="444">
        <f t="shared" ca="1" si="149"/>
        <v>-369669664855.58325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-369669664855.58325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-1540290270.2315969</v>
      </c>
      <c r="L3357" s="444">
        <f t="shared" ca="1" si="149"/>
        <v>-371209955125.81482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-371209955125.81482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-1546708146.3575618</v>
      </c>
      <c r="L3358" s="444">
        <f t="shared" ca="1" si="149"/>
        <v>-372756663272.17236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-372756663272.17236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-1553152763.6340516</v>
      </c>
      <c r="L3359" s="444">
        <f t="shared" ca="1" si="149"/>
        <v>-374309816035.8064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-374309816035.8064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-1559624233.4825265</v>
      </c>
      <c r="L3360" s="444">
        <f t="shared" ca="1" si="149"/>
        <v>-375869440269.28894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-375869440269.28894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-1566122667.7887039</v>
      </c>
      <c r="L3361" s="444">
        <f t="shared" ca="1" si="149"/>
        <v>-377435562937.07764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-377435562937.07764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-1572648178.9044902</v>
      </c>
      <c r="L3362" s="444">
        <f t="shared" ca="1" si="149"/>
        <v>-379008211115.98212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-379008211115.98212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-1579200879.6499255</v>
      </c>
      <c r="L3363" s="444">
        <f t="shared" ca="1" si="149"/>
        <v>-380587411995.63202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-380587411995.63202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-1585780883.3151333</v>
      </c>
      <c r="L3364" s="444">
        <f t="shared" ca="1" si="149"/>
        <v>-382173192878.94714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-382173192878.94714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-1592388303.6622798</v>
      </c>
      <c r="L3365" s="444">
        <f t="shared" ca="1" si="149"/>
        <v>-383765581182.60944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-383765581182.60944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-1599023254.9275393</v>
      </c>
      <c r="L3366" s="444">
        <f t="shared" ca="1" si="149"/>
        <v>-385364604437.53699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-385364604437.53699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-1605685851.8230708</v>
      </c>
      <c r="L3367" s="444">
        <f t="shared" ca="1" si="149"/>
        <v>-386970290289.36005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-386970290289.36005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-1612376209.5390003</v>
      </c>
      <c r="L3368" s="444">
        <f t="shared" ca="1" si="149"/>
        <v>-388582666498.89905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-388582666498.89905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-1619094443.7454126</v>
      </c>
      <c r="L3369" s="444">
        <f t="shared" ca="1" si="149"/>
        <v>-390201760942.64447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-390201760942.64447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-1625840670.594352</v>
      </c>
      <c r="L3370" s="444">
        <f t="shared" ca="1" si="149"/>
        <v>-391827601613.23883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-391827601613.23883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-1632615006.7218285</v>
      </c>
      <c r="L3371" s="444">
        <f t="shared" ca="1" si="149"/>
        <v>-393460216619.96063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-393460216619.96063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-1639417569.249836</v>
      </c>
      <c r="L3372" s="444">
        <f t="shared" ca="1" si="149"/>
        <v>-395099634189.21045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-395099634189.21045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-1646248475.7883768</v>
      </c>
      <c r="L3373" s="444">
        <f t="shared" ca="1" si="149"/>
        <v>-396745882664.99884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-396745882664.99884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-1653107844.4374952</v>
      </c>
      <c r="L3374" s="444">
        <f t="shared" ca="1" si="149"/>
        <v>-398398990509.43634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-398398990509.43634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-1659995793.7893181</v>
      </c>
      <c r="L3375" s="444">
        <f t="shared" ca="1" si="149"/>
        <v>-400058986303.22565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-400058986303.22565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-1666912442.9301069</v>
      </c>
      <c r="L3376" s="444">
        <f t="shared" ca="1" si="149"/>
        <v>-401725898746.15576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-401725898746.15576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-1673857911.4423156</v>
      </c>
      <c r="L3377" s="444">
        <f t="shared" ca="1" si="149"/>
        <v>-403399756657.59808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-403399756657.59808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-1680832319.4066586</v>
      </c>
      <c r="L3378" s="444">
        <f t="shared" ca="1" si="149"/>
        <v>-405080588977.00476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-405080588977.00476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-1687835787.4041865</v>
      </c>
      <c r="L3379" s="444">
        <f t="shared" ca="1" si="149"/>
        <v>-406768424764.40894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-406768424764.40894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-1694868436.5183706</v>
      </c>
      <c r="L3380" s="444">
        <f t="shared" ca="1" si="149"/>
        <v>-408463293200.92731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-408463293200.92731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-1701930388.3371971</v>
      </c>
      <c r="L3381" s="444">
        <f t="shared" ca="1" si="149"/>
        <v>-410165223589.26453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-410165223589.26453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-1709021764.9552689</v>
      </c>
      <c r="L3382" s="444">
        <f t="shared" ca="1" si="149"/>
        <v>-411874245354.21979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-411874245354.21979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-1716142688.9759157</v>
      </c>
      <c r="L3383" s="444">
        <f t="shared" ca="1" si="149"/>
        <v>-413590388043.19568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-413590388043.19568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-1723293283.5133152</v>
      </c>
      <c r="L3384" s="444">
        <f t="shared" ca="1" si="149"/>
        <v>-415313681326.70898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-415313681326.70898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-1730473672.1946208</v>
      </c>
      <c r="L3385" s="444">
        <f t="shared" ca="1" si="149"/>
        <v>-417044154998.90363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-417044154998.90363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-1737683979.1620984</v>
      </c>
      <c r="L3386" s="444">
        <f t="shared" ca="1" si="149"/>
        <v>-418781838978.06573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-418781838978.06573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-1744924329.0752738</v>
      </c>
      <c r="L3387" s="444">
        <f t="shared" ca="1" si="149"/>
        <v>-420526763307.14099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-420526763307.14099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-1752194847.1130874</v>
      </c>
      <c r="L3388" s="444">
        <f t="shared" ca="1" si="149"/>
        <v>-422278958154.25409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-422278958154.25409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-1759495658.9760587</v>
      </c>
      <c r="L3389" s="444">
        <f t="shared" ca="1" si="149"/>
        <v>-424038453813.23016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-424038453813.23016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-1766826890.888459</v>
      </c>
      <c r="L3390" s="444">
        <f t="shared" ca="1" si="149"/>
        <v>-425805280704.11865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-425805280704.11865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-1774188669.6004944</v>
      </c>
      <c r="L3391" s="444">
        <f t="shared" ca="1" si="149"/>
        <v>-427579469373.71912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-427579469373.71912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-1781581122.3904963</v>
      </c>
      <c r="L3392" s="444">
        <f t="shared" ca="1" si="149"/>
        <v>-429361050496.10962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-429361050496.10962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-1789004377.0671234</v>
      </c>
      <c r="L3393" s="444">
        <f t="shared" ca="1" si="149"/>
        <v>-431150054873.17676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-431150054873.17676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-1796458561.9715698</v>
      </c>
      <c r="L3394" s="444">
        <f t="shared" ca="1" si="149"/>
        <v>-432946513435.14832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-432946513435.14832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-1803943805.979785</v>
      </c>
      <c r="L3395" s="444">
        <f t="shared" ca="1" si="149"/>
        <v>-434750457241.12811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-434750457241.12811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-1811460238.5047004</v>
      </c>
      <c r="L3396" s="444">
        <f t="shared" ca="1" si="149"/>
        <v>-436561917479.63281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-436561917479.63281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-1819007989.4984698</v>
      </c>
      <c r="L3397" s="444">
        <f t="shared" ca="1" si="149"/>
        <v>-438380925469.13129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-438380925469.13129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-1826587189.4547138</v>
      </c>
      <c r="L3398" s="444">
        <f t="shared" ca="1" si="149"/>
        <v>-440207512658.586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-440207512658.586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-1834197969.4107749</v>
      </c>
      <c r="L3399" s="444">
        <f t="shared" ca="1" si="149"/>
        <v>-442041710627.99677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-442041710627.99677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-1841840460.9499867</v>
      </c>
      <c r="L3400" s="444">
        <f t="shared" ca="1" si="149"/>
        <v>-443883551088.94678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-443883551088.94678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-1849514796.2039449</v>
      </c>
      <c r="L3401" s="444">
        <f t="shared" ca="1" si="149"/>
        <v>-445733065885.1507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-445733065885.1507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-1857221107.8547945</v>
      </c>
      <c r="L3402" s="444">
        <f t="shared" ca="1" si="149"/>
        <v>-447590286993.00549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-447590286993.00549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-1864959529.1375229</v>
      </c>
      <c r="L3403" s="444">
        <f t="shared" ca="1" si="149"/>
        <v>-449455246522.14301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-449455246522.14301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-1872730193.8422623</v>
      </c>
      <c r="L3404" s="444">
        <f t="shared" ca="1" si="149"/>
        <v>-451327976715.98529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-451327976715.98529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-1880533236.3166053</v>
      </c>
      <c r="L3405" s="444">
        <f t="shared" ca="1" si="149"/>
        <v>-453208509952.30188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-453208509952.30188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-1888368791.4679241</v>
      </c>
      <c r="L3406" s="444">
        <f t="shared" ca="1" si="149"/>
        <v>-455096878743.76978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-455096878743.76978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-1896236994.7657077</v>
      </c>
      <c r="L3407" s="444">
        <f t="shared" ca="1" si="149"/>
        <v>-456993115738.53546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-456993115738.53546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-1904137982.2438979</v>
      </c>
      <c r="L3408" s="444">
        <f t="shared" ca="1" si="149"/>
        <v>-458897253720.77936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-458897253720.77936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-1912071890.5032473</v>
      </c>
      <c r="L3409" s="444">
        <f t="shared" ca="1" si="149"/>
        <v>-460809325611.28259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-460809325611.28259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-1920038856.7136776</v>
      </c>
      <c r="L3410" s="444">
        <f t="shared" ca="1" si="149"/>
        <v>-462729364467.99628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-462729364467.99628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-1928039018.6166511</v>
      </c>
      <c r="L3411" s="444">
        <f t="shared" ca="1" si="149"/>
        <v>-464657403486.61292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-464657403486.61292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-1936072514.527554</v>
      </c>
      <c r="L3412" s="444">
        <f t="shared" ca="1" si="149"/>
        <v>-466593476001.14044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-466593476001.14044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-1944139483.3380852</v>
      </c>
      <c r="L3413" s="444">
        <f t="shared" ca="1" si="149"/>
        <v>-468537615484.47852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-468537615484.47852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-1952240064.5186605</v>
      </c>
      <c r="L3414" s="444">
        <f t="shared" ca="1" si="149"/>
        <v>-470489855548.99719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-470489855548.99719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-1960374398.120822</v>
      </c>
      <c r="L3415" s="444">
        <f t="shared" ca="1" si="149"/>
        <v>-472450229947.11804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-472450229947.11804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-1968542624.7796586</v>
      </c>
      <c r="L3416" s="444">
        <f t="shared" ca="1" si="149"/>
        <v>-474418772571.89771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-474418772571.89771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-1976744885.7162404</v>
      </c>
      <c r="L3417" s="444">
        <f t="shared" ca="1" si="149"/>
        <v>-476395517457.61395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-476395517457.61395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-1984981322.7400582</v>
      </c>
      <c r="L3418" s="444">
        <f t="shared" ca="1" si="149"/>
        <v>-478380498780.354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-478380498780.354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-1993252078.2514753</v>
      </c>
      <c r="L3419" s="444">
        <f t="shared" ca="1" si="149"/>
        <v>-480373750858.60547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-480373750858.60547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-2001557295.2441897</v>
      </c>
      <c r="L3420" s="444">
        <f t="shared" ca="1" si="149"/>
        <v>-482375308153.84967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-482375308153.84967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-2009897117.3077068</v>
      </c>
      <c r="L3421" s="444">
        <f t="shared" ca="1" si="149"/>
        <v>-484385205271.15735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-484385205271.15735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-2018271688.6298223</v>
      </c>
      <c r="L3422" s="444">
        <f t="shared" ca="1" si="149"/>
        <v>-486403476959.78717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-486403476959.78717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-2026681153.9991131</v>
      </c>
      <c r="L3423" s="444">
        <f t="shared" ca="1" si="149"/>
        <v>-488430158113.78625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-488430158113.78625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-2035125658.8074427</v>
      </c>
      <c r="L3424" s="444">
        <f t="shared" ca="1" si="149"/>
        <v>-490465283772.59369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-490465283772.59369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-2043605349.0524738</v>
      </c>
      <c r="L3425" s="444">
        <f t="shared" ca="1" si="149"/>
        <v>-492508889121.64618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-492508889121.64618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-2052120371.3401923</v>
      </c>
      <c r="L3426" s="444">
        <f t="shared" ca="1" si="149"/>
        <v>-494561009492.98639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-494561009492.98639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-2060670872.8874435</v>
      </c>
      <c r="L3427" s="444">
        <f t="shared" ca="1" si="149"/>
        <v>-496621680365.87384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-496621680365.87384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-2069257001.5244746</v>
      </c>
      <c r="L3428" s="444">
        <f t="shared" ca="1" si="149"/>
        <v>-498690937367.39832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-498690937367.39832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-2077878905.6974926</v>
      </c>
      <c r="L3429" s="444">
        <f t="shared" ca="1" si="149"/>
        <v>-500768816273.09583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-500768816273.09583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-2086536734.4712327</v>
      </c>
      <c r="L3430" s="444">
        <f t="shared" ca="1" si="149"/>
        <v>-502855353007.56708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-502855353007.56708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-2095230637.5315294</v>
      </c>
      <c r="L3431" s="444">
        <f t="shared" ca="1" si="149"/>
        <v>-504950583645.09863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-504950583645.09863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-2103960765.1879113</v>
      </c>
      <c r="L3432" s="444">
        <f t="shared" ca="1" si="149"/>
        <v>-507054544410.28656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-507054544410.28656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-2112727268.376194</v>
      </c>
      <c r="L3433" s="444">
        <f t="shared" ca="1" si="149"/>
        <v>-509167271678.66278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-509167271678.66278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-2121530298.6610947</v>
      </c>
      <c r="L3434" s="444">
        <f t="shared" ca="1" si="149"/>
        <v>-511288801977.32385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-511288801977.32385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-2130370008.2388496</v>
      </c>
      <c r="L3435" s="444">
        <f t="shared" ca="1" si="149"/>
        <v>-513419171985.56268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-513419171985.56268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-2139246549.9398444</v>
      </c>
      <c r="L3436" s="444">
        <f t="shared" ca="1" si="149"/>
        <v>-515558418535.5025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-515558418535.5025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-2148160077.2312603</v>
      </c>
      <c r="L3437" s="444">
        <f t="shared" ca="1" si="149"/>
        <v>-517706578612.73376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-517706578612.73376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-2157110744.2197237</v>
      </c>
      <c r="L3438" s="444">
        <f t="shared" ca="1" si="149"/>
        <v>-519863689356.95349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-519863689356.95349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-2166098705.6539726</v>
      </c>
      <c r="L3439" s="444">
        <f t="shared" ca="1" si="149"/>
        <v>-522029788062.60748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-522029788062.60748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-2175124116.9275312</v>
      </c>
      <c r="L3440" s="444">
        <f t="shared" ca="1" si="149"/>
        <v>-524204912179.53503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-524204912179.53503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-2184187134.0813961</v>
      </c>
      <c r="L3441" s="444">
        <f t="shared" ca="1" si="149"/>
        <v>-526389099313.61646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-526389099313.61646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-2193287913.806735</v>
      </c>
      <c r="L3442" s="444">
        <f t="shared" ca="1" si="149"/>
        <v>-528582387227.42322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-528582387227.42322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-2202426613.4475965</v>
      </c>
      <c r="L3443" s="444">
        <f t="shared" ca="1" si="149"/>
        <v>-530784813840.87079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-530784813840.87079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-2211603391.0036283</v>
      </c>
      <c r="L3444" s="444">
        <f t="shared" ca="1" si="149"/>
        <v>-532996417231.87439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-532996417231.87439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-2220818405.1328101</v>
      </c>
      <c r="L3445" s="444">
        <f t="shared" ca="1" si="149"/>
        <v>-535217235637.0072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-535217235637.0072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-2230071815.1541967</v>
      </c>
      <c r="L3446" s="444">
        <f t="shared" ca="1" si="149"/>
        <v>-537447307452.16138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-537447307452.16138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-2239363781.0506725</v>
      </c>
      <c r="L3447" s="444">
        <f t="shared" ca="1" si="149"/>
        <v>-539686671233.21204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-539686671233.21204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-2248694463.4717164</v>
      </c>
      <c r="L3448" s="444">
        <f t="shared" ca="1" si="149"/>
        <v>-541935365696.68378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-541935365696.68378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-2258064023.7361822</v>
      </c>
      <c r="L3449" s="444">
        <f t="shared" ca="1" si="149"/>
        <v>-544193429720.41998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-544193429720.41998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-2267472623.835083</v>
      </c>
      <c r="L3450" s="444">
        <f t="shared" ca="1" si="149"/>
        <v>-546460902344.25507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-546460902344.25507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-2276920426.4343963</v>
      </c>
      <c r="L3451" s="444">
        <f t="shared" ca="1" si="149"/>
        <v>-548737822770.68945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-548737822770.68945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-2286407594.8778729</v>
      </c>
      <c r="L3452" s="444">
        <f t="shared" ca="1" si="149"/>
        <v>-551024230365.56738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-551024230365.56738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-2295934293.1898642</v>
      </c>
      <c r="L3453" s="444">
        <f t="shared" ca="1" si="149"/>
        <v>-553320164658.7572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-553320164658.7572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-2305500686.078155</v>
      </c>
      <c r="L3454" s="444">
        <f t="shared" ca="1" si="149"/>
        <v>-555625665344.83533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-555625665344.83533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-2315106938.9368138</v>
      </c>
      <c r="L3455" s="444">
        <f t="shared" ca="1" si="149"/>
        <v>-557940772283.77209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-557940772283.77209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-2324753217.8490505</v>
      </c>
      <c r="L3456" s="444">
        <f t="shared" ca="1" si="149"/>
        <v>-560265525501.62109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-560265525501.62109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-2334439689.5900879</v>
      </c>
      <c r="L3457" s="444">
        <f t="shared" ca="1" si="149"/>
        <v>-562599965191.21118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-562599965191.21118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-2344166521.6300464</v>
      </c>
      <c r="L3458" s="444">
        <f t="shared" ca="1" si="149"/>
        <v>-564944131712.84119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-564944131712.84119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-2353933882.1368384</v>
      </c>
      <c r="L3459" s="444">
        <f t="shared" ca="1" si="149"/>
        <v>-567298065594.97803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-567298065594.97803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-2363741939.979075</v>
      </c>
      <c r="L3460" s="444">
        <f t="shared" ca="1" si="149"/>
        <v>-569661807534.95715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-569661807534.95715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-2373590864.7289882</v>
      </c>
      <c r="L3461" s="444">
        <f t="shared" ca="1" si="149"/>
        <v>-572035398399.68616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-572035398399.68616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-2383480826.665359</v>
      </c>
      <c r="L3462" s="444">
        <f t="shared" ca="1" si="149"/>
        <v>-574418879226.35156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-574418879226.35156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-2393411996.7764649</v>
      </c>
      <c r="L3463" s="444">
        <f t="shared" ca="1" si="149"/>
        <v>-576812291223.12805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-576812291223.12805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-2403384546.7630334</v>
      </c>
      <c r="L3464" s="444">
        <f t="shared" ca="1" si="149"/>
        <v>-579215675769.89111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-579215675769.89111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-2413398649.041213</v>
      </c>
      <c r="L3465" s="444">
        <f t="shared" ca="1" si="149"/>
        <v>-581629074418.93237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-581629074418.93237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-2423454476.7455516</v>
      </c>
      <c r="L3466" s="444">
        <f t="shared" ca="1" si="149"/>
        <v>-584052528895.67798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-584052528895.67798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-2433552203.7319918</v>
      </c>
      <c r="L3467" s="444">
        <f t="shared" ca="1" si="149"/>
        <v>-586486081099.40991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-586486081099.40991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-2443692004.5808744</v>
      </c>
      <c r="L3468" s="444">
        <f t="shared" ca="1" si="149"/>
        <v>-588929773103.99084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-588929773103.99084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-2453874054.5999618</v>
      </c>
      <c r="L3469" s="444">
        <f t="shared" ca="1" si="149"/>
        <v>-591383647158.59082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-591383647158.59082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-2464098529.8274617</v>
      </c>
      <c r="L3470" s="444">
        <f t="shared" ca="1" si="149"/>
        <v>-593847745688.41833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-593847745688.41833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-2474365607.0350761</v>
      </c>
      <c r="L3471" s="444">
        <f t="shared" ca="1" si="149"/>
        <v>-596322111295.45337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-596322111295.45337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-2484675463.7310557</v>
      </c>
      <c r="L3472" s="444">
        <f t="shared" ca="1" si="149"/>
        <v>-598806786759.18445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-598806786759.18445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-2495028278.1632686</v>
      </c>
      <c r="L3473" s="444">
        <f t="shared" ca="1" si="149"/>
        <v>-601301815037.34766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-601301815037.34766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-2505424229.3222818</v>
      </c>
      <c r="L3474" s="444">
        <f t="shared" ca="1" si="149"/>
        <v>-603807239266.66992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-603807239266.66992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-2515863496.944458</v>
      </c>
      <c r="L3475" s="444">
        <f t="shared" ca="1" si="149"/>
        <v>-606323102763.61438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-606323102763.61438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-2526346261.5150599</v>
      </c>
      <c r="L3476" s="444">
        <f t="shared" ca="1" si="149"/>
        <v>-608849449025.12939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-608849449025.12939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-2536872704.2713723</v>
      </c>
      <c r="L3477" s="444">
        <f t="shared" ca="1" si="149"/>
        <v>-611386321729.40076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-611386321729.40076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-2547443007.2058363</v>
      </c>
      <c r="L3478" s="444">
        <f t="shared" ca="1" si="149"/>
        <v>-613933764736.60657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-613933764736.60657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-2558057353.0691938</v>
      </c>
      <c r="L3479" s="444">
        <f t="shared" ca="1" si="149"/>
        <v>-616491822089.67578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-616491822089.67578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-2568715925.3736491</v>
      </c>
      <c r="L3480" s="444">
        <f t="shared" ca="1" si="149"/>
        <v>-619060538015.04944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-619060538015.04944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-2579418908.3960395</v>
      </c>
      <c r="L3481" s="444">
        <f t="shared" ca="1" si="149"/>
        <v>-621639956923.44543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-621639956923.44543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-2590166487.1810226</v>
      </c>
      <c r="L3482" s="444">
        <f t="shared" ca="1" si="149"/>
        <v>-624230123410.62646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-624230123410.62646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-2600958847.5442767</v>
      </c>
      <c r="L3483" s="444">
        <f t="shared" ca="1" si="149"/>
        <v>-626831082258.17078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-626831082258.17078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-2611796176.0757117</v>
      </c>
      <c r="L3484" s="444">
        <f t="shared" ca="1" si="149"/>
        <v>-629442878434.24646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-629442878434.24646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-2622678660.1426935</v>
      </c>
      <c r="L3485" s="444">
        <f t="shared" ca="1" si="149"/>
        <v>-632065557094.38916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-632065557094.38916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-2633606487.8932881</v>
      </c>
      <c r="L3486" s="444">
        <f t="shared" ca="1" si="149"/>
        <v>-634699163582.28247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-634699163582.28247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-2644579848.25951</v>
      </c>
      <c r="L3487" s="444">
        <f t="shared" ca="1" si="149"/>
        <v>-637343743430.54199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-637343743430.54199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-2655598930.9605918</v>
      </c>
      <c r="L3488" s="444">
        <f t="shared" ca="1" si="149"/>
        <v>-639999342361.50256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-639999342361.50256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-2666663926.5062609</v>
      </c>
      <c r="L3489" s="444">
        <f t="shared" ca="1" si="149"/>
        <v>-642666006288.00879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-642666006288.00879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-2677775026.2000365</v>
      </c>
      <c r="L3490" s="444">
        <f t="shared" ca="1" si="149"/>
        <v>-645343781314.20886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-645343781314.20886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-2688932422.1425371</v>
      </c>
      <c r="L3491" s="444">
        <f t="shared" ca="1" si="149"/>
        <v>-648032713736.35144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-648032713736.35144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-2700136307.2347975</v>
      </c>
      <c r="L3492" s="444">
        <f t="shared" ca="1" si="149"/>
        <v>-650732850043.58618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-650732850043.58618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-2711386875.1816092</v>
      </c>
      <c r="L3493" s="444">
        <f t="shared" ca="1" si="149"/>
        <v>-653444236918.76782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-653444236918.76782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-2722684320.4948659</v>
      </c>
      <c r="L3494" s="444">
        <f t="shared" ca="1" si="149"/>
        <v>-656166921239.2627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-656166921239.2627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-2734028838.4969277</v>
      </c>
      <c r="L3495" s="444">
        <f t="shared" ca="1" si="149"/>
        <v>-658900950077.75964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-658900950077.75964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-2745420625.3239985</v>
      </c>
      <c r="L3496" s="444">
        <f t="shared" ca="1" si="149"/>
        <v>-661646370703.08362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-661646370703.08362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-2756859877.9295149</v>
      </c>
      <c r="L3497" s="444">
        <f t="shared" ca="1" si="149"/>
        <v>-664403230581.01318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-664403230581.01318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-2768346794.0875549</v>
      </c>
      <c r="L3498" s="444">
        <f t="shared" ca="1" si="149"/>
        <v>-667171577375.10071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-667171577375.10071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-2779881572.3962531</v>
      </c>
      <c r="L3499" s="444">
        <f t="shared" ca="1" si="149"/>
        <v>-669951458947.49695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-669951458947.49695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-2791464412.2812371</v>
      </c>
      <c r="L3500" s="444">
        <f t="shared" ca="1" si="149"/>
        <v>-672742923359.7782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-672742923359.7782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-2803095513.9990759</v>
      </c>
      <c r="L3501" s="444">
        <f t="shared" ca="1" si="149"/>
        <v>-675546018873.77722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-675546018873.77722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-2814775078.6407385</v>
      </c>
      <c r="L3502" s="444">
        <f t="shared" ca="1" si="149"/>
        <v>-678360793952.41797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-678360793952.41797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-2826503308.1350746</v>
      </c>
      <c r="L3503" s="444">
        <f t="shared" ca="1" si="149"/>
        <v>-681187297260.5531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-681187297260.5531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-2838280405.2523046</v>
      </c>
      <c r="L3504" s="444">
        <f t="shared" ca="1" si="149"/>
        <v>-684025577665.80542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-684025577665.80542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-2850106573.6075225</v>
      </c>
      <c r="L3505" s="444">
        <f t="shared" ca="1" si="149"/>
        <v>-686875684239.41296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-686875684239.41296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-2861982017.6642208</v>
      </c>
      <c r="L3506" s="444">
        <f t="shared" ca="1" si="149"/>
        <v>-689737666257.07715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-689737666257.07715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-2873906942.7378216</v>
      </c>
      <c r="L3507" s="444">
        <f t="shared" ca="1" si="149"/>
        <v>-692611573199.81494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-692611573199.81494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-2885881554.999229</v>
      </c>
      <c r="L3508" s="444">
        <f t="shared" ca="1" si="149"/>
        <v>-695497454754.81421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-695497454754.81421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-2897906061.4783926</v>
      </c>
      <c r="L3509" s="444">
        <f t="shared" ca="1" si="149"/>
        <v>-698395360816.2926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-698395360816.2926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-2909980670.0678859</v>
      </c>
      <c r="L3510" s="444">
        <f t="shared" ca="1" si="149"/>
        <v>-701305341486.36047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-701305341486.36047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-2922105589.5265021</v>
      </c>
      <c r="L3511" s="444">
        <f t="shared" ca="1" si="149"/>
        <v>-704227447075.88696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-704227447075.88696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-2934281029.4828625</v>
      </c>
      <c r="L3512" s="444">
        <f t="shared" ca="1" si="149"/>
        <v>-707161728105.36987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-707161728105.36987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-2946507200.4390411</v>
      </c>
      <c r="L3513" s="444">
        <f t="shared" ca="1" si="149"/>
        <v>-710108235305.80896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-710108235305.80896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-2958784313.7742038</v>
      </c>
      <c r="L3514" s="444">
        <f t="shared" ca="1" si="149"/>
        <v>-713067019619.58313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-713067019619.58313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-2971112581.7482629</v>
      </c>
      <c r="L3515" s="444">
        <f t="shared" ca="1" si="149"/>
        <v>-716038132201.33142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-716038132201.33142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-2983492217.5055475</v>
      </c>
      <c r="L3516" s="444">
        <f t="shared" ca="1" si="149"/>
        <v>-719021624418.83691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-719021624418.83691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-2995923435.0784869</v>
      </c>
      <c r="L3517" s="444">
        <f t="shared" ca="1" si="149"/>
        <v>-722017547853.91541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-722017547853.91541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-3008406449.391314</v>
      </c>
      <c r="L3518" s="444">
        <f t="shared" ca="1" si="149"/>
        <v>-725025954303.30676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-725025954303.30676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-3020941476.2637782</v>
      </c>
      <c r="L3519" s="444">
        <f t="shared" ca="1" si="149"/>
        <v>-728046895779.57056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-728046895779.57056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-3033528732.4148774</v>
      </c>
      <c r="L3520" s="444">
        <f t="shared" ca="1" si="149"/>
        <v>-731080424511.98547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-731080424511.98547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-3046168435.4666061</v>
      </c>
      <c r="L3521" s="444">
        <f t="shared" ca="1" si="149"/>
        <v>-734126592947.45203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-734126592947.45203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-3058860803.9477167</v>
      </c>
      <c r="L3522" s="444">
        <f t="shared" ca="1" si="149"/>
        <v>-737185453751.39978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-737185453751.39978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-3071606057.2974992</v>
      </c>
      <c r="L3523" s="444">
        <f t="shared" ca="1" si="149"/>
        <v>-740257059808.69727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-740257059808.69727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-3084404415.8695717</v>
      </c>
      <c r="L3524" s="444">
        <f t="shared" ca="1" si="149"/>
        <v>-743341464224.56689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-743341464224.56689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-3097256100.9356952</v>
      </c>
      <c r="L3525" s="444">
        <f t="shared" ca="1" si="149"/>
        <v>-746438720325.50256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-746438720325.50256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-3110161334.6895938</v>
      </c>
      <c r="L3526" s="444">
        <f t="shared" ca="1" si="149"/>
        <v>-749548881660.19214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-749548881660.19214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-3123120340.2508006</v>
      </c>
      <c r="L3527" s="444">
        <f t="shared" ca="1" si="149"/>
        <v>-752672002000.44299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-752672002000.44299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-3136133341.6685123</v>
      </c>
      <c r="L3528" s="444">
        <f t="shared" ca="1" si="149"/>
        <v>-755808135342.11145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-755808135342.11145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-3149200563.9254642</v>
      </c>
      <c r="L3529" s="444">
        <f t="shared" ca="1" si="149"/>
        <v>-758957335906.03687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-758957335906.03687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-3162322232.9418201</v>
      </c>
      <c r="L3530" s="444">
        <f t="shared" ca="1" si="149"/>
        <v>-762119658138.97864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-762119658138.97864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-3175498575.5790777</v>
      </c>
      <c r="L3531" s="444">
        <f t="shared" ca="1" si="149"/>
        <v>-765295156714.55774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-765295156714.55774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-3188729819.6439905</v>
      </c>
      <c r="L3532" s="444">
        <f t="shared" ca="1" si="149"/>
        <v>-768483886534.20178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-768483886534.20178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-3202016193.8925076</v>
      </c>
      <c r="L3533" s="444">
        <f t="shared" ca="1" si="149"/>
        <v>-771685902728.09424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-771685902728.09424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-3215357928.0337257</v>
      </c>
      <c r="L3534" s="444">
        <f t="shared" ca="1" si="149"/>
        <v>-774901260656.12793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-774901260656.12793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-3228755252.7338662</v>
      </c>
      <c r="L3535" s="444">
        <f t="shared" ca="1" si="149"/>
        <v>-778130015908.86182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-778130015908.86182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-3242208399.6202574</v>
      </c>
      <c r="L3536" s="444">
        <f t="shared" ca="1" si="149"/>
        <v>-781372224308.48206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-781372224308.48206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-3255717601.2853417</v>
      </c>
      <c r="L3537" s="444">
        <f t="shared" ca="1" si="149"/>
        <v>-784627941909.76746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-784627941909.76746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-3269283091.2906976</v>
      </c>
      <c r="L3538" s="444">
        <f t="shared" ca="1" si="149"/>
        <v>-787897225001.05811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-787897225001.05811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-3282905104.1710753</v>
      </c>
      <c r="L3539" s="444">
        <f t="shared" ca="1" si="149"/>
        <v>-791180130105.22913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-791180130105.22913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-3296583875.4384546</v>
      </c>
      <c r="L3540" s="444">
        <f t="shared" ca="1" si="149"/>
        <v>-794476713980.6676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-794476713980.6676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-3310319641.5861149</v>
      </c>
      <c r="L3541" s="444">
        <f t="shared" ca="1" si="149"/>
        <v>-797787033622.25366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-797787033622.25366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-3324112640.0927234</v>
      </c>
      <c r="L3542" s="444">
        <f t="shared" ca="1" si="149"/>
        <v>-801111146262.34644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-801111146262.34644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-3337963109.4264436</v>
      </c>
      <c r="L3543" s="444">
        <f t="shared" ca="1" si="149"/>
        <v>-804449109371.77283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-804449109371.77283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-3351871289.0490532</v>
      </c>
      <c r="L3544" s="444">
        <f t="shared" ca="1" si="149"/>
        <v>-807800980660.8219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-807800980660.8219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-3365837419.4200912</v>
      </c>
      <c r="L3545" s="444">
        <f t="shared" ca="1" si="149"/>
        <v>-811166818080.24194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-811166818080.24194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-3379861742.001008</v>
      </c>
      <c r="L3546" s="444">
        <f t="shared" ca="1" si="149"/>
        <v>-814546679822.24292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-814546679822.24292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-3393944499.2593455</v>
      </c>
      <c r="L3547" s="444">
        <f t="shared" ca="1" si="149"/>
        <v>-817940624321.50232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-817940624321.50232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-3408085934.6729264</v>
      </c>
      <c r="L3548" s="444">
        <f t="shared" ca="1" si="149"/>
        <v>-821348710256.17529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-821348710256.17529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-3422286292.7340636</v>
      </c>
      <c r="L3549" s="444">
        <f t="shared" ca="1" si="149"/>
        <v>-824770996548.9093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-824770996548.9093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-3436545818.9537888</v>
      </c>
      <c r="L3550" s="444">
        <f t="shared" ca="1" si="149"/>
        <v>-828207542367.86304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-828207542367.86304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-3450864759.866096</v>
      </c>
      <c r="L3551" s="444">
        <f t="shared" ca="1" si="149"/>
        <v>-831658407127.72913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-831658407127.72913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-3465243363.0322046</v>
      </c>
      <c r="L3552" s="444">
        <f t="shared" ca="1" si="149"/>
        <v>-835123650490.76135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-835123650490.76135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-3479681877.0448389</v>
      </c>
      <c r="L3553" s="444">
        <f t="shared" ca="1" si="149"/>
        <v>-838603332367.80615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-838603332367.80615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-3494180551.5325255</v>
      </c>
      <c r="L3554" s="444">
        <f t="shared" ca="1" si="149"/>
        <v>-842097512919.33862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-842097512919.33862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-3508739637.1639109</v>
      </c>
      <c r="L3555" s="444">
        <f t="shared" ca="1" si="149"/>
        <v>-845606252556.50256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-845606252556.50256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-3523359385.6520939</v>
      </c>
      <c r="L3556" s="444">
        <f t="shared" ca="1" si="149"/>
        <v>-849129611942.15466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-849129611942.15466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-3538040049.7589779</v>
      </c>
      <c r="L3557" s="444">
        <f t="shared" ca="1" si="149"/>
        <v>-852667651991.9137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-852667651991.9137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-3552781883.2996402</v>
      </c>
      <c r="L3558" s="444">
        <f t="shared" ca="1" si="149"/>
        <v>-856220433875.21338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-856220433875.21338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-3567585141.1467223</v>
      </c>
      <c r="L3559" s="444">
        <f t="shared" ca="1" si="149"/>
        <v>-859788019016.36011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-859788019016.36011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-3582450079.2348332</v>
      </c>
      <c r="L3560" s="444">
        <f t="shared" ca="1" si="149"/>
        <v>-863370469095.59497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-863370469095.59497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-3597376954.5649791</v>
      </c>
      <c r="L3561" s="444">
        <f t="shared" ca="1" si="149"/>
        <v>-866967846050.15991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-866967846050.15991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-3612366025.2089996</v>
      </c>
      <c r="L3562" s="444">
        <f t="shared" ca="1" si="149"/>
        <v>-870580212075.3689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-870580212075.3689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-3627417550.3140368</v>
      </c>
      <c r="L3563" s="444">
        <f t="shared" ca="1" si="149"/>
        <v>-874207629625.68298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-874207629625.68298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-3642531790.1070123</v>
      </c>
      <c r="L3564" s="444">
        <f t="shared" ca="1" si="149"/>
        <v>-877850161415.79004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-877850161415.79004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-3657709005.8991251</v>
      </c>
      <c r="L3565" s="444">
        <f t="shared" ca="1" si="149"/>
        <v>-881507870421.68921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-881507870421.68921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-3672949460.0903716</v>
      </c>
      <c r="L3566" s="444">
        <f t="shared" ca="1" si="149"/>
        <v>-885180819881.77954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-885180819881.77954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-3688253416.1740818</v>
      </c>
      <c r="L3567" s="444">
        <f t="shared" ca="1" si="149"/>
        <v>-888869073297.95361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-888869073297.95361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-3703621138.7414732</v>
      </c>
      <c r="L3568" s="444">
        <f t="shared" ca="1" si="149"/>
        <v>-892572694436.69507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-892572694436.69507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-3719052893.4862294</v>
      </c>
      <c r="L3569" s="444">
        <f t="shared" ca="1" si="149"/>
        <v>-896291747330.18127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-896291747330.18127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-3734548947.2090888</v>
      </c>
      <c r="L3570" s="444">
        <f t="shared" ca="1" si="149"/>
        <v>-900026296277.39038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-900026296277.39038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-3750109567.8224597</v>
      </c>
      <c r="L3571" s="444">
        <f t="shared" ca="1" si="149"/>
        <v>-903776405845.21289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-903776405845.21289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-3765735024.3550529</v>
      </c>
      <c r="L3572" s="444">
        <f t="shared" ca="1" si="149"/>
        <v>-907542140869.56799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-907542140869.56799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-3781425586.9565334</v>
      </c>
      <c r="L3573" s="444">
        <f t="shared" ca="1" si="149"/>
        <v>-911323566456.52454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-911323566456.52454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-3797181526.902185</v>
      </c>
      <c r="L3574" s="444">
        <f t="shared" ca="1" si="149"/>
        <v>-915120747983.42676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-915120747983.42676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-3813003116.597611</v>
      </c>
      <c r="L3575" s="444">
        <f t="shared" ca="1" si="149"/>
        <v>-918933751100.02441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-918933751100.02441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-3828890629.5834351</v>
      </c>
      <c r="L3576" s="444">
        <f t="shared" ca="1" si="149"/>
        <v>-922762641729.60791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-922762641729.60791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-3844844340.5400329</v>
      </c>
      <c r="L3577" s="444">
        <f t="shared" ca="1" si="149"/>
        <v>-926607486070.14795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-926607486070.14795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-3860864525.2922831</v>
      </c>
      <c r="L3578" s="444">
        <f t="shared" ref="L3578:L3832" ca="1" si="154">I3578-J3578+K3578</f>
        <v>-930468350595.44019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-930468350595.44019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-3876951460.8143339</v>
      </c>
      <c r="L3579" s="444">
        <f t="shared" ca="1" si="154"/>
        <v>-934345302056.25452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-934345302056.25452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-3893105425.2343931</v>
      </c>
      <c r="L3580" s="444">
        <f t="shared" ca="1" si="154"/>
        <v>-938238407481.48889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-938238407481.48889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-3909326697.8395371</v>
      </c>
      <c r="L3581" s="444">
        <f t="shared" ca="1" si="154"/>
        <v>-942147734179.32837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-942147734179.32837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-3925615559.0805349</v>
      </c>
      <c r="L3582" s="444">
        <f t="shared" ca="1" si="154"/>
        <v>-946073349738.40894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-946073349738.40894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-3941972290.5767035</v>
      </c>
      <c r="L3583" s="444">
        <f t="shared" ca="1" si="154"/>
        <v>-950015322028.9856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-950015322028.9856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-3958397175.1207733</v>
      </c>
      <c r="L3584" s="444">
        <f t="shared" ca="1" si="154"/>
        <v>-953973719204.10632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-953973719204.10632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-3974890496.6837759</v>
      </c>
      <c r="L3585" s="444">
        <f t="shared" ca="1" si="154"/>
        <v>-957948609700.79004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-957948609700.79004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-3991452540.4199586</v>
      </c>
      <c r="L3586" s="444">
        <f t="shared" ca="1" si="154"/>
        <v>-961940062241.20996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-961940062241.20996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-4008083592.6717076</v>
      </c>
      <c r="L3587" s="444">
        <f t="shared" ca="1" si="154"/>
        <v>-965948145833.88171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-965948145833.88171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-4024783940.9745069</v>
      </c>
      <c r="L3588" s="444">
        <f t="shared" ca="1" si="154"/>
        <v>-969972929774.8562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-969972929774.8562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-4041553874.0619006</v>
      </c>
      <c r="L3589" s="444">
        <f t="shared" ca="1" si="154"/>
        <v>-974014483648.91809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-974014483648.91809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-4058393681.8704915</v>
      </c>
      <c r="L3590" s="444">
        <f t="shared" ca="1" si="154"/>
        <v>-978072877330.78857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-978072877330.78857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-4075303655.5449524</v>
      </c>
      <c r="L3591" s="444">
        <f t="shared" ca="1" si="154"/>
        <v>-982148180986.3335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-982148180986.3335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-4092284087.4430556</v>
      </c>
      <c r="L3592" s="444">
        <f t="shared" ca="1" si="154"/>
        <v>-986240465073.77661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-986240465073.77661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-4109335271.1407356</v>
      </c>
      <c r="L3593" s="444">
        <f t="shared" ca="1" si="154"/>
        <v>-990349800344.91736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-990349800344.91736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-4126457501.4371557</v>
      </c>
      <c r="L3594" s="444">
        <f t="shared" ca="1" si="154"/>
        <v>-994476257846.35449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-994476257846.35449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-4143651074.3598099</v>
      </c>
      <c r="L3595" s="444">
        <f t="shared" ca="1" si="154"/>
        <v>-998619908920.71436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-998619908920.71436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-4160916287.1696429</v>
      </c>
      <c r="L3596" s="444">
        <f t="shared" ca="1" si="154"/>
        <v>-1002780825207.884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-1002780825207.884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-4178253438.3661833</v>
      </c>
      <c r="L3597" s="444">
        <f t="shared" ca="1" si="154"/>
        <v>-1006959078646.2502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-1006959078646.2502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-4195662827.6927094</v>
      </c>
      <c r="L3598" s="444">
        <f t="shared" ca="1" si="154"/>
        <v>-1011154741473.943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-1011154741473.943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-4213144756.1414289</v>
      </c>
      <c r="L3599" s="444">
        <f t="shared" ca="1" si="154"/>
        <v>-1015367886230.0845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-1015367886230.0845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-4230699525.9586859</v>
      </c>
      <c r="L3600" s="444">
        <f t="shared" ca="1" si="154"/>
        <v>-1019598585756.0432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-1019598585756.0432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-4248327440.6501799</v>
      </c>
      <c r="L3601" s="444">
        <f t="shared" ca="1" si="154"/>
        <v>-1023846913196.6934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-1023846913196.6934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-4266028804.9862223</v>
      </c>
      <c r="L3602" s="444">
        <f t="shared" ca="1" si="154"/>
        <v>-1028112942001.6796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-1028112942001.6796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-4283803925.0069981</v>
      </c>
      <c r="L3603" s="444">
        <f t="shared" ca="1" si="154"/>
        <v>-1032396745926.6865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-1032396745926.6865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-4301653108.0278597</v>
      </c>
      <c r="L3604" s="444">
        <f t="shared" ca="1" si="154"/>
        <v>-1036698399034.7144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-1036698399034.7144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-4319576662.6446428</v>
      </c>
      <c r="L3605" s="444">
        <f t="shared" ca="1" si="154"/>
        <v>-1041017975697.359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-1041017975697.359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-4337574898.7389956</v>
      </c>
      <c r="L3606" s="444">
        <f t="shared" ca="1" si="154"/>
        <v>-1045355550596.098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-1045355550596.098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-4355648127.4837408</v>
      </c>
      <c r="L3607" s="444">
        <f t="shared" ca="1" si="154"/>
        <v>-1049711198723.5818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-1049711198723.5818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-4373796661.3482571</v>
      </c>
      <c r="L3608" s="444">
        <f t="shared" ca="1" si="154"/>
        <v>-1054084995384.9301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-1054084995384.9301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-4392020814.1038761</v>
      </c>
      <c r="L3609" s="444">
        <f t="shared" ca="1" si="154"/>
        <v>-1058477016199.0339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-1058477016199.0339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-4410320900.8293076</v>
      </c>
      <c r="L3610" s="444">
        <f t="shared" ca="1" si="154"/>
        <v>-1062887337099.8633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-1062887337099.8633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-4428697237.9160967</v>
      </c>
      <c r="L3611" s="444">
        <f t="shared" ca="1" si="154"/>
        <v>-1067316034337.7794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-1067316034337.7794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-4447150143.0740814</v>
      </c>
      <c r="L3612" s="444">
        <f t="shared" ca="1" si="154"/>
        <v>-1071763184480.8535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-1071763184480.8535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-4465679935.3368893</v>
      </c>
      <c r="L3613" s="444">
        <f t="shared" ca="1" si="154"/>
        <v>-1076228864416.1904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-1076228864416.1904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-4484286935.067461</v>
      </c>
      <c r="L3614" s="444">
        <f t="shared" ca="1" si="154"/>
        <v>-1080713151351.2579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-1080713151351.2579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-4502971463.9635744</v>
      </c>
      <c r="L3615" s="444">
        <f t="shared" ca="1" si="154"/>
        <v>-1085216122815.2216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-1085216122815.2216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-4521733845.0634222</v>
      </c>
      <c r="L3616" s="444">
        <f t="shared" ca="1" si="154"/>
        <v>-1089737856660.285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-1089737856660.285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-4540574402.7511873</v>
      </c>
      <c r="L3617" s="444">
        <f t="shared" ca="1" si="154"/>
        <v>-1094278431063.0363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-1094278431063.0363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-4559493462.7626514</v>
      </c>
      <c r="L3618" s="444">
        <f t="shared" ca="1" si="154"/>
        <v>-1098837924525.799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-1098837924525.799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-4578491352.1908293</v>
      </c>
      <c r="L3619" s="444">
        <f t="shared" ca="1" si="154"/>
        <v>-1103416415877.9897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-1103416415877.9897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-4597568399.4916239</v>
      </c>
      <c r="L3620" s="444">
        <f t="shared" ca="1" si="154"/>
        <v>-1108013984277.4814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-1108013984277.4814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-4616724934.4895058</v>
      </c>
      <c r="L3621" s="444">
        <f t="shared" ca="1" si="154"/>
        <v>-1112630709211.9709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-1112630709211.9709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-4635961288.3832121</v>
      </c>
      <c r="L3622" s="444">
        <f t="shared" ca="1" si="154"/>
        <v>-1117266670500.3542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-1117266670500.3542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-4655277793.7514763</v>
      </c>
      <c r="L3623" s="444">
        <f t="shared" ca="1" si="154"/>
        <v>-1121921948294.1057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-1121921948294.1057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-4674674784.558774</v>
      </c>
      <c r="L3624" s="444">
        <f t="shared" ca="1" si="154"/>
        <v>-1126596623078.6646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-1126596623078.6646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-4694152596.1611023</v>
      </c>
      <c r="L3625" s="444">
        <f t="shared" ca="1" si="154"/>
        <v>-1131290775674.8257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-1131290775674.8257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-4713711565.3117733</v>
      </c>
      <c r="L3626" s="444">
        <f t="shared" ca="1" si="154"/>
        <v>-1136004487240.1375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-1136004487240.1375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-4733352030.1672392</v>
      </c>
      <c r="L3627" s="444">
        <f t="shared" ca="1" si="154"/>
        <v>-1140737839270.3047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-1140737839270.3047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-4753074330.2929363</v>
      </c>
      <c r="L3628" s="444">
        <f t="shared" ca="1" si="154"/>
        <v>-1145490913600.5977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-1145490913600.5977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-4772878806.669157</v>
      </c>
      <c r="L3629" s="444">
        <f t="shared" ca="1" si="154"/>
        <v>-1150263792407.2668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-1150263792407.2668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-4792765801.6969452</v>
      </c>
      <c r="L3630" s="444">
        <f t="shared" ca="1" si="154"/>
        <v>-1155056558208.9639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-1155056558208.9639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-4812735659.2040157</v>
      </c>
      <c r="L3631" s="444">
        <f t="shared" ca="1" si="154"/>
        <v>-1159869293868.168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-1159869293868.168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-4832788724.4506998</v>
      </c>
      <c r="L3632" s="444">
        <f t="shared" ca="1" si="154"/>
        <v>-1164702082592.6187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-1164702082592.6187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-4852925344.135911</v>
      </c>
      <c r="L3633" s="444">
        <f t="shared" ca="1" si="154"/>
        <v>-1169555007936.7546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-1169555007936.7546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-4873145866.4031439</v>
      </c>
      <c r="L3634" s="444">
        <f t="shared" ca="1" si="154"/>
        <v>-1174428153803.1577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-1174428153803.1577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-4893450640.8464909</v>
      </c>
      <c r="L3635" s="444">
        <f t="shared" ca="1" si="154"/>
        <v>-1179321604444.0042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-1179321604444.0042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-4913840018.5166836</v>
      </c>
      <c r="L3636" s="444">
        <f t="shared" ca="1" si="154"/>
        <v>-1184235444462.5208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-1184235444462.5208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-4934314351.9271698</v>
      </c>
      <c r="L3637" s="444">
        <f t="shared" ca="1" si="154"/>
        <v>-1189169758814.448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-1189169758814.448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-4954873995.0601997</v>
      </c>
      <c r="L3638" s="444">
        <f t="shared" ca="1" si="154"/>
        <v>-1194124632809.5083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-1194124632809.5083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-4975519303.3729515</v>
      </c>
      <c r="L3639" s="444">
        <f t="shared" ca="1" si="154"/>
        <v>-1199100152112.8813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-1199100152112.8813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-4996250633.8036718</v>
      </c>
      <c r="L3640" s="444">
        <f t="shared" ca="1" si="154"/>
        <v>-1204096402746.6851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-1204096402746.6851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-5017068344.777854</v>
      </c>
      <c r="L3641" s="444">
        <f t="shared" ca="1" si="154"/>
        <v>-1209113471091.4629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-1209113471091.4629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-5037972796.2144289</v>
      </c>
      <c r="L3642" s="444">
        <f t="shared" ca="1" si="154"/>
        <v>-1214151443887.6772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-1214151443887.6772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-5058964349.5319881</v>
      </c>
      <c r="L3643" s="444">
        <f t="shared" ca="1" si="154"/>
        <v>-1219210408237.2092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-1219210408237.2092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-5080043367.6550388</v>
      </c>
      <c r="L3644" s="444">
        <f t="shared" ca="1" si="154"/>
        <v>-1224290451604.8643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-1224290451604.8643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-5101210215.0202675</v>
      </c>
      <c r="L3645" s="444">
        <f t="shared" ca="1" si="154"/>
        <v>-1229391661819.8845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-1229391661819.8845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-5122465257.5828524</v>
      </c>
      <c r="L3646" s="444">
        <f t="shared" ca="1" si="154"/>
        <v>-1234514127077.4673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-1234514127077.4673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-5143808862.8227806</v>
      </c>
      <c r="L3647" s="444">
        <f t="shared" ca="1" si="154"/>
        <v>-1239657935940.29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-1239657935940.29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-5165241399.7512083</v>
      </c>
      <c r="L3648" s="444">
        <f t="shared" ca="1" si="154"/>
        <v>-1244823177340.0413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-1244823177340.0413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-5186763238.9168386</v>
      </c>
      <c r="L3649" s="444">
        <f t="shared" ca="1" si="154"/>
        <v>-1250009940578.958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-1250009940578.958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-5208374752.4123249</v>
      </c>
      <c r="L3650" s="444">
        <f t="shared" ca="1" si="154"/>
        <v>-1255218315331.3704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-1255218315331.3704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-5230076313.8807096</v>
      </c>
      <c r="L3651" s="444">
        <f t="shared" ca="1" si="154"/>
        <v>-1260448391645.251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-1260448391645.251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-5251868298.5218792</v>
      </c>
      <c r="L3652" s="444">
        <f t="shared" ca="1" si="154"/>
        <v>-1265700259943.7729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-1265700259943.7729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-5273751083.0990543</v>
      </c>
      <c r="L3653" s="444">
        <f t="shared" ca="1" si="154"/>
        <v>-1270974011026.8721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-1270974011026.8721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-5295725045.9453001</v>
      </c>
      <c r="L3654" s="444">
        <f t="shared" ca="1" si="154"/>
        <v>-1276269736072.8174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-1276269736072.8174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-5317790566.9700727</v>
      </c>
      <c r="L3655" s="444">
        <f t="shared" ca="1" si="154"/>
        <v>-1281587526639.7874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-1281587526639.7874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-5339948027.665781</v>
      </c>
      <c r="L3656" s="444">
        <f t="shared" ca="1" si="154"/>
        <v>-1286927474667.4531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-1286927474667.4531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-5362197811.1143875</v>
      </c>
      <c r="L3657" s="444">
        <f t="shared" ca="1" si="154"/>
        <v>-1292289672478.5676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-1292289672478.5676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-5384540301.9940319</v>
      </c>
      <c r="L3658" s="444">
        <f t="shared" ca="1" si="154"/>
        <v>-1297674212780.5618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-1297674212780.5618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-5406975886.5856743</v>
      </c>
      <c r="L3659" s="444">
        <f t="shared" ca="1" si="154"/>
        <v>-1303081188667.1475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-1303081188667.1475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-5429504952.7797813</v>
      </c>
      <c r="L3660" s="444">
        <f t="shared" ca="1" si="154"/>
        <v>-1308510693619.9272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-1308510693619.9272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-5452127890.0830297</v>
      </c>
      <c r="L3661" s="444">
        <f t="shared" ca="1" si="154"/>
        <v>-1313962821510.0103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-1313962821510.0103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-5474845089.6250429</v>
      </c>
      <c r="L3662" s="444">
        <f t="shared" ca="1" si="154"/>
        <v>-1319437666599.6353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-1319437666599.6353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-5497656944.1651468</v>
      </c>
      <c r="L3663" s="444">
        <f t="shared" ca="1" si="154"/>
        <v>-1324935323543.8003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-1324935323543.8003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-5520563848.0991678</v>
      </c>
      <c r="L3664" s="444">
        <f t="shared" ca="1" si="154"/>
        <v>-1330455887391.8994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-1330455887391.8994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-5543566197.4662476</v>
      </c>
      <c r="L3665" s="444">
        <f t="shared" ca="1" si="154"/>
        <v>-1335999453589.3657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-1335999453589.3657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-5566664389.9556904</v>
      </c>
      <c r="L3666" s="444">
        <f t="shared" ca="1" si="154"/>
        <v>-1341566117979.3215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-1341566117979.3215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-5589858824.9138393</v>
      </c>
      <c r="L3667" s="444">
        <f t="shared" ca="1" si="154"/>
        <v>-1347155976804.2354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-1347155976804.2354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-5613149903.3509808</v>
      </c>
      <c r="L3668" s="444">
        <f t="shared" ca="1" si="154"/>
        <v>-1352769126707.5864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-1352769126707.5864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-5636538027.9482765</v>
      </c>
      <c r="L3669" s="444">
        <f t="shared" ca="1" si="154"/>
        <v>-1358405664735.5347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-1358405664735.5347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-5660023603.0647278</v>
      </c>
      <c r="L3670" s="444">
        <f t="shared" ca="1" si="154"/>
        <v>-1364065688338.5994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-1364065688338.5994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-5683607034.7441635</v>
      </c>
      <c r="L3671" s="444">
        <f t="shared" ca="1" si="154"/>
        <v>-1369749295373.3435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-1369749295373.3435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-5707288730.7222643</v>
      </c>
      <c r="L3672" s="444">
        <f t="shared" ca="1" si="154"/>
        <v>-1375456584104.0657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-1375456584104.0657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-5731069100.4336071</v>
      </c>
      <c r="L3673" s="444">
        <f t="shared" ca="1" si="154"/>
        <v>-1381187653204.4993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-1381187653204.4993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-5754948555.0187473</v>
      </c>
      <c r="L3674" s="444">
        <f t="shared" ca="1" si="154"/>
        <v>-1386942601759.5181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-1386942601759.5181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-5778927507.3313255</v>
      </c>
      <c r="L3675" s="444">
        <f t="shared" ca="1" si="154"/>
        <v>-1392721529266.8494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-1392721529266.8494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-5803006371.9452057</v>
      </c>
      <c r="L3676" s="444">
        <f t="shared" ca="1" si="154"/>
        <v>-1398524535638.7947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-1398524535638.7947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-5827185565.161644</v>
      </c>
      <c r="L3677" s="444">
        <f t="shared" ca="1" si="154"/>
        <v>-1404351721203.9563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-1404351721203.9563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-5851465505.0164843</v>
      </c>
      <c r="L3678" s="444">
        <f t="shared" ca="1" si="154"/>
        <v>-1410203186708.9729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-1410203186708.9729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-5875846611.2873869</v>
      </c>
      <c r="L3679" s="444">
        <f t="shared" ca="1" si="154"/>
        <v>-1416079033320.2603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-1416079033320.2603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-5900329305.5010843</v>
      </c>
      <c r="L3680" s="444">
        <f t="shared" ca="1" si="154"/>
        <v>-1421979362625.7612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-1421979362625.7612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-5924914010.9406719</v>
      </c>
      <c r="L3681" s="444">
        <f t="shared" ca="1" si="154"/>
        <v>-1427904276636.7019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-1427904276636.7019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-5949601152.6529245</v>
      </c>
      <c r="L3682" s="444">
        <f t="shared" ca="1" si="154"/>
        <v>-1433853877789.3547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-1433853877789.3547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-5974391157.4556446</v>
      </c>
      <c r="L3683" s="444">
        <f t="shared" ca="1" si="154"/>
        <v>-1439828268946.8103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-1439828268946.8103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-5999284453.9450426</v>
      </c>
      <c r="L3684" s="444">
        <f t="shared" ca="1" si="154"/>
        <v>-1445827553400.7554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-1445827553400.7554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-6024281472.5031471</v>
      </c>
      <c r="L3685" s="444">
        <f t="shared" ca="1" si="154"/>
        <v>-1451851834873.2585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-1451851834873.2585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-6049382645.3052435</v>
      </c>
      <c r="L3686" s="444">
        <f t="shared" ca="1" si="154"/>
        <v>-1457901217518.5637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-1457901217518.5637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-6074588406.3273487</v>
      </c>
      <c r="L3687" s="444">
        <f t="shared" ca="1" si="154"/>
        <v>-1463975805924.8911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-1463975805924.8911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-6099899191.353713</v>
      </c>
      <c r="L3688" s="444">
        <f t="shared" ca="1" si="154"/>
        <v>-1470075705116.2449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-1470075705116.2449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-6125315437.984354</v>
      </c>
      <c r="L3689" s="444">
        <f t="shared" ca="1" si="154"/>
        <v>-1476201020554.2292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-1476201020554.2292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-6150837585.642622</v>
      </c>
      <c r="L3690" s="444">
        <f t="shared" ca="1" si="154"/>
        <v>-1482351858139.8718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-1482351858139.8718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-6176466075.582799</v>
      </c>
      <c r="L3691" s="444">
        <f t="shared" ca="1" si="154"/>
        <v>-1488528324215.4546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-1488528324215.4546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-6202201350.897727</v>
      </c>
      <c r="L3692" s="444">
        <f t="shared" ca="1" si="154"/>
        <v>-1494730525566.3523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-1494730525566.3523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-6228043856.5264683</v>
      </c>
      <c r="L3693" s="444">
        <f t="shared" ca="1" si="154"/>
        <v>-1500958569422.8787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-1500958569422.8787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-6253994039.2619944</v>
      </c>
      <c r="L3694" s="444">
        <f t="shared" ca="1" si="154"/>
        <v>-1507212563462.1406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-1507212563462.1406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-6280052347.7589188</v>
      </c>
      <c r="L3695" s="444">
        <f t="shared" ca="1" si="154"/>
        <v>-1513492615809.8997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-1513492615809.8997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-6306219232.5412483</v>
      </c>
      <c r="L3696" s="444">
        <f t="shared" ca="1" si="154"/>
        <v>-1519798835042.4409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-1519798835042.4409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-6332495146.01017</v>
      </c>
      <c r="L3697" s="444">
        <f t="shared" ca="1" si="154"/>
        <v>-1526131330188.4512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-1526131330188.4512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-6358880542.4518795</v>
      </c>
      <c r="L3698" s="444">
        <f t="shared" ca="1" si="154"/>
        <v>-1532490210730.9031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-1532490210730.9031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-6385375878.0454292</v>
      </c>
      <c r="L3699" s="444">
        <f t="shared" ca="1" si="154"/>
        <v>-1538875586608.9485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-1538875586608.9485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-6411981610.8706188</v>
      </c>
      <c r="L3700" s="444">
        <f t="shared" ca="1" si="154"/>
        <v>-1545287568219.8191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-1545287568219.8191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-6438698200.9159126</v>
      </c>
      <c r="L3701" s="444">
        <f t="shared" ca="1" si="154"/>
        <v>-1551726266420.7351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-1551726266420.7351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-6465526110.0863962</v>
      </c>
      <c r="L3702" s="444">
        <f t="shared" ca="1" si="154"/>
        <v>-1558191792530.8215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-1558191792530.8215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-6492465802.2117567</v>
      </c>
      <c r="L3703" s="444">
        <f t="shared" ca="1" si="154"/>
        <v>-1564684258333.0332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-1564684258333.0332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-6519517743.0543051</v>
      </c>
      <c r="L3704" s="444">
        <f t="shared" ca="1" si="154"/>
        <v>-1571203776076.0874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-1571203776076.0874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-6546682400.3170309</v>
      </c>
      <c r="L3705" s="444">
        <f t="shared" ca="1" si="154"/>
        <v>-1577750458476.4045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-1577750458476.4045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-6573960243.6516857</v>
      </c>
      <c r="L3706" s="444">
        <f t="shared" ca="1" si="154"/>
        <v>-1584324418720.0562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-1584324418720.0562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-6601351744.6669006</v>
      </c>
      <c r="L3707" s="444">
        <f t="shared" ca="1" si="154"/>
        <v>-1590925770464.7231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-1590925770464.7231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-6628857376.9363461</v>
      </c>
      <c r="L3708" s="444">
        <f t="shared" ca="1" si="154"/>
        <v>-1597554627841.6594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-1597554627841.6594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-6656477616.0069141</v>
      </c>
      <c r="L3709" s="444">
        <f t="shared" ca="1" si="154"/>
        <v>-1604211105457.6663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-1604211105457.6663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-6684212939.4069424</v>
      </c>
      <c r="L3710" s="444">
        <f t="shared" ca="1" si="154"/>
        <v>-1610895318397.0732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-1610895318397.0732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-6712063826.6544714</v>
      </c>
      <c r="L3711" s="444">
        <f t="shared" ca="1" si="154"/>
        <v>-1617607382223.7278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-1617607382223.7278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-6740030759.2655325</v>
      </c>
      <c r="L3712" s="444">
        <f t="shared" ca="1" si="154"/>
        <v>-1624347412982.9934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-1624347412982.9934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-6768114220.7624722</v>
      </c>
      <c r="L3713" s="444">
        <f t="shared" ca="1" si="154"/>
        <v>-1631115527203.7559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-1631115527203.7559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-6796314696.6823158</v>
      </c>
      <c r="L3714" s="444">
        <f t="shared" ca="1" si="154"/>
        <v>-1637911841900.4382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-1637911841900.4382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-6824632674.5851593</v>
      </c>
      <c r="L3715" s="444">
        <f t="shared" ca="1" si="154"/>
        <v>-1644736474575.0234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-1644736474575.0234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-6853068644.0625973</v>
      </c>
      <c r="L3716" s="444">
        <f t="shared" ca="1" si="154"/>
        <v>-1651589543219.0859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-1651589543219.0859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-6881623096.746191</v>
      </c>
      <c r="L3717" s="444">
        <f t="shared" ca="1" si="154"/>
        <v>-1658471166315.832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-1658471166315.832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-6910296526.3159666</v>
      </c>
      <c r="L3718" s="444">
        <f t="shared" ca="1" si="154"/>
        <v>-1665381462842.1479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-1665381462842.1479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-6939089428.5089493</v>
      </c>
      <c r="L3719" s="444">
        <f t="shared" ca="1" si="154"/>
        <v>-1672320552270.657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-1672320552270.657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-6968002301.127737</v>
      </c>
      <c r="L3720" s="444">
        <f t="shared" ca="1" si="154"/>
        <v>-1679288554571.7847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-1679288554571.7847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-6997035644.0491028</v>
      </c>
      <c r="L3721" s="444">
        <f t="shared" ca="1" si="154"/>
        <v>-1686285590215.8337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-1686285590215.8337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-7026189959.2326403</v>
      </c>
      <c r="L3722" s="444">
        <f t="shared" ca="1" si="154"/>
        <v>-1693311780175.0664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-1693311780175.0664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-7055465750.7294436</v>
      </c>
      <c r="L3723" s="444">
        <f t="shared" ca="1" si="154"/>
        <v>-1700367245925.7959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-1700367245925.7959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-7084863524.6908159</v>
      </c>
      <c r="L3724" s="444">
        <f t="shared" ca="1" si="154"/>
        <v>-1707452109450.4868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-1707452109450.4868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-7114383789.3770285</v>
      </c>
      <c r="L3725" s="444">
        <f t="shared" ca="1" si="154"/>
        <v>-1714566493239.8638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-1714566493239.8638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-7144027055.1660986</v>
      </c>
      <c r="L3726" s="444">
        <f t="shared" ca="1" si="154"/>
        <v>-1721710520295.0298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-1721710520295.0298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-7173793834.5626249</v>
      </c>
      <c r="L3727" s="444">
        <f t="shared" ca="1" si="154"/>
        <v>-1728884314129.5925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-1728884314129.5925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-7203684642.2066364</v>
      </c>
      <c r="L3728" s="444">
        <f t="shared" ca="1" si="154"/>
        <v>-1736087998771.7991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-1736087998771.7991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-7233699994.8824959</v>
      </c>
      <c r="L3729" s="444">
        <f t="shared" ca="1" si="154"/>
        <v>-1743321698766.6816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-1743321698766.6816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-7263840411.5278397</v>
      </c>
      <c r="L3730" s="444">
        <f t="shared" ca="1" si="154"/>
        <v>-1750585539178.2095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-1750585539178.2095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-7294106413.2425394</v>
      </c>
      <c r="L3731" s="444">
        <f t="shared" ca="1" si="154"/>
        <v>-1757879645591.4519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-1757879645591.4519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-7324498523.2977161</v>
      </c>
      <c r="L3732" s="444">
        <f t="shared" ca="1" si="154"/>
        <v>-1765204144114.7495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-1765204144114.7495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-7355017267.1447887</v>
      </c>
      <c r="L3733" s="444">
        <f t="shared" ca="1" si="154"/>
        <v>-1772559161381.8943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-1772559161381.8943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-7385663172.4245596</v>
      </c>
      <c r="L3734" s="444">
        <f t="shared" ca="1" si="154"/>
        <v>-1779944824554.3188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-1779944824554.3188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-7416436768.9763269</v>
      </c>
      <c r="L3735" s="444">
        <f t="shared" ca="1" si="154"/>
        <v>-1787361261323.2952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-1787361261323.2952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-7447338588.8470631</v>
      </c>
      <c r="L3736" s="444">
        <f t="shared" ca="1" si="154"/>
        <v>-1794808599912.1423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-1794808599912.1423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-7478369166.3005943</v>
      </c>
      <c r="L3737" s="444">
        <f t="shared" ca="1" si="154"/>
        <v>-1802286969078.4429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-1802286969078.4429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-7509529037.8268452</v>
      </c>
      <c r="L3738" s="444">
        <f t="shared" ca="1" si="154"/>
        <v>-1809796498116.2698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-1809796498116.2698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-7540818742.151124</v>
      </c>
      <c r="L3739" s="444">
        <f t="shared" ca="1" si="154"/>
        <v>-1817337316858.4209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-1817337316858.4209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-7572238820.2434206</v>
      </c>
      <c r="L3740" s="444">
        <f t="shared" ca="1" si="154"/>
        <v>-1824909555678.6643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-1824909555678.6643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-7603789815.3277674</v>
      </c>
      <c r="L3741" s="444">
        <f t="shared" ca="1" si="154"/>
        <v>-1832513345493.9922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-1832513345493.9922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-7635472272.891634</v>
      </c>
      <c r="L3742" s="444">
        <f t="shared" ca="1" si="154"/>
        <v>-1840148817766.8838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-1840148817766.8838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-7667286740.6953487</v>
      </c>
      <c r="L3743" s="444">
        <f t="shared" ca="1" si="154"/>
        <v>-1847816104507.5791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-1847816104507.5791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-7699233768.781579</v>
      </c>
      <c r="L3744" s="444">
        <f t="shared" ca="1" si="154"/>
        <v>-1855515338276.3606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-1855515338276.3606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-7731313909.4848356</v>
      </c>
      <c r="L3745" s="444">
        <f t="shared" ca="1" si="154"/>
        <v>-1863246652185.8455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-1863246652185.8455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-7763527717.4410229</v>
      </c>
      <c r="L3746" s="444">
        <f t="shared" ca="1" si="154"/>
        <v>-1871010179903.2864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-1871010179903.2864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-7795875749.5970268</v>
      </c>
      <c r="L3747" s="444">
        <f t="shared" ca="1" si="154"/>
        <v>-1878806055652.8833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-1878806055652.8833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-7828358565.2203484</v>
      </c>
      <c r="L3748" s="444">
        <f t="shared" ca="1" si="154"/>
        <v>-1886634414218.1038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-1886634414218.1038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-7860976725.9087667</v>
      </c>
      <c r="L3749" s="444">
        <f t="shared" ca="1" si="154"/>
        <v>-1894495390944.0125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-1894495390944.0125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-7893730795.6000509</v>
      </c>
      <c r="L3750" s="444">
        <f t="shared" ca="1" si="154"/>
        <v>-1902389121739.6125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-1902389121739.6125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-7926621340.5817184</v>
      </c>
      <c r="L3751" s="444">
        <f t="shared" ca="1" si="154"/>
        <v>-1910315743080.1943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-1910315743080.1943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-7959648929.5008097</v>
      </c>
      <c r="L3752" s="444">
        <f t="shared" ca="1" si="154"/>
        <v>-1918275392009.6951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-1918275392009.6951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-7992814133.3737288</v>
      </c>
      <c r="L3753" s="444">
        <f t="shared" ca="1" si="154"/>
        <v>-1926268206143.0688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-1926268206143.0688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-8026117525.5961208</v>
      </c>
      <c r="L3754" s="444">
        <f t="shared" ca="1" si="154"/>
        <v>-1934294323668.665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-1934294323668.665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-8059559681.9527712</v>
      </c>
      <c r="L3755" s="444">
        <f t="shared" ca="1" si="154"/>
        <v>-1942353883350.6179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-1942353883350.6179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-8093141180.627574</v>
      </c>
      <c r="L3756" s="444">
        <f t="shared" ca="1" si="154"/>
        <v>-1950447024531.2456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-1950447024531.2456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-8126862602.2135229</v>
      </c>
      <c r="L3757" s="444">
        <f t="shared" ca="1" si="154"/>
        <v>-1958573887133.4592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-1958573887133.4592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-8160724529.7227468</v>
      </c>
      <c r="L3758" s="444">
        <f t="shared" ca="1" si="154"/>
        <v>-1966734611663.1819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-1966734611663.1819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-8194727548.596591</v>
      </c>
      <c r="L3759" s="444">
        <f t="shared" ca="1" si="154"/>
        <v>-1974929339211.7786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-1974929339211.7786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-8228872246.715745</v>
      </c>
      <c r="L3760" s="444">
        <f t="shared" ca="1" si="154"/>
        <v>-1983158211458.4944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-1983158211458.4944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-8263159214.4103928</v>
      </c>
      <c r="L3761" s="444">
        <f t="shared" ca="1" si="154"/>
        <v>-1991421370672.9048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-1991421370672.9048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-8297589044.4704361</v>
      </c>
      <c r="L3762" s="444">
        <f t="shared" ca="1" si="154"/>
        <v>-1999718959717.3752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-1999718959717.3752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-8332162332.1557312</v>
      </c>
      <c r="L3763" s="444">
        <f t="shared" ca="1" si="154"/>
        <v>-2008051122049.531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-2008051122049.531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-8366879675.2063789</v>
      </c>
      <c r="L3764" s="444">
        <f t="shared" ca="1" si="154"/>
        <v>-2016418001724.7373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-2016418001724.7373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-8401741673.8530722</v>
      </c>
      <c r="L3765" s="444">
        <f t="shared" ca="1" si="154"/>
        <v>-2024819743398.5903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-2024819743398.5903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-8436748930.8274593</v>
      </c>
      <c r="L3766" s="444">
        <f t="shared" ca="1" si="154"/>
        <v>-2033256492329.4177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-2033256492329.4177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-8471902051.3725739</v>
      </c>
      <c r="L3767" s="444">
        <f t="shared" ca="1" si="154"/>
        <v>-2041728394380.7903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-2041728394380.7903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-8507201643.253293</v>
      </c>
      <c r="L3768" s="444">
        <f t="shared" ca="1" si="154"/>
        <v>-2050235596024.0435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-2050235596024.0435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-8542648316.7668476</v>
      </c>
      <c r="L3769" s="444">
        <f t="shared" ca="1" si="154"/>
        <v>-2058778244340.8103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-2058778244340.8103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-8578242684.753376</v>
      </c>
      <c r="L3770" s="444">
        <f t="shared" ca="1" si="154"/>
        <v>-2067356487025.5637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-2067356487025.5637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-8613985362.6065159</v>
      </c>
      <c r="L3771" s="444">
        <f t="shared" ca="1" si="154"/>
        <v>-2075970472388.1702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-2075970472388.1702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-8649876968.2840424</v>
      </c>
      <c r="L3772" s="444">
        <f t="shared" ca="1" si="154"/>
        <v>-2084620349356.4541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-2084620349356.4541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-8685918122.3185577</v>
      </c>
      <c r="L3773" s="444">
        <f t="shared" ca="1" si="154"/>
        <v>-2093306267478.7727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-2093306267478.7727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-8722109447.8282204</v>
      </c>
      <c r="L3774" s="444">
        <f t="shared" ca="1" si="154"/>
        <v>-2102028376926.6008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-2102028376926.6008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-8758451570.527504</v>
      </c>
      <c r="L3775" s="444">
        <f t="shared" ca="1" si="154"/>
        <v>-2110786828497.1284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-2110786828497.1284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-8794945118.7380333</v>
      </c>
      <c r="L3776" s="444">
        <f t="shared" ca="1" si="154"/>
        <v>-2119581773615.8665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-2119581773615.8665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-8831590723.3994427</v>
      </c>
      <c r="L3777" s="444">
        <f t="shared" ca="1" si="154"/>
        <v>-2128413364339.2659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-2128413364339.2659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-8868389018.0802727</v>
      </c>
      <c r="L3778" s="444">
        <f t="shared" ca="1" si="154"/>
        <v>-2137281753357.3462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-2137281753357.3462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-8905340638.9889431</v>
      </c>
      <c r="L3779" s="444">
        <f t="shared" ca="1" si="154"/>
        <v>-2146187093996.3352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-2146187093996.3352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-8942446224.9847317</v>
      </c>
      <c r="L3780" s="444">
        <f t="shared" ca="1" si="154"/>
        <v>-2155129540221.3198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-2155129540221.3198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-8979706417.5888329</v>
      </c>
      <c r="L3781" s="444">
        <f t="shared" ca="1" si="154"/>
        <v>-2164109246638.9087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-2164109246638.9087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-9017121860.9954529</v>
      </c>
      <c r="L3782" s="444">
        <f t="shared" ca="1" si="154"/>
        <v>-2173126368499.9041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-2173126368499.9041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-9054693202.0829315</v>
      </c>
      <c r="L3783" s="444">
        <f t="shared" ca="1" si="154"/>
        <v>-2182181061701.9871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-2182181061701.9871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-9092421090.4249458</v>
      </c>
      <c r="L3784" s="444">
        <f t="shared" ca="1" si="154"/>
        <v>-2191273482792.4121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-2191273482792.4121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-9130306178.3017159</v>
      </c>
      <c r="L3785" s="444">
        <f t="shared" ca="1" si="154"/>
        <v>-2200403788970.7139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-2200403788970.7139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-9168349120.7113075</v>
      </c>
      <c r="L3786" s="444">
        <f t="shared" ca="1" si="154"/>
        <v>-2209572138091.4253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-2209572138091.4253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-9206550575.3809395</v>
      </c>
      <c r="L3787" s="444">
        <f t="shared" ca="1" si="154"/>
        <v>-2218778688666.8062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-2218778688666.8062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-9244911202.7783585</v>
      </c>
      <c r="L3788" s="444">
        <f t="shared" ca="1" si="154"/>
        <v>-2228023599869.5845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-2228023599869.5845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-9283431666.1232681</v>
      </c>
      <c r="L3789" s="444">
        <f t="shared" ca="1" si="154"/>
        <v>-2237307031535.7075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-2237307031535.7075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-9322112631.3987808</v>
      </c>
      <c r="L3790" s="444">
        <f t="shared" ca="1" si="154"/>
        <v>-2246629144167.1064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-2246629144167.1064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-9360954767.3629436</v>
      </c>
      <c r="L3791" s="444">
        <f t="shared" ca="1" si="154"/>
        <v>-2255990098934.4692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-2255990098934.4692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-9399958745.5602875</v>
      </c>
      <c r="L3792" s="444">
        <f t="shared" ca="1" si="154"/>
        <v>-2265390057680.0293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-2265390057680.0293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-9439125240.333456</v>
      </c>
      <c r="L3793" s="444">
        <f t="shared" ca="1" si="154"/>
        <v>-2274829182920.3628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-2274829182920.3628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-9478454928.8348446</v>
      </c>
      <c r="L3794" s="444">
        <f t="shared" ca="1" si="154"/>
        <v>-2284307637849.1978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-2284307637849.1978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-9517948491.0383244</v>
      </c>
      <c r="L3795" s="444">
        <f t="shared" ca="1" si="154"/>
        <v>-2293825586340.2358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-2293825586340.2358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-9557606609.7509823</v>
      </c>
      <c r="L3796" s="444">
        <f t="shared" ca="1" si="154"/>
        <v>-2303383192949.9868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-2303383192949.9868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-9597429970.6249447</v>
      </c>
      <c r="L3797" s="444">
        <f t="shared" ca="1" si="154"/>
        <v>-2312980622920.6118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-2312980622920.6118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-9637419262.1692162</v>
      </c>
      <c r="L3798" s="444">
        <f t="shared" ca="1" si="154"/>
        <v>-2322618042182.7813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-2322618042182.7813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-9677575175.7615891</v>
      </c>
      <c r="L3799" s="444">
        <f t="shared" ca="1" si="154"/>
        <v>-2332295617358.543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-2332295617358.543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-9717898405.6605949</v>
      </c>
      <c r="L3800" s="444">
        <f t="shared" ca="1" si="154"/>
        <v>-2342013515764.2036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-2342013515764.2036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-9758389649.0175152</v>
      </c>
      <c r="L3801" s="444">
        <f t="shared" ca="1" si="154"/>
        <v>-2351771905413.2212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-2351771905413.2212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-9799049605.888422</v>
      </c>
      <c r="L3802" s="444">
        <f t="shared" ca="1" si="154"/>
        <v>-2361570955019.1094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-2361570955019.1094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-9839878979.2462883</v>
      </c>
      <c r="L3803" s="444">
        <f t="shared" ca="1" si="154"/>
        <v>-2371410833998.3555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-2371410833998.3555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-9880878474.9931469</v>
      </c>
      <c r="L3804" s="444">
        <f t="shared" ca="1" si="154"/>
        <v>-2381291712473.3486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-2381291712473.3486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-9922048801.9722862</v>
      </c>
      <c r="L3805" s="444">
        <f t="shared" ca="1" si="154"/>
        <v>-2391213761275.3208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-2391213761275.3208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-9963390671.9805031</v>
      </c>
      <c r="L3806" s="444">
        <f t="shared" ca="1" si="154"/>
        <v>-2401177151947.3013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-2401177151947.3013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-10004904799.780422</v>
      </c>
      <c r="L3807" s="444">
        <f t="shared" ca="1" si="154"/>
        <v>-2411182056747.0815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-2411182056747.0815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-10046591903.112839</v>
      </c>
      <c r="L3808" s="444">
        <f t="shared" ca="1" si="154"/>
        <v>-2421228648650.1943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-2421228648650.1943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-10088452702.709143</v>
      </c>
      <c r="L3809" s="444">
        <f t="shared" ca="1" si="154"/>
        <v>-2431317101352.9033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-2431317101352.9033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-10130487922.303764</v>
      </c>
      <c r="L3810" s="444">
        <f t="shared" ca="1" si="154"/>
        <v>-2441447589275.207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-2441447589275.207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-10172698288.646696</v>
      </c>
      <c r="L3811" s="444">
        <f t="shared" ca="1" si="154"/>
        <v>-2451620287563.8535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-2451620287563.8535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-10215084531.516056</v>
      </c>
      <c r="L3812" s="444">
        <f t="shared" ca="1" si="154"/>
        <v>-2461835372095.3696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-2461835372095.3696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-10257647383.730707</v>
      </c>
      <c r="L3813" s="444">
        <f t="shared" ca="1" si="154"/>
        <v>-2472093019479.1001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-2472093019479.1001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-10300387581.162916</v>
      </c>
      <c r="L3814" s="444">
        <f t="shared" ca="1" si="154"/>
        <v>-2482393407060.2632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-2482393407060.2632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-10343305862.751097</v>
      </c>
      <c r="L3815" s="444">
        <f t="shared" ca="1" si="154"/>
        <v>-2492736712923.0142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-2492736712923.0142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-10386402970.512558</v>
      </c>
      <c r="L3816" s="444">
        <f t="shared" ca="1" si="154"/>
        <v>-2503123115893.5269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-2503123115893.5269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-10429679649.556362</v>
      </c>
      <c r="L3817" s="444">
        <f t="shared" ca="1" si="154"/>
        <v>-2513552795543.083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-2513552795543.083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-10473136648.09618</v>
      </c>
      <c r="L3818" s="444">
        <f t="shared" ca="1" si="154"/>
        <v>-2524025932191.1792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-2524025932191.1792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-10516774717.463247</v>
      </c>
      <c r="L3819" s="444">
        <f t="shared" ca="1" si="154"/>
        <v>-2534542706908.6426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-2534542706908.6426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-10560594612.119345</v>
      </c>
      <c r="L3820" s="444">
        <f t="shared" ca="1" si="154"/>
        <v>-2545103301520.7617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-2545103301520.7617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-10604597089.66984</v>
      </c>
      <c r="L3821" s="444">
        <f t="shared" ca="1" si="154"/>
        <v>-2555707898610.4316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-2555707898610.4316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-10648782910.876799</v>
      </c>
      <c r="L3822" s="444">
        <f t="shared" ca="1" si="154"/>
        <v>-2566356681521.3086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-2566356681521.3086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-10693152839.672119</v>
      </c>
      <c r="L3823" s="444">
        <f t="shared" ca="1" si="154"/>
        <v>-2577049834360.9805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-2577049834360.9805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-10737707643.170752</v>
      </c>
      <c r="L3824" s="444">
        <f t="shared" ca="1" si="154"/>
        <v>-2587787542004.1514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-2587787542004.1514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-10782448091.683964</v>
      </c>
      <c r="L3825" s="444">
        <f t="shared" ca="1" si="154"/>
        <v>-2598569990095.8354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-2598569990095.8354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-10827374958.732647</v>
      </c>
      <c r="L3826" s="444">
        <f t="shared" ca="1" si="154"/>
        <v>-2609397365054.5679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-2609397365054.5679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-10872489021.060699</v>
      </c>
      <c r="L3827" s="444">
        <f t="shared" ca="1" si="154"/>
        <v>-2620269854075.6284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-2620269854075.6284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-10917791058.648451</v>
      </c>
      <c r="L3828" s="444">
        <f t="shared" ca="1" si="154"/>
        <v>-2631187645134.2769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-2631187645134.2769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-10963281854.726154</v>
      </c>
      <c r="L3829" s="444">
        <f t="shared" ca="1" si="154"/>
        <v>-2642150926989.0029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-2642150926989.0029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-11008962195.787512</v>
      </c>
      <c r="L3830" s="444">
        <f t="shared" ca="1" si="154"/>
        <v>-2653159889184.7905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-2653159889184.7905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-11054832871.603294</v>
      </c>
      <c r="L3831" s="444">
        <f t="shared" ca="1" si="154"/>
        <v>-2664214722056.394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-2664214722056.394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-11100894675.234976</v>
      </c>
      <c r="L3832" s="444">
        <f t="shared" ca="1" si="154"/>
        <v>-2675315616731.6289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-2675315616731.6289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-11147148403.048454</v>
      </c>
      <c r="L3833" s="444">
        <f t="shared" ref="L3833:L4087" ca="1" si="159">I3833-J3833+K3833</f>
        <v>-2686462765134.6772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-2686462765134.6772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-11193594854.727821</v>
      </c>
      <c r="L3834" s="444">
        <f t="shared" ca="1" si="159"/>
        <v>-2697656359989.4053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-2697656359989.4053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-11240234833.289188</v>
      </c>
      <c r="L3835" s="444">
        <f t="shared" ca="1" si="159"/>
        <v>-2708896594822.6943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-2708896594822.6943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-11287069145.094559</v>
      </c>
      <c r="L3836" s="444">
        <f t="shared" ca="1" si="159"/>
        <v>-2720183663967.7891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-2720183663967.7891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-11334098599.865788</v>
      </c>
      <c r="L3837" s="444">
        <f t="shared" ca="1" si="159"/>
        <v>-2731517762567.6548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-2731517762567.6548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-11381324010.698561</v>
      </c>
      <c r="L3838" s="444">
        <f t="shared" ca="1" si="159"/>
        <v>-2742899086578.3535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-2742899086578.3535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-11428746194.076473</v>
      </c>
      <c r="L3839" s="444">
        <f t="shared" ca="1" si="159"/>
        <v>-2754327832772.4302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-2754327832772.4302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-11476365969.885126</v>
      </c>
      <c r="L3840" s="444">
        <f t="shared" ca="1" si="159"/>
        <v>-2765804198742.3154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-2765804198742.3154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-11524184161.426313</v>
      </c>
      <c r="L3841" s="444">
        <f t="shared" ca="1" si="159"/>
        <v>-2777328382903.7417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-2777328382903.7417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-11572201595.432257</v>
      </c>
      <c r="L3842" s="444">
        <f t="shared" ca="1" si="159"/>
        <v>-2788900584499.1738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-2788900584499.1738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-11620419102.079891</v>
      </c>
      <c r="L3843" s="444">
        <f t="shared" ca="1" si="159"/>
        <v>-2800521003601.2539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-2800521003601.2539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-11668837515.005224</v>
      </c>
      <c r="L3844" s="444">
        <f t="shared" ca="1" si="159"/>
        <v>-2812189841116.2593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-2812189841116.2593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-11717457671.317747</v>
      </c>
      <c r="L3845" s="444">
        <f t="shared" ca="1" si="159"/>
        <v>-2823907298787.5771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-2823907298787.5771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-11766280411.614904</v>
      </c>
      <c r="L3846" s="444">
        <f t="shared" ca="1" si="159"/>
        <v>-2835673579199.1919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-2835673579199.1919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-11815306579.996634</v>
      </c>
      <c r="L3847" s="444">
        <f t="shared" ca="1" si="159"/>
        <v>-2847488885779.1885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-2847488885779.1885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-11864537024.079952</v>
      </c>
      <c r="L3848" s="444">
        <f t="shared" ca="1" si="159"/>
        <v>-2859353422803.2686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-2859353422803.2686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-11913972595.013618</v>
      </c>
      <c r="L3849" s="444">
        <f t="shared" ca="1" si="159"/>
        <v>-2871267395398.2822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-2871267395398.2822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-11963614147.492842</v>
      </c>
      <c r="L3850" s="444">
        <f t="shared" ca="1" si="159"/>
        <v>-2883231009545.7749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-2883231009545.7749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-12013462539.774061</v>
      </c>
      <c r="L3851" s="444">
        <f t="shared" ca="1" si="159"/>
        <v>-2895244472085.5488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-2895244472085.5488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-12063518633.689787</v>
      </c>
      <c r="L3852" s="444">
        <f t="shared" ca="1" si="159"/>
        <v>-2907307990719.2388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-2907307990719.2388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-12113783294.663494</v>
      </c>
      <c r="L3853" s="444">
        <f t="shared" ca="1" si="159"/>
        <v>-2919421774013.9023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-2919421774013.9023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-12164257391.724592</v>
      </c>
      <c r="L3854" s="444">
        <f t="shared" ca="1" si="159"/>
        <v>-2931586031405.627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-2931586031405.627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-12214941797.523445</v>
      </c>
      <c r="L3855" s="444">
        <f t="shared" ca="1" si="159"/>
        <v>-2943800973203.1504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-2943800973203.1504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-12265837388.34646</v>
      </c>
      <c r="L3856" s="444">
        <f t="shared" ca="1" si="159"/>
        <v>-2956066810591.4971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-2956066810591.4971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-12316945044.131237</v>
      </c>
      <c r="L3857" s="444">
        <f t="shared" ca="1" si="159"/>
        <v>-2968383755635.6284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-2968383755635.6284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-12368265648.481785</v>
      </c>
      <c r="L3858" s="444">
        <f t="shared" ca="1" si="159"/>
        <v>-2980752021284.1104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-2980752021284.1104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-12419800088.683792</v>
      </c>
      <c r="L3859" s="444">
        <f t="shared" ca="1" si="159"/>
        <v>-2993171821372.7939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-2993171821372.7939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-12471549255.719975</v>
      </c>
      <c r="L3860" s="444">
        <f t="shared" ca="1" si="159"/>
        <v>-3005643370628.5142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-3005643370628.5142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-12523514044.285475</v>
      </c>
      <c r="L3861" s="444">
        <f t="shared" ca="1" si="159"/>
        <v>-3018166884672.7998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-3018166884672.7998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-12575695352.803333</v>
      </c>
      <c r="L3862" s="444">
        <f t="shared" ca="1" si="159"/>
        <v>-3030742580025.603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-3030742580025.603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-12628094083.440012</v>
      </c>
      <c r="L3863" s="444">
        <f t="shared" ca="1" si="159"/>
        <v>-3043370674109.043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-3043370674109.043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-12680711142.121012</v>
      </c>
      <c r="L3864" s="444">
        <f t="shared" ca="1" si="159"/>
        <v>-3056051385251.1641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-3056051385251.1641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-12733547438.546516</v>
      </c>
      <c r="L3865" s="444">
        <f t="shared" ca="1" si="159"/>
        <v>-3068784932689.7104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-3068784932689.7104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-12786603886.207127</v>
      </c>
      <c r="L3866" s="444">
        <f t="shared" ca="1" si="159"/>
        <v>-3081571536575.9175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-3081571536575.9175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-12839881402.399656</v>
      </c>
      <c r="L3867" s="444">
        <f t="shared" ca="1" si="159"/>
        <v>-3094411417978.3169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-3094411417978.3169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-12893380908.242987</v>
      </c>
      <c r="L3868" s="444">
        <f t="shared" ca="1" si="159"/>
        <v>-3107304798886.5601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-3107304798886.5601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-12947103328.694</v>
      </c>
      <c r="L3869" s="444">
        <f t="shared" ca="1" si="159"/>
        <v>-3120251902215.2539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-3120251902215.2539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-13001049592.563559</v>
      </c>
      <c r="L3870" s="444">
        <f t="shared" ca="1" si="159"/>
        <v>-3133252951807.8174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-3133252951807.8174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-13055220632.532572</v>
      </c>
      <c r="L3871" s="444">
        <f t="shared" ca="1" si="159"/>
        <v>-3146308172440.3501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-3146308172440.3501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-13109617385.168125</v>
      </c>
      <c r="L3872" s="444">
        <f t="shared" ca="1" si="159"/>
        <v>-3159417789825.5181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-3159417789825.5181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-13164240790.939659</v>
      </c>
      <c r="L3873" s="444">
        <f t="shared" ca="1" si="159"/>
        <v>-3172582030616.4575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-3172582030616.4575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-13219091794.235239</v>
      </c>
      <c r="L3874" s="444">
        <f t="shared" ca="1" si="159"/>
        <v>-3185801122410.6929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-3185801122410.6929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-13274171343.377888</v>
      </c>
      <c r="L3875" s="444">
        <f t="shared" ca="1" si="159"/>
        <v>-3199075293754.0708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-3199075293754.0708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-13329480390.641962</v>
      </c>
      <c r="L3876" s="444">
        <f t="shared" ca="1" si="159"/>
        <v>-3212404774144.7129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-3212404774144.7129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-13385019892.269636</v>
      </c>
      <c r="L3877" s="444">
        <f t="shared" ca="1" si="159"/>
        <v>-3225789794036.9824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-3225789794036.9824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-13440790808.487427</v>
      </c>
      <c r="L3878" s="444">
        <f t="shared" ca="1" si="159"/>
        <v>-3239230584845.4697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-3239230584845.4697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-13496794103.522791</v>
      </c>
      <c r="L3879" s="444">
        <f t="shared" ca="1" si="159"/>
        <v>-3252727378948.9927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-3252727378948.9927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-13553030745.620802</v>
      </c>
      <c r="L3880" s="444">
        <f t="shared" ca="1" si="159"/>
        <v>-3266280409694.6133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-3266280409694.6133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-13609501707.060888</v>
      </c>
      <c r="L3881" s="444">
        <f t="shared" ca="1" si="159"/>
        <v>-3279889911401.6743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-3279889911401.6743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-13666207964.173643</v>
      </c>
      <c r="L3882" s="444">
        <f t="shared" ca="1" si="159"/>
        <v>-3293556119365.8481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-3293556119365.8481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-13723150497.3577</v>
      </c>
      <c r="L3883" s="444">
        <f t="shared" ca="1" si="159"/>
        <v>-3307279269863.2061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-3307279269863.2061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-13780330291.096691</v>
      </c>
      <c r="L3884" s="444">
        <f t="shared" ca="1" si="159"/>
        <v>-3321059600154.3027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-3321059600154.3027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-13837748333.976261</v>
      </c>
      <c r="L3885" s="444">
        <f t="shared" ca="1" si="159"/>
        <v>-3334897348488.2788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-3334897348488.2788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-13895405618.701162</v>
      </c>
      <c r="L3886" s="444">
        <f t="shared" ca="1" si="159"/>
        <v>-3348792754106.98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-3348792754106.98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-13953303142.112417</v>
      </c>
      <c r="L3887" s="444">
        <f t="shared" ca="1" si="159"/>
        <v>-3362746057249.0923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-3362746057249.0923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-14011441905.204552</v>
      </c>
      <c r="L3888" s="444">
        <f t="shared" ca="1" si="159"/>
        <v>-3376757499154.2969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-3376757499154.2969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-14069822913.142904</v>
      </c>
      <c r="L3889" s="444">
        <f t="shared" ca="1" si="159"/>
        <v>-3390827322067.4399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-3390827322067.4399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-14128447175.281</v>
      </c>
      <c r="L3890" s="444">
        <f t="shared" ca="1" si="159"/>
        <v>-3404955769242.7207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-3404955769242.7207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-14187315705.178003</v>
      </c>
      <c r="L3891" s="444">
        <f t="shared" ca="1" si="159"/>
        <v>-3419143084947.8989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-3419143084947.8989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-14246429520.616245</v>
      </c>
      <c r="L3892" s="444">
        <f t="shared" ca="1" si="159"/>
        <v>-3433389514468.5151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-3433389514468.5151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-14305789643.618813</v>
      </c>
      <c r="L3893" s="444">
        <f t="shared" ca="1" si="159"/>
        <v>-3447695304112.1338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-3447695304112.1338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-14365397100.467224</v>
      </c>
      <c r="L3894" s="444">
        <f t="shared" ca="1" si="159"/>
        <v>-3462060701212.6011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-3462060701212.6011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-14425252921.71917</v>
      </c>
      <c r="L3895" s="444">
        <f t="shared" ca="1" si="159"/>
        <v>-3476485954134.3203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-3476485954134.3203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-14485358142.226336</v>
      </c>
      <c r="L3896" s="444">
        <f t="shared" ca="1" si="159"/>
        <v>-3490971312276.5469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-3490971312276.5469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-14545713801.152277</v>
      </c>
      <c r="L3897" s="444">
        <f t="shared" ca="1" si="159"/>
        <v>-3505517026077.6992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-3505517026077.6992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-14606320941.990414</v>
      </c>
      <c r="L3898" s="444">
        <f t="shared" ca="1" si="159"/>
        <v>-3520123347019.6895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-3520123347019.6895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-14667180612.582039</v>
      </c>
      <c r="L3899" s="444">
        <f t="shared" ca="1" si="159"/>
        <v>-3534790527632.2715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-3534790527632.2715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-14728293865.134464</v>
      </c>
      <c r="L3900" s="444">
        <f t="shared" ca="1" si="159"/>
        <v>-3549518821497.4058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-3549518821497.4058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-14789661756.239191</v>
      </c>
      <c r="L3901" s="444">
        <f t="shared" ca="1" si="159"/>
        <v>-3564308483253.645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-3564308483253.645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-14851285346.890188</v>
      </c>
      <c r="L3902" s="444">
        <f t="shared" ca="1" si="159"/>
        <v>-3579159768600.5352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-3579159768600.5352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-14913165702.502232</v>
      </c>
      <c r="L3903" s="444">
        <f t="shared" ca="1" si="159"/>
        <v>-3594072934303.0376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-3594072934303.0376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-14975303892.929323</v>
      </c>
      <c r="L3904" s="444">
        <f t="shared" ca="1" si="159"/>
        <v>-3609048238195.9668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-3609048238195.9668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-15037700992.483194</v>
      </c>
      <c r="L3905" s="444">
        <f t="shared" ca="1" si="159"/>
        <v>-3624085939188.4502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-3624085939188.4502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-15100358079.951876</v>
      </c>
      <c r="L3906" s="444">
        <f t="shared" ca="1" si="159"/>
        <v>-3639186297268.4019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-3639186297268.4019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-15163276238.61834</v>
      </c>
      <c r="L3907" s="444">
        <f t="shared" ca="1" si="159"/>
        <v>-3654349573507.02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-3654349573507.02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-15226456556.279249</v>
      </c>
      <c r="L3908" s="444">
        <f t="shared" ca="1" si="159"/>
        <v>-3669576030063.2993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-3669576030063.2993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-15289900125.263746</v>
      </c>
      <c r="L3909" s="444">
        <f t="shared" ca="1" si="159"/>
        <v>-3684865930188.563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-3684865930188.563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-15353608042.452347</v>
      </c>
      <c r="L3910" s="444">
        <f t="shared" ca="1" si="159"/>
        <v>-3700219538231.0151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-3700219538231.0151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-15417581409.295897</v>
      </c>
      <c r="L3911" s="444">
        <f t="shared" ca="1" si="159"/>
        <v>-3715637119640.311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-3715637119640.311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-15481821331.834631</v>
      </c>
      <c r="L3912" s="444">
        <f t="shared" ca="1" si="159"/>
        <v>-3731118940972.1455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-3731118940972.1455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-15546328920.717276</v>
      </c>
      <c r="L3913" s="444">
        <f t="shared" ca="1" si="159"/>
        <v>-3746665269892.8628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-3746665269892.8628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-15611105291.220261</v>
      </c>
      <c r="L3914" s="444">
        <f t="shared" ca="1" si="159"/>
        <v>-3762276375184.083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-3762276375184.083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-15676151563.267012</v>
      </c>
      <c r="L3915" s="444">
        <f t="shared" ca="1" si="159"/>
        <v>-3777952526747.3501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-3777952526747.3501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-15741468861.44729</v>
      </c>
      <c r="L3916" s="444">
        <f t="shared" ca="1" si="159"/>
        <v>-3793693995608.7974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-3793693995608.7974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-15807058315.036655</v>
      </c>
      <c r="L3917" s="444">
        <f t="shared" ca="1" si="159"/>
        <v>-3809501053923.834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-3809501053923.834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-15872921058.015972</v>
      </c>
      <c r="L3918" s="444">
        <f t="shared" ca="1" si="159"/>
        <v>-3825373974981.8501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-3825373974981.8501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-15939058229.091042</v>
      </c>
      <c r="L3919" s="444">
        <f t="shared" ca="1" si="159"/>
        <v>-3841313033210.9409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-3841313033210.9409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-16005470971.712252</v>
      </c>
      <c r="L3920" s="444">
        <f t="shared" ca="1" si="159"/>
        <v>-3857318504182.6533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-3857318504182.6533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-16072160434.094391</v>
      </c>
      <c r="L3921" s="444">
        <f t="shared" ca="1" si="159"/>
        <v>-3873390664616.7476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-3873390664616.7476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-16139127769.236448</v>
      </c>
      <c r="L3922" s="444">
        <f t="shared" ca="1" si="159"/>
        <v>-3889529792385.9839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-3889529792385.9839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-16206374134.941599</v>
      </c>
      <c r="L3923" s="444">
        <f t="shared" ca="1" si="159"/>
        <v>-3905736166520.9253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-3905736166520.9253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-16273900693.837189</v>
      </c>
      <c r="L3924" s="444">
        <f t="shared" ca="1" si="159"/>
        <v>-3922010067214.7627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-3922010067214.7627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-16341708613.394844</v>
      </c>
      <c r="L3925" s="444">
        <f t="shared" ca="1" si="159"/>
        <v>-3938351775828.1577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-3938351775828.1577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-16409799065.950657</v>
      </c>
      <c r="L3926" s="444">
        <f t="shared" ca="1" si="159"/>
        <v>-3954761574894.1084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-3954761574894.1084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-16478173228.725451</v>
      </c>
      <c r="L3927" s="444">
        <f t="shared" ca="1" si="159"/>
        <v>-3971239748122.834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-3971239748122.834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-16546832283.84514</v>
      </c>
      <c r="L3928" s="444">
        <f t="shared" ca="1" si="159"/>
        <v>-3987786580406.6792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-3987786580406.6792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-16615777418.361162</v>
      </c>
      <c r="L3929" s="444">
        <f t="shared" ca="1" si="159"/>
        <v>-4004402357825.0405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-4004402357825.0405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-16685009824.271004</v>
      </c>
      <c r="L3930" s="444">
        <f t="shared" ca="1" si="159"/>
        <v>-4021087367649.3115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-4021087367649.3115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-16754530698.538795</v>
      </c>
      <c r="L3931" s="444">
        <f t="shared" ca="1" si="159"/>
        <v>-4037841898347.8501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-4037841898347.8501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-16824341243.116041</v>
      </c>
      <c r="L3932" s="444">
        <f t="shared" ca="1" si="159"/>
        <v>-4054666239590.9663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-4054666239590.9663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-16894442664.962358</v>
      </c>
      <c r="L3933" s="444">
        <f t="shared" ca="1" si="159"/>
        <v>-4071560682255.9287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-4071560682255.9287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-16964836176.06637</v>
      </c>
      <c r="L3934" s="444">
        <f t="shared" ca="1" si="159"/>
        <v>-4088525518431.9951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-4088525518431.9951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-17035522993.466646</v>
      </c>
      <c r="L3935" s="444">
        <f t="shared" ca="1" si="159"/>
        <v>-4105561041425.4619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-4105561041425.4619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-17106504339.272758</v>
      </c>
      <c r="L3936" s="444">
        <f t="shared" ca="1" si="159"/>
        <v>-4122667545764.7349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-4122667545764.7349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-17177781440.686394</v>
      </c>
      <c r="L3937" s="444">
        <f t="shared" ca="1" si="159"/>
        <v>-4139845327205.4214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-4139845327205.4214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-17249355530.022591</v>
      </c>
      <c r="L3938" s="444">
        <f t="shared" ca="1" si="159"/>
        <v>-4157094682735.4438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-4157094682735.4438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-17321227844.731018</v>
      </c>
      <c r="L3939" s="444">
        <f t="shared" ca="1" si="159"/>
        <v>-4174415910580.1748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-4174415910580.1748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-17393399627.417397</v>
      </c>
      <c r="L3940" s="444">
        <f t="shared" ca="1" si="159"/>
        <v>-4191809310207.5923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-4191809310207.5923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-17465872125.864971</v>
      </c>
      <c r="L3941" s="444">
        <f t="shared" ca="1" si="159"/>
        <v>-4209275182333.457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-4209275182333.457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-17538646593.056072</v>
      </c>
      <c r="L3942" s="444">
        <f t="shared" ca="1" si="159"/>
        <v>-4226813828926.5132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-4226813828926.5132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-17611724287.193806</v>
      </c>
      <c r="L3943" s="444">
        <f t="shared" ca="1" si="159"/>
        <v>-4244425553213.707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-4244425553213.707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-17685106471.723778</v>
      </c>
      <c r="L3944" s="444">
        <f t="shared" ca="1" si="159"/>
        <v>-4262110659685.4307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-4262110659685.4307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-17758794415.355961</v>
      </c>
      <c r="L3945" s="444">
        <f t="shared" ca="1" si="159"/>
        <v>-4279869454100.7866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-4279869454100.7866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-17832789392.086613</v>
      </c>
      <c r="L3946" s="444">
        <f t="shared" ca="1" si="159"/>
        <v>-4297702243492.873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-4297702243492.873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-17907092681.220303</v>
      </c>
      <c r="L3947" s="444">
        <f t="shared" ca="1" si="159"/>
        <v>-4315609336174.0933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-4315609336174.0933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-17981705567.392056</v>
      </c>
      <c r="L3948" s="444">
        <f t="shared" ca="1" si="159"/>
        <v>-4333591041741.4854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-4333591041741.4854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-18056629340.589523</v>
      </c>
      <c r="L3949" s="444">
        <f t="shared" ca="1" si="159"/>
        <v>-4351647671082.0747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-4351647671082.0747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-18131865296.175312</v>
      </c>
      <c r="L3950" s="444">
        <f t="shared" ca="1" si="159"/>
        <v>-4369779536378.25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-4369779536378.25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-18207414734.909374</v>
      </c>
      <c r="L3951" s="444">
        <f t="shared" ca="1" si="159"/>
        <v>-4387986951113.1592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-4387986951113.1592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-18283278962.971497</v>
      </c>
      <c r="L3952" s="444">
        <f t="shared" ca="1" si="159"/>
        <v>-4406270230076.1309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-4406270230076.1309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-18359459291.983879</v>
      </c>
      <c r="L3953" s="444">
        <f t="shared" ca="1" si="159"/>
        <v>-4424629689368.1143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-4424629689368.1143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-18435957039.03381</v>
      </c>
      <c r="L3954" s="444">
        <f t="shared" ca="1" si="159"/>
        <v>-4443065646407.1484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-4443065646407.1484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-18512773526.696453</v>
      </c>
      <c r="L3955" s="444">
        <f t="shared" ca="1" si="159"/>
        <v>-4461578419933.8447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-4461578419933.8447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-18589910083.057686</v>
      </c>
      <c r="L3956" s="444">
        <f t="shared" ca="1" si="159"/>
        <v>-4480168330016.9023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-4480168330016.9023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-18667368041.737091</v>
      </c>
      <c r="L3957" s="444">
        <f t="shared" ca="1" si="159"/>
        <v>-4498835698058.6396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-4498835698058.6396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-18745148741.910999</v>
      </c>
      <c r="L3958" s="444">
        <f t="shared" ca="1" si="159"/>
        <v>-4517580846800.5508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-4517580846800.5508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-18823253528.335629</v>
      </c>
      <c r="L3959" s="444">
        <f t="shared" ca="1" si="159"/>
        <v>-4536404100328.8867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-4536404100328.8867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-18901683751.370361</v>
      </c>
      <c r="L3960" s="444">
        <f t="shared" ca="1" si="159"/>
        <v>-4555305784080.2568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-4555305784080.2568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-18980440767.001068</v>
      </c>
      <c r="L3961" s="444">
        <f t="shared" ca="1" si="159"/>
        <v>-4574286224847.2578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-4574286224847.2578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-19059525936.863575</v>
      </c>
      <c r="L3962" s="444">
        <f t="shared" ca="1" si="159"/>
        <v>-4593345750784.1211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-4593345750784.1211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-19138940628.26717</v>
      </c>
      <c r="L3963" s="444">
        <f t="shared" ca="1" si="159"/>
        <v>-4612484691412.3887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-4612484691412.3887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-19218686214.218285</v>
      </c>
      <c r="L3964" s="444">
        <f t="shared" ca="1" si="159"/>
        <v>-4631703377626.6074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-4631703377626.6074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-19298764073.444199</v>
      </c>
      <c r="L3965" s="444">
        <f t="shared" ca="1" si="159"/>
        <v>-4651002141700.0518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-4651002141700.0518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-19379175590.416882</v>
      </c>
      <c r="L3966" s="444">
        <f t="shared" ca="1" si="159"/>
        <v>-4670381317290.4688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-4670381317290.4688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-19459922155.376953</v>
      </c>
      <c r="L3967" s="444">
        <f t="shared" ca="1" si="159"/>
        <v>-4689841239445.8457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-4689841239445.8457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-19541005164.357689</v>
      </c>
      <c r="L3968" s="444">
        <f t="shared" ca="1" si="159"/>
        <v>-4709382244610.2031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-4709382244610.2031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-19622426019.209179</v>
      </c>
      <c r="L3969" s="444">
        <f t="shared" ca="1" si="159"/>
        <v>-4729004670629.4121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-4729004670629.4121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-19704186127.622551</v>
      </c>
      <c r="L3970" s="444">
        <f t="shared" ca="1" si="159"/>
        <v>-4748708856757.0342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-4748708856757.0342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-19786286903.154308</v>
      </c>
      <c r="L3971" s="444">
        <f t="shared" ca="1" si="159"/>
        <v>-4768495143660.1885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-4768495143660.1885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-19868729765.250786</v>
      </c>
      <c r="L3972" s="444">
        <f t="shared" ca="1" si="159"/>
        <v>-4788363873425.4395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-4788363873425.4395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-19951516139.272663</v>
      </c>
      <c r="L3973" s="444">
        <f t="shared" ca="1" si="159"/>
        <v>-4808315389564.7119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-4808315389564.7119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-20034647456.519634</v>
      </c>
      <c r="L3974" s="444">
        <f t="shared" ca="1" si="159"/>
        <v>-4828350037021.2314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-4828350037021.2314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-20118125154.255131</v>
      </c>
      <c r="L3975" s="444">
        <f t="shared" ca="1" si="159"/>
        <v>-4848468162175.4863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-4848468162175.4863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-20201950675.731194</v>
      </c>
      <c r="L3976" s="444">
        <f t="shared" ca="1" si="159"/>
        <v>-4868670112851.2178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-4868670112851.2178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-20286125470.213406</v>
      </c>
      <c r="L3977" s="444">
        <f t="shared" ca="1" si="159"/>
        <v>-4888956238321.4316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-4888956238321.4316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-20370650993.005966</v>
      </c>
      <c r="L3978" s="444">
        <f t="shared" ca="1" si="159"/>
        <v>-4909326889314.4375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-4909326889314.4375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-20455528705.476822</v>
      </c>
      <c r="L3979" s="444">
        <f t="shared" ca="1" si="159"/>
        <v>-4929782418019.9141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-4929782418019.9141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-20540760075.082973</v>
      </c>
      <c r="L3980" s="444">
        <f t="shared" ca="1" si="159"/>
        <v>-4950323178094.9971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-4950323178094.9971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-20626346575.395821</v>
      </c>
      <c r="L3981" s="444">
        <f t="shared" ca="1" si="159"/>
        <v>-4970949524670.3926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-4970949524670.3926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-20712289686.126637</v>
      </c>
      <c r="L3982" s="444">
        <f t="shared" ca="1" si="159"/>
        <v>-4991661814356.5195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-4991661814356.5195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-20798590893.152164</v>
      </c>
      <c r="L3983" s="444">
        <f t="shared" ca="1" si="159"/>
        <v>-5012460405249.6719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-5012460405249.6719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-20885251688.540298</v>
      </c>
      <c r="L3984" s="444">
        <f t="shared" ca="1" si="159"/>
        <v>-5033345656938.2119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-5033345656938.2119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-20972273570.575882</v>
      </c>
      <c r="L3985" s="444">
        <f t="shared" ca="1" si="159"/>
        <v>-5054317930508.7881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-5054317930508.7881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-21059658043.786617</v>
      </c>
      <c r="L3986" s="444">
        <f t="shared" ca="1" si="159"/>
        <v>-5075377588552.5742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-5075377588552.5742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-21147406618.969059</v>
      </c>
      <c r="L3987" s="444">
        <f t="shared" ca="1" si="159"/>
        <v>-5096524995171.543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-5096524995171.543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-21235520813.214764</v>
      </c>
      <c r="L3988" s="444">
        <f t="shared" ca="1" si="159"/>
        <v>-5117760515984.7578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-5117760515984.7578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-21324002149.936489</v>
      </c>
      <c r="L3989" s="444">
        <f t="shared" ca="1" si="159"/>
        <v>-5139084518134.6943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-5139084518134.6943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-21412852158.894558</v>
      </c>
      <c r="L3990" s="444">
        <f t="shared" ca="1" si="159"/>
        <v>-5160497370293.5889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-5160497370293.5889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-21502072376.223286</v>
      </c>
      <c r="L3991" s="444">
        <f t="shared" ca="1" si="159"/>
        <v>-5181999442669.8125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-5181999442669.8125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-21591664344.45755</v>
      </c>
      <c r="L3992" s="444">
        <f t="shared" ca="1" si="159"/>
        <v>-5203591107014.2705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-5203591107014.2705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-21681629612.55946</v>
      </c>
      <c r="L3993" s="444">
        <f t="shared" ca="1" si="159"/>
        <v>-5225272736626.8301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-5225272736626.8301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-21771969735.945126</v>
      </c>
      <c r="L3994" s="444">
        <f t="shared" ca="1" si="159"/>
        <v>-5247044706362.7754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-5247044706362.7754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-21862686276.511562</v>
      </c>
      <c r="L3995" s="444">
        <f t="shared" ca="1" si="159"/>
        <v>-5268907392639.2871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-5268907392639.2871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-21953780802.663696</v>
      </c>
      <c r="L3996" s="444">
        <f t="shared" ca="1" si="159"/>
        <v>-5290861173441.9512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-5290861173441.9512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-22045254889.341461</v>
      </c>
      <c r="L3997" s="444">
        <f t="shared" ca="1" si="159"/>
        <v>-5312906428331.293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-5312906428331.293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-22137110118.047054</v>
      </c>
      <c r="L3998" s="444">
        <f t="shared" ca="1" si="159"/>
        <v>-5335043538449.3398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-5335043538449.3398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-22229348076.87225</v>
      </c>
      <c r="L3999" s="444">
        <f t="shared" ca="1" si="159"/>
        <v>-5357272886526.2119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-5357272886526.2119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-22321970360.525883</v>
      </c>
      <c r="L4000" s="444">
        <f t="shared" ca="1" si="159"/>
        <v>-5379594856886.7383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-5379594856886.7383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-22414978570.361408</v>
      </c>
      <c r="L4001" s="444">
        <f t="shared" ca="1" si="159"/>
        <v>-5402009835457.0996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-5402009835457.0996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-22508374314.404583</v>
      </c>
      <c r="L4002" s="444">
        <f t="shared" ca="1" si="159"/>
        <v>-5424518209771.5039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-5424518209771.5039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-22602159207.381268</v>
      </c>
      <c r="L4003" s="444">
        <f t="shared" ca="1" si="159"/>
        <v>-5447120368978.8848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-5447120368978.8848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-22696334870.745354</v>
      </c>
      <c r="L4004" s="444">
        <f t="shared" ca="1" si="159"/>
        <v>-5469816703849.6299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-5469816703849.6299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-22790902932.706791</v>
      </c>
      <c r="L4005" s="444">
        <f t="shared" ca="1" si="159"/>
        <v>-5492607606782.3369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-5492607606782.3369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-22885865028.259735</v>
      </c>
      <c r="L4006" s="444">
        <f t="shared" ca="1" si="159"/>
        <v>-5515493471810.5967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-5515493471810.5967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-22981222799.210819</v>
      </c>
      <c r="L4007" s="444">
        <f t="shared" ca="1" si="159"/>
        <v>-5538474694609.8076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-5538474694609.8076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-23076977894.207531</v>
      </c>
      <c r="L4008" s="444">
        <f t="shared" ca="1" si="159"/>
        <v>-5561551672504.0156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-5561551672504.0156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-23173131968.766731</v>
      </c>
      <c r="L4009" s="444">
        <f t="shared" ca="1" si="159"/>
        <v>-5584724804472.7822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-5584724804472.7822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-23269686685.303261</v>
      </c>
      <c r="L4010" s="444">
        <f t="shared" ca="1" si="159"/>
        <v>-5607994491158.0859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-5607994491158.0859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-23366643713.158691</v>
      </c>
      <c r="L4011" s="444">
        <f t="shared" ca="1" si="159"/>
        <v>-5631361134871.2441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-5631361134871.2441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-23464004728.630184</v>
      </c>
      <c r="L4012" s="444">
        <f t="shared" ca="1" si="159"/>
        <v>-5654825139599.874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-5654825139599.874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-23561771414.999474</v>
      </c>
      <c r="L4013" s="444">
        <f t="shared" ca="1" si="159"/>
        <v>-5678386911014.873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-5678386911014.873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-23659945462.56197</v>
      </c>
      <c r="L4014" s="444">
        <f t="shared" ca="1" si="159"/>
        <v>-5702046856477.4346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-5702046856477.4346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-23758528568.655975</v>
      </c>
      <c r="L4015" s="444">
        <f t="shared" ca="1" si="159"/>
        <v>-5725805385046.0908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-5725805385046.0908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-23857522437.692043</v>
      </c>
      <c r="L4016" s="444">
        <f t="shared" ca="1" si="159"/>
        <v>-5749662907483.7832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-5749662907483.7832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-23956928781.18243</v>
      </c>
      <c r="L4017" s="444">
        <f t="shared" ca="1" si="159"/>
        <v>-5773619836264.9658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-5773619836264.9658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-24056749317.770691</v>
      </c>
      <c r="L4018" s="444">
        <f t="shared" ca="1" si="159"/>
        <v>-5797676585582.7363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-5797676585582.7363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-24156985773.261402</v>
      </c>
      <c r="L4019" s="444">
        <f t="shared" ca="1" si="159"/>
        <v>-5821833571355.998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-5821833571355.998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-24257639880.64999</v>
      </c>
      <c r="L4020" s="444">
        <f t="shared" ca="1" si="159"/>
        <v>-5846091211236.6484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-5846091211236.6484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-24358713380.152702</v>
      </c>
      <c r="L4021" s="444">
        <f t="shared" ca="1" si="159"/>
        <v>-5870449924616.8008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-5870449924616.8008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-24460208019.236671</v>
      </c>
      <c r="L4022" s="444">
        <f t="shared" ca="1" si="159"/>
        <v>-5894910132636.0371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-5894910132636.0371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-24562125552.650154</v>
      </c>
      <c r="L4023" s="444">
        <f t="shared" ca="1" si="159"/>
        <v>-5919472258188.6875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-5919472258188.6875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-24664467742.452866</v>
      </c>
      <c r="L4024" s="444">
        <f t="shared" ca="1" si="159"/>
        <v>-5944136725931.1406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-5944136725931.1406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-24767236358.046417</v>
      </c>
      <c r="L4025" s="444">
        <f t="shared" ca="1" si="159"/>
        <v>-5968903962289.1875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-5968903962289.1875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-24870433176.204948</v>
      </c>
      <c r="L4026" s="444">
        <f t="shared" ca="1" si="159"/>
        <v>-5993774395465.3926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-5993774395465.3926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-24974059981.105801</v>
      </c>
      <c r="L4027" s="444">
        <f t="shared" ca="1" si="159"/>
        <v>-6018748455446.498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-6018748455446.498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-25078118564.360409</v>
      </c>
      <c r="L4028" s="444">
        <f t="shared" ca="1" si="159"/>
        <v>-6043826574010.8584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-6043826574010.8584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-25182610725.045242</v>
      </c>
      <c r="L4029" s="444">
        <f t="shared" ca="1" si="159"/>
        <v>-6069009184735.9033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-6069009184735.9033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-25287538269.732929</v>
      </c>
      <c r="L4030" s="444">
        <f t="shared" ca="1" si="159"/>
        <v>-6094296723005.6367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-6094296723005.6367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-25392903012.523487</v>
      </c>
      <c r="L4031" s="444">
        <f t="shared" ca="1" si="159"/>
        <v>-6119689626018.1602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-6119689626018.1602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-25498706775.075668</v>
      </c>
      <c r="L4032" s="444">
        <f t="shared" ca="1" si="159"/>
        <v>-6145188332793.2354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-6145188332793.2354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-25604951386.638481</v>
      </c>
      <c r="L4033" s="444">
        <f t="shared" ca="1" si="159"/>
        <v>-6170793284179.874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-6170793284179.874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-25711638684.082809</v>
      </c>
      <c r="L4034" s="444">
        <f t="shared" ca="1" si="159"/>
        <v>-6196504922863.957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-6196504922863.957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-25818770511.933155</v>
      </c>
      <c r="L4035" s="444">
        <f t="shared" ca="1" si="159"/>
        <v>-6222323693375.8906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-6222323693375.8906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-25926348722.399544</v>
      </c>
      <c r="L4036" s="444">
        <f t="shared" ca="1" si="159"/>
        <v>-6248250042098.29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-6248250042098.29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-26034375175.409542</v>
      </c>
      <c r="L4037" s="444">
        <f t="shared" ca="1" si="159"/>
        <v>-6274284417273.6992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-6274284417273.6992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-26142851738.640411</v>
      </c>
      <c r="L4038" s="444">
        <f t="shared" ca="1" si="159"/>
        <v>-6300427269012.3398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-6300427269012.3398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-26251780287.551414</v>
      </c>
      <c r="L4039" s="444">
        <f t="shared" ca="1" si="159"/>
        <v>-6326679049299.8916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-6326679049299.8916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-26361162705.416214</v>
      </c>
      <c r="L4040" s="444">
        <f t="shared" ca="1" si="159"/>
        <v>-6353040212005.3076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-6353040212005.3076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-26471000883.35545</v>
      </c>
      <c r="L4041" s="444">
        <f t="shared" ca="1" si="159"/>
        <v>-6379511212888.6631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-6379511212888.6631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-26581296720.369431</v>
      </c>
      <c r="L4042" s="444">
        <f t="shared" ca="1" si="159"/>
        <v>-6406092509609.0322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-6406092509609.0322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-26692052123.370968</v>
      </c>
      <c r="L4043" s="444">
        <f t="shared" ca="1" si="159"/>
        <v>-6432784561732.4033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-6432784561732.4033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-26803269007.218346</v>
      </c>
      <c r="L4044" s="444">
        <f t="shared" ca="1" si="159"/>
        <v>-6459587830739.6221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-6459587830739.6221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-26914949294.748425</v>
      </c>
      <c r="L4045" s="444">
        <f t="shared" ca="1" si="159"/>
        <v>-6486502780034.3701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-6486502780034.3701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-27027094916.809875</v>
      </c>
      <c r="L4046" s="444">
        <f t="shared" ca="1" si="159"/>
        <v>-6513529874951.1797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-6513529874951.1797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-27139707812.296581</v>
      </c>
      <c r="L4047" s="444">
        <f t="shared" ca="1" si="159"/>
        <v>-6540669582763.4766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-6540669582763.4766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-27252789928.181152</v>
      </c>
      <c r="L4048" s="444">
        <f t="shared" ca="1" si="159"/>
        <v>-6567922372691.6582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-6567922372691.6582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-27366343219.548576</v>
      </c>
      <c r="L4049" s="444">
        <f t="shared" ca="1" si="159"/>
        <v>-6595288715911.207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-6595288715911.207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-27480369649.630028</v>
      </c>
      <c r="L4050" s="444">
        <f t="shared" ca="1" si="159"/>
        <v>-6622769085560.8369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-6622769085560.8369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-27594871189.836819</v>
      </c>
      <c r="L4051" s="444">
        <f t="shared" ca="1" si="159"/>
        <v>-6650363956750.6738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-6650363956750.6738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-27709849819.794476</v>
      </c>
      <c r="L4052" s="444">
        <f t="shared" ca="1" si="159"/>
        <v>-6678073806570.4688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-6678073806570.4688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-27825307527.376953</v>
      </c>
      <c r="L4053" s="444">
        <f t="shared" ca="1" si="159"/>
        <v>-6705899114097.8457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-6705899114097.8457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-27941246308.741024</v>
      </c>
      <c r="L4054" s="444">
        <f t="shared" ca="1" si="159"/>
        <v>-6733840360406.5869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-6733840360406.5869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-28057668168.360779</v>
      </c>
      <c r="L4055" s="444">
        <f t="shared" ca="1" si="159"/>
        <v>-6761898028574.9473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-6761898028574.9473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-28174575119.062279</v>
      </c>
      <c r="L4056" s="444">
        <f t="shared" ca="1" si="159"/>
        <v>-6790072603694.0098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-6790072603694.0098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-28291969182.058372</v>
      </c>
      <c r="L4057" s="444">
        <f t="shared" ca="1" si="159"/>
        <v>-6818364572876.0684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-6818364572876.0684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-28409852386.983616</v>
      </c>
      <c r="L4058" s="444">
        <f t="shared" ca="1" si="159"/>
        <v>-6846774425263.0518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-6846774425263.0518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-28528226771.929382</v>
      </c>
      <c r="L4059" s="444">
        <f t="shared" ca="1" si="159"/>
        <v>-6875302652034.9814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-6875302652034.9814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-28647094383.479084</v>
      </c>
      <c r="L4060" s="444">
        <f t="shared" ca="1" si="159"/>
        <v>-6903949746418.4609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-6903949746418.4609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-28766457276.743587</v>
      </c>
      <c r="L4061" s="444">
        <f t="shared" ca="1" si="159"/>
        <v>-6932716203695.2041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-6932716203695.2041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-28886317515.396683</v>
      </c>
      <c r="L4062" s="444">
        <f t="shared" ca="1" si="159"/>
        <v>-6961602521210.6006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-6961602521210.6006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-29006677171.710835</v>
      </c>
      <c r="L4063" s="444">
        <f t="shared" ca="1" si="159"/>
        <v>-6990609198382.3115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-6990609198382.3115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-29127538326.592964</v>
      </c>
      <c r="L4064" s="444">
        <f t="shared" ca="1" si="159"/>
        <v>-7019736736708.9043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-7019736736708.9043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-29248903069.62043</v>
      </c>
      <c r="L4065" s="444">
        <f t="shared" ca="1" si="159"/>
        <v>-7048985639778.5244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-7048985639778.5244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-29370773499.077183</v>
      </c>
      <c r="L4066" s="444">
        <f t="shared" ca="1" si="159"/>
        <v>-7078356413277.6016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-7078356413277.6016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-29493151721.990005</v>
      </c>
      <c r="L4067" s="444">
        <f t="shared" ca="1" si="159"/>
        <v>-7107849564999.5918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-7107849564999.5918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-29616039854.164967</v>
      </c>
      <c r="L4068" s="444">
        <f t="shared" ca="1" si="159"/>
        <v>-7137465604853.7568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-7137465604853.7568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-29739440020.223988</v>
      </c>
      <c r="L4069" s="444">
        <f t="shared" ca="1" si="159"/>
        <v>-7167205044873.9805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-7167205044873.9805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-29863354353.641586</v>
      </c>
      <c r="L4070" s="444">
        <f t="shared" ca="1" si="159"/>
        <v>-7197068399227.6221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-7197068399227.6221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-29987784996.781761</v>
      </c>
      <c r="L4071" s="444">
        <f t="shared" ca="1" si="159"/>
        <v>-7227056184224.4043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-7227056184224.4043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-30112734100.935017</v>
      </c>
      <c r="L4072" s="444">
        <f t="shared" ca="1" si="159"/>
        <v>-7257168918325.3389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-7257168918325.3389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-30238203826.355579</v>
      </c>
      <c r="L4073" s="444">
        <f t="shared" ca="1" si="159"/>
        <v>-7287407122151.6943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-7287407122151.6943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-30364196342.298729</v>
      </c>
      <c r="L4074" s="444">
        <f t="shared" ca="1" si="159"/>
        <v>-7317771318493.9932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-7317771318493.9932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-30490713827.058308</v>
      </c>
      <c r="L4075" s="444">
        <f t="shared" ca="1" si="159"/>
        <v>-7348262032321.0518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-7348262032321.0518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-30617758468.004383</v>
      </c>
      <c r="L4076" s="444">
        <f t="shared" ca="1" si="159"/>
        <v>-7378879790789.0557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-7378879790789.0557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-30745332461.621063</v>
      </c>
      <c r="L4077" s="444">
        <f t="shared" ca="1" si="159"/>
        <v>-7409625123250.6768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-7409625123250.6768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-30873438013.544487</v>
      </c>
      <c r="L4078" s="444">
        <f t="shared" ca="1" si="159"/>
        <v>-7440498561264.2217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-7440498561264.2217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-31002077338.600922</v>
      </c>
      <c r="L4079" s="444">
        <f t="shared" ca="1" si="159"/>
        <v>-7471500638602.8223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-7471500638602.8223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-31131252660.845089</v>
      </c>
      <c r="L4080" s="444">
        <f t="shared" ca="1" si="159"/>
        <v>-7502631891263.667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-7502631891263.667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-31260966213.598614</v>
      </c>
      <c r="L4081" s="444">
        <f t="shared" ca="1" si="159"/>
        <v>-7533892857477.2656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-7533892857477.2656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-31391220239.488609</v>
      </c>
      <c r="L4082" s="444">
        <f t="shared" ca="1" si="159"/>
        <v>-7565284077716.7539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-7565284077716.7539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-31522016990.486473</v>
      </c>
      <c r="L4083" s="444">
        <f t="shared" ca="1" si="159"/>
        <v>-7596806094707.2402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-7596806094707.2402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-31653358727.946835</v>
      </c>
      <c r="L4084" s="444">
        <f t="shared" ca="1" si="159"/>
        <v>-7628459453435.1875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-7628459453435.1875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-31785247722.646614</v>
      </c>
      <c r="L4085" s="444">
        <f t="shared" ca="1" si="159"/>
        <v>-7660244701157.834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-7660244701157.834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-31917686254.824306</v>
      </c>
      <c r="L4086" s="444">
        <f t="shared" ca="1" si="159"/>
        <v>-7692162387412.6582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-7692162387412.6582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-32050676614.21941</v>
      </c>
      <c r="L4087" s="444">
        <f t="shared" ca="1" si="159"/>
        <v>-7724213064026.8779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-7724213064026.8779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-32184221100.111992</v>
      </c>
      <c r="L4088" s="444">
        <f t="shared" ref="L4088:L4342" ca="1" si="164">I4088-J4088+K4088</f>
        <v>-7756397285126.9902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-7756397285126.9902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-32318322021.362457</v>
      </c>
      <c r="L4089" s="444">
        <f t="shared" ca="1" si="164"/>
        <v>-7788715607148.3525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-7788715607148.3525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-32452981696.451473</v>
      </c>
      <c r="L4090" s="444">
        <f t="shared" ca="1" si="164"/>
        <v>-7821168588844.8037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-7821168588844.8037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-32588202453.520012</v>
      </c>
      <c r="L4091" s="444">
        <f t="shared" ca="1" si="164"/>
        <v>-7853756791298.3232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-7853756791298.3232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-32723986630.409679</v>
      </c>
      <c r="L4092" s="444">
        <f t="shared" ca="1" si="164"/>
        <v>-7886480777928.7334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-7886480777928.7334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-32860336574.703053</v>
      </c>
      <c r="L4093" s="444">
        <f t="shared" ca="1" si="164"/>
        <v>-7919341114503.4365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-7919341114503.4365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-32997254643.764324</v>
      </c>
      <c r="L4094" s="444">
        <f t="shared" ca="1" si="164"/>
        <v>-7952338369147.2012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-7952338369147.2012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-33134743204.780003</v>
      </c>
      <c r="L4095" s="444">
        <f t="shared" ca="1" si="164"/>
        <v>-7985473112351.9814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-7985473112351.9814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-33272804634.799923</v>
      </c>
      <c r="L4096" s="444">
        <f t="shared" ca="1" si="164"/>
        <v>-8018745916986.7813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-8018745916986.7813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-33411441320.778255</v>
      </c>
      <c r="L4097" s="444">
        <f t="shared" ca="1" si="164"/>
        <v>-8052157358307.5596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-8052157358307.5596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-33550655659.614826</v>
      </c>
      <c r="L4098" s="444">
        <f t="shared" ca="1" si="164"/>
        <v>-8085708013967.1748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-8085708013967.1748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-33690450058.196564</v>
      </c>
      <c r="L4099" s="444">
        <f t="shared" ca="1" si="164"/>
        <v>-8119398464025.3711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-8119398464025.3711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-33830826933.439041</v>
      </c>
      <c r="L4100" s="444">
        <f t="shared" ca="1" si="164"/>
        <v>-8153229290958.8105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-8153229290958.8105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-33971788712.328377</v>
      </c>
      <c r="L4101" s="444">
        <f t="shared" ca="1" si="164"/>
        <v>-8187201079671.1387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-8187201079671.1387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-34113337831.963074</v>
      </c>
      <c r="L4102" s="444">
        <f t="shared" ca="1" si="164"/>
        <v>-8221314417503.1016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-8221314417503.1016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-34255476739.596256</v>
      </c>
      <c r="L4103" s="444">
        <f t="shared" ca="1" si="164"/>
        <v>-8255569894242.6982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-8255569894242.6982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-34398207892.67791</v>
      </c>
      <c r="L4104" s="444">
        <f t="shared" ca="1" si="164"/>
        <v>-8289968102135.376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-8289968102135.376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-34541533758.8974</v>
      </c>
      <c r="L4105" s="444">
        <f t="shared" ca="1" si="164"/>
        <v>-8324509635894.2734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-8324509635894.2734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-34685456816.226135</v>
      </c>
      <c r="L4106" s="444">
        <f t="shared" ca="1" si="164"/>
        <v>-8359195092710.5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-8359195092710.5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-34829979552.960419</v>
      </c>
      <c r="L4107" s="444">
        <f t="shared" ca="1" si="164"/>
        <v>-8394025072263.46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-8394025072263.46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-34975104467.76442</v>
      </c>
      <c r="L4108" s="444">
        <f t="shared" ca="1" si="164"/>
        <v>-8429000176731.2246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-8429000176731.2246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-35120834069.713432</v>
      </c>
      <c r="L4109" s="444">
        <f t="shared" ca="1" si="164"/>
        <v>-8464121010800.9385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-8464121010800.9385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-35267170878.337242</v>
      </c>
      <c r="L4110" s="444">
        <f t="shared" ca="1" si="164"/>
        <v>-8499388181679.2754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-8499388181679.2754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-35414117423.663651</v>
      </c>
      <c r="L4111" s="444">
        <f t="shared" ca="1" si="164"/>
        <v>-8534802299102.9395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-8534802299102.9395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-35561676246.262245</v>
      </c>
      <c r="L4112" s="444">
        <f t="shared" ca="1" si="164"/>
        <v>-8570363975349.2021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-8570363975349.2021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-35709849897.288345</v>
      </c>
      <c r="L4113" s="444">
        <f t="shared" ca="1" si="164"/>
        <v>-8606073825246.4902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-8606073825246.4902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-35858640938.527039</v>
      </c>
      <c r="L4114" s="444">
        <f t="shared" ca="1" si="164"/>
        <v>-8641932466185.0176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-8641932466185.0176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-36008051942.437576</v>
      </c>
      <c r="L4115" s="444">
        <f t="shared" ca="1" si="164"/>
        <v>-8677940518127.4551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-8677940518127.4551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-36158085492.197731</v>
      </c>
      <c r="L4116" s="444">
        <f t="shared" ca="1" si="164"/>
        <v>-8714098603619.6523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-8714098603619.6523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-36308744181.74855</v>
      </c>
      <c r="L4117" s="444">
        <f t="shared" ca="1" si="164"/>
        <v>-8750407347801.4014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-8750407347801.4014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-36460030615.839172</v>
      </c>
      <c r="L4118" s="444">
        <f t="shared" ca="1" si="164"/>
        <v>-8786867378417.2402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-8786867378417.2402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-36611947410.071831</v>
      </c>
      <c r="L4119" s="444">
        <f t="shared" ca="1" si="164"/>
        <v>-8823479325827.3125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-8823479325827.3125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-36764497190.947136</v>
      </c>
      <c r="L4120" s="444">
        <f t="shared" ca="1" si="164"/>
        <v>-8860243823018.2598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-8860243823018.2598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-36917682595.909416</v>
      </c>
      <c r="L4121" s="444">
        <f t="shared" ca="1" si="164"/>
        <v>-8897161505614.1699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-8897161505614.1699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-37071506273.392372</v>
      </c>
      <c r="L4122" s="444">
        <f t="shared" ca="1" si="164"/>
        <v>-8934233011887.5625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-8934233011887.5625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-37225970882.864845</v>
      </c>
      <c r="L4123" s="444">
        <f t="shared" ca="1" si="164"/>
        <v>-8971458982770.4277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-8971458982770.4277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-37381079094.876785</v>
      </c>
      <c r="L4124" s="444">
        <f t="shared" ca="1" si="164"/>
        <v>-9008840061865.3047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-9008840061865.3047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-37536833591.105438</v>
      </c>
      <c r="L4125" s="444">
        <f t="shared" ca="1" si="164"/>
        <v>-9046376895456.4102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-9046376895456.4102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-37693237064.401711</v>
      </c>
      <c r="L4126" s="444">
        <f t="shared" ca="1" si="164"/>
        <v>-9084070132520.8125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-9084070132520.8125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-37850292218.836716</v>
      </c>
      <c r="L4127" s="444">
        <f t="shared" ca="1" si="164"/>
        <v>-9121920424739.6484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-9121920424739.6484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-38008001769.748535</v>
      </c>
      <c r="L4128" s="444">
        <f t="shared" ca="1" si="164"/>
        <v>-9159928426509.3965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-9159928426509.3965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-38166368443.789154</v>
      </c>
      <c r="L4129" s="444">
        <f t="shared" ca="1" si="164"/>
        <v>-9198094794953.1855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-9198094794953.1855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-38325394978.971603</v>
      </c>
      <c r="L4130" s="444">
        <f t="shared" ca="1" si="164"/>
        <v>-9236420189932.1563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-9236420189932.1563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-38485084124.717316</v>
      </c>
      <c r="L4131" s="444">
        <f t="shared" ca="1" si="164"/>
        <v>-9274905274056.873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-9274905274056.873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-38645438641.903641</v>
      </c>
      <c r="L4132" s="444">
        <f t="shared" ca="1" si="164"/>
        <v>-9313550712698.7773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-9313550712698.7773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-38806461302.911575</v>
      </c>
      <c r="L4133" s="444">
        <f t="shared" ca="1" si="164"/>
        <v>-9352357174001.6895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-9352357174001.6895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-38968154891.673706</v>
      </c>
      <c r="L4134" s="444">
        <f t="shared" ca="1" si="164"/>
        <v>-9391325328893.3633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-9391325328893.3633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-39130522203.722343</v>
      </c>
      <c r="L4135" s="444">
        <f t="shared" ca="1" si="164"/>
        <v>-9430455851097.0859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-9430455851097.0859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-39293566046.237854</v>
      </c>
      <c r="L4136" s="444">
        <f t="shared" ca="1" si="164"/>
        <v>-9469749417143.3242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-9469749417143.3242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-39457289238.097183</v>
      </c>
      <c r="L4137" s="444">
        <f t="shared" ca="1" si="164"/>
        <v>-9509206706381.4219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-9509206706381.4219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-39621694609.922592</v>
      </c>
      <c r="L4138" s="444">
        <f t="shared" ca="1" si="164"/>
        <v>-9548828400991.3438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-9548828400991.3438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-39786785004.1306</v>
      </c>
      <c r="L4139" s="444">
        <f t="shared" ca="1" si="164"/>
        <v>-9588615185995.4746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-9588615185995.4746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-39952563274.98114</v>
      </c>
      <c r="L4140" s="444">
        <f t="shared" ca="1" si="164"/>
        <v>-9628567749270.4551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-9628567749270.4551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-40119032288.626892</v>
      </c>
      <c r="L4141" s="444">
        <f t="shared" ca="1" si="164"/>
        <v>-9668686781559.082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-9668686781559.082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-40286194923.162842</v>
      </c>
      <c r="L4142" s="444">
        <f t="shared" ca="1" si="164"/>
        <v>-9708972976482.2441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-9708972976482.2441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-40454054068.676018</v>
      </c>
      <c r="L4143" s="444">
        <f t="shared" ca="1" si="164"/>
        <v>-9749427030550.9199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-9749427030550.9199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-40622612627.295502</v>
      </c>
      <c r="L4144" s="444">
        <f t="shared" ca="1" si="164"/>
        <v>-9790049643178.2148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-9790049643178.2148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-40791873513.242561</v>
      </c>
      <c r="L4145" s="444">
        <f t="shared" ca="1" si="164"/>
        <v>-9830841516691.457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-9830841516691.457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-40961839652.881073</v>
      </c>
      <c r="L4146" s="444">
        <f t="shared" ca="1" si="164"/>
        <v>-9871803356344.3379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-9871803356344.3379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-41132513984.768074</v>
      </c>
      <c r="L4147" s="444">
        <f t="shared" ca="1" si="164"/>
        <v>-9912935870329.1055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-9912935870329.1055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-41303899459.704605</v>
      </c>
      <c r="L4148" s="444">
        <f t="shared" ca="1" si="164"/>
        <v>-9954239769788.8105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-9954239769788.8105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-41475999040.786713</v>
      </c>
      <c r="L4149" s="444">
        <f t="shared" ca="1" si="164"/>
        <v>-9995715768829.5977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-9995715768829.5977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-41648815703.456657</v>
      </c>
      <c r="L4150" s="444">
        <f t="shared" ca="1" si="164"/>
        <v>-10037364584533.055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-10037364584533.055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-41822352435.554398</v>
      </c>
      <c r="L4151" s="444">
        <f t="shared" ca="1" si="164"/>
        <v>-10079186936968.609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-10079186936968.609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-41996612237.369202</v>
      </c>
      <c r="L4152" s="444">
        <f t="shared" ca="1" si="164"/>
        <v>-10121183549205.979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-10121183549205.979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-42171598121.691574</v>
      </c>
      <c r="L4153" s="444">
        <f t="shared" ca="1" si="164"/>
        <v>-10163355147327.67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-10163355147327.67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-42347313113.865288</v>
      </c>
      <c r="L4154" s="444">
        <f t="shared" ca="1" si="164"/>
        <v>-10205702460441.535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-10205702460441.535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-42523760251.839729</v>
      </c>
      <c r="L4155" s="444">
        <f t="shared" ca="1" si="164"/>
        <v>-10248226220693.375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-10248226220693.375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-42700942586.222397</v>
      </c>
      <c r="L4156" s="444">
        <f t="shared" ca="1" si="164"/>
        <v>-10290927163279.598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-10290927163279.598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-42878863180.331657</v>
      </c>
      <c r="L4157" s="444">
        <f t="shared" ca="1" si="164"/>
        <v>-10333806026459.93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-10333806026459.93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-43057525110.24971</v>
      </c>
      <c r="L4158" s="444">
        <f t="shared" ca="1" si="164"/>
        <v>-10376863551570.18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-10376863551570.18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-43236931464.875748</v>
      </c>
      <c r="L4159" s="444">
        <f t="shared" ca="1" si="164"/>
        <v>-10420100483035.055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-10420100483035.055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-43417085345.979393</v>
      </c>
      <c r="L4160" s="444">
        <f t="shared" ca="1" si="164"/>
        <v>-10463517568381.033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-10463517568381.033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-43597989868.254303</v>
      </c>
      <c r="L4161" s="444">
        <f t="shared" ca="1" si="164"/>
        <v>-10507115558249.287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-10507115558249.287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-43779648159.372032</v>
      </c>
      <c r="L4162" s="444">
        <f t="shared" ca="1" si="164"/>
        <v>-10550895206408.658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-10550895206408.658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-43962063360.036072</v>
      </c>
      <c r="L4163" s="444">
        <f t="shared" ca="1" si="164"/>
        <v>-10594857269768.693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-10594857269768.693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-44145238624.036224</v>
      </c>
      <c r="L4164" s="444">
        <f t="shared" ca="1" si="164"/>
        <v>-10639002508392.73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-10639002508392.73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-44329177118.30304</v>
      </c>
      <c r="L4165" s="444">
        <f t="shared" ca="1" si="164"/>
        <v>-10683331685511.033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-10683331685511.033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-44513882022.962639</v>
      </c>
      <c r="L4166" s="444">
        <f t="shared" ca="1" si="164"/>
        <v>-10727845567533.996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-10727845567533.996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-44699356531.391647</v>
      </c>
      <c r="L4167" s="444">
        <f t="shared" ca="1" si="164"/>
        <v>-10772544924065.389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-10772544924065.389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-44885603850.272453</v>
      </c>
      <c r="L4168" s="444">
        <f t="shared" ca="1" si="164"/>
        <v>-10817430527915.66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-10817430527915.66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-45072627199.648582</v>
      </c>
      <c r="L4169" s="444">
        <f t="shared" ca="1" si="164"/>
        <v>-10862503155115.309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-10862503155115.309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-45260429812.980453</v>
      </c>
      <c r="L4170" s="444">
        <f t="shared" ca="1" si="164"/>
        <v>-10907763584928.289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-10907763584928.289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-45449014937.201202</v>
      </c>
      <c r="L4171" s="444">
        <f t="shared" ca="1" si="164"/>
        <v>-10953212599865.49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-10953212599865.49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-45638385832.772873</v>
      </c>
      <c r="L4172" s="444">
        <f t="shared" ca="1" si="164"/>
        <v>-10998850985698.264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-10998850985698.264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-45828545773.742767</v>
      </c>
      <c r="L4173" s="444">
        <f t="shared" ca="1" si="164"/>
        <v>-11044679531472.006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-11044679531472.006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-46019498047.800026</v>
      </c>
      <c r="L4174" s="444">
        <f t="shared" ca="1" si="164"/>
        <v>-11090699029519.807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-11090699029519.807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-46211245956.332527</v>
      </c>
      <c r="L4175" s="444">
        <f t="shared" ca="1" si="164"/>
        <v>-11136910275476.139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-11136910275476.139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-46403792814.48391</v>
      </c>
      <c r="L4176" s="444">
        <f t="shared" ca="1" si="164"/>
        <v>-11183314068290.623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-11183314068290.623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-46597141951.21093</v>
      </c>
      <c r="L4177" s="444">
        <f t="shared" ca="1" si="164"/>
        <v>-11229911210241.834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-11229911210241.834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-46791296709.340973</v>
      </c>
      <c r="L4178" s="444">
        <f t="shared" ca="1" si="164"/>
        <v>-11276702506951.176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-11276702506951.176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-46986260445.629898</v>
      </c>
      <c r="L4179" s="444">
        <f t="shared" ca="1" si="164"/>
        <v>-11323688767396.807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-11323688767396.807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-47182036530.82003</v>
      </c>
      <c r="L4180" s="444">
        <f t="shared" ca="1" si="164"/>
        <v>-11370870803927.627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-11370870803927.627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-47378628349.698448</v>
      </c>
      <c r="L4181" s="444">
        <f t="shared" ca="1" si="164"/>
        <v>-11418249432277.326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-11418249432277.326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-47576039301.155525</v>
      </c>
      <c r="L4182" s="444">
        <f t="shared" ca="1" si="164"/>
        <v>-11465825471578.482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-11465825471578.482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-47774272798.243675</v>
      </c>
      <c r="L4183" s="444">
        <f t="shared" ca="1" si="164"/>
        <v>-11513599744376.727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-11513599744376.727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-47973332268.236359</v>
      </c>
      <c r="L4184" s="444">
        <f t="shared" ca="1" si="164"/>
        <v>-11561573076644.963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-11561573076644.963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-48173221152.687347</v>
      </c>
      <c r="L4185" s="444">
        <f t="shared" ca="1" si="164"/>
        <v>-11609746297797.65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-11609746297797.65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-48373942907.490211</v>
      </c>
      <c r="L4186" s="444">
        <f t="shared" ca="1" si="164"/>
        <v>-11658120240705.141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-11658120240705.141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-48575501002.938087</v>
      </c>
      <c r="L4187" s="444">
        <f t="shared" ca="1" si="164"/>
        <v>-11706695741708.078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-11706695741708.078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-48777898923.783661</v>
      </c>
      <c r="L4188" s="444">
        <f t="shared" ca="1" si="164"/>
        <v>-11755473640631.861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-11755473640631.861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-48981140169.299423</v>
      </c>
      <c r="L4189" s="444">
        <f t="shared" ca="1" si="164"/>
        <v>-11804454780801.16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-11804454780801.16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-49185228253.338165</v>
      </c>
      <c r="L4190" s="444">
        <f t="shared" ca="1" si="164"/>
        <v>-11853640009054.498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-11853640009054.498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-49390166704.393738</v>
      </c>
      <c r="L4191" s="444">
        <f t="shared" ca="1" si="164"/>
        <v>-11903030175758.893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-11903030175758.893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-49595959065.662048</v>
      </c>
      <c r="L4192" s="444">
        <f t="shared" ca="1" si="164"/>
        <v>-11952626134824.555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-11952626134824.555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-49802608895.10231</v>
      </c>
      <c r="L4193" s="444">
        <f t="shared" ca="1" si="164"/>
        <v>-12002428743719.656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-12002428743719.656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-50010119765.498566</v>
      </c>
      <c r="L4194" s="444">
        <f t="shared" ca="1" si="164"/>
        <v>-12052438863485.154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-12052438863485.154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-50218495264.521477</v>
      </c>
      <c r="L4195" s="444">
        <f t="shared" ca="1" si="164"/>
        <v>-12102657358749.676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-12102657358749.676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-50427738994.790314</v>
      </c>
      <c r="L4196" s="444">
        <f t="shared" ca="1" si="164"/>
        <v>-12153085097744.467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-12153085097744.467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-50637854573.93528</v>
      </c>
      <c r="L4197" s="444">
        <f t="shared" ca="1" si="164"/>
        <v>-12203722952318.402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-12203722952318.402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-50848845634.660011</v>
      </c>
      <c r="L4198" s="444">
        <f t="shared" ca="1" si="164"/>
        <v>-12254571797953.063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-12254571797953.063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-51060715824.804428</v>
      </c>
      <c r="L4199" s="444">
        <f t="shared" ca="1" si="164"/>
        <v>-12305632513777.867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-12305632513777.867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-51273468807.407776</v>
      </c>
      <c r="L4200" s="444">
        <f t="shared" ca="1" si="164"/>
        <v>-12356905982585.275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-12356905982585.275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-51487108260.77198</v>
      </c>
      <c r="L4201" s="444">
        <f t="shared" ca="1" si="164"/>
        <v>-12408393090846.047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-12408393090846.047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-51701637878.525192</v>
      </c>
      <c r="L4202" s="444">
        <f t="shared" ca="1" si="164"/>
        <v>-12460094728724.572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-12460094728724.572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-51917061369.685715</v>
      </c>
      <c r="L4203" s="444">
        <f t="shared" ca="1" si="164"/>
        <v>-12512011790094.258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-12512011790094.258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-52133382458.726074</v>
      </c>
      <c r="L4204" s="444">
        <f t="shared" ca="1" si="164"/>
        <v>-12564145172552.984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-12564145172552.984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-52350604885.637436</v>
      </c>
      <c r="L4205" s="444">
        <f t="shared" ca="1" si="164"/>
        <v>-12616495777438.621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-12616495777438.621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-52568732405.994255</v>
      </c>
      <c r="L4206" s="444">
        <f t="shared" ca="1" si="164"/>
        <v>-12669064509844.615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-12669064509844.615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-52787768791.019226</v>
      </c>
      <c r="L4207" s="444">
        <f t="shared" ca="1" si="164"/>
        <v>-12721852278635.635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-12721852278635.635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-53007717827.648476</v>
      </c>
      <c r="L4208" s="444">
        <f t="shared" ca="1" si="164"/>
        <v>-12774859996463.283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-12774859996463.283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-53228583318.597015</v>
      </c>
      <c r="L4209" s="444">
        <f t="shared" ca="1" si="164"/>
        <v>-12828088579781.881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-12828088579781.881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-53450369082.4245</v>
      </c>
      <c r="L4210" s="444">
        <f t="shared" ca="1" si="164"/>
        <v>-12881538948864.305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-12881538948864.305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-53673078953.601273</v>
      </c>
      <c r="L4211" s="444">
        <f t="shared" ca="1" si="164"/>
        <v>-12935212027817.906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-12935212027817.906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-53896716782.574608</v>
      </c>
      <c r="L4212" s="444">
        <f t="shared" ca="1" si="164"/>
        <v>-12989108744600.48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-12989108744600.48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-54121286435.835335</v>
      </c>
      <c r="L4213" s="444">
        <f t="shared" ca="1" si="164"/>
        <v>-13043230031036.316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-13043230031036.316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-54346791795.98465</v>
      </c>
      <c r="L4214" s="444">
        <f t="shared" ca="1" si="164"/>
        <v>-13097576822832.301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-13097576822832.301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-54573236761.801254</v>
      </c>
      <c r="L4215" s="444">
        <f t="shared" ca="1" si="164"/>
        <v>-13152150059594.102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-13152150059594.102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-54800625248.308754</v>
      </c>
      <c r="L4216" s="444">
        <f t="shared" ca="1" si="164"/>
        <v>-13206950684842.41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-13206950684842.41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-55028961186.843376</v>
      </c>
      <c r="L4217" s="444">
        <f t="shared" ca="1" si="164"/>
        <v>-13261979646029.254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-13261979646029.254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-55258248525.121887</v>
      </c>
      <c r="L4218" s="444">
        <f t="shared" ca="1" si="164"/>
        <v>-13317237894554.375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-13317237894554.375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-55488491227.309898</v>
      </c>
      <c r="L4219" s="444">
        <f t="shared" ca="1" si="164"/>
        <v>-13372726385781.686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-13372726385781.686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-55719693274.090355</v>
      </c>
      <c r="L4220" s="444">
        <f t="shared" ca="1" si="164"/>
        <v>-13428446079055.775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-13428446079055.775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-55951858662.732399</v>
      </c>
      <c r="L4221" s="444">
        <f t="shared" ca="1" si="164"/>
        <v>-13484397937718.508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-13484397937718.508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-56184991407.160446</v>
      </c>
      <c r="L4222" s="444">
        <f t="shared" ca="1" si="164"/>
        <v>-13540582929125.668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-13540582929125.668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-56419095538.023613</v>
      </c>
      <c r="L4223" s="444">
        <f t="shared" ca="1" si="164"/>
        <v>-13597002024663.691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-13597002024663.691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-56654175102.765381</v>
      </c>
      <c r="L4224" s="444">
        <f t="shared" ca="1" si="164"/>
        <v>-13653656199766.457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-13653656199766.457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-56890234165.693573</v>
      </c>
      <c r="L4225" s="444">
        <f t="shared" ca="1" si="164"/>
        <v>-13710546433932.15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-13710546433932.15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-57127276808.050629</v>
      </c>
      <c r="L4226" s="444">
        <f t="shared" ca="1" si="164"/>
        <v>-13767673710740.201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-13767673710740.201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-57365307128.084167</v>
      </c>
      <c r="L4227" s="444">
        <f t="shared" ca="1" si="164"/>
        <v>-13825039017868.285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-13825039017868.285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-57604329241.117851</v>
      </c>
      <c r="L4228" s="444">
        <f t="shared" ca="1" si="164"/>
        <v>-13882643347109.402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-13882643347109.402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-57844347279.62252</v>
      </c>
      <c r="L4229" s="444">
        <f t="shared" ca="1" si="164"/>
        <v>-13940487694389.025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-13940487694389.025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-58085365393.287605</v>
      </c>
      <c r="L4230" s="444">
        <f t="shared" ca="1" si="164"/>
        <v>-13998573059782.313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-13998573059782.313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-58327387749.092964</v>
      </c>
      <c r="L4231" s="444">
        <f t="shared" ca="1" si="164"/>
        <v>-14056900447531.406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-14056900447531.406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-58570418531.380859</v>
      </c>
      <c r="L4232" s="444">
        <f t="shared" ca="1" si="164"/>
        <v>-14115470866062.787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-14115470866062.787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-58814461941.928276</v>
      </c>
      <c r="L4233" s="444">
        <f t="shared" ca="1" si="164"/>
        <v>-14174285328004.715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-14174285328004.715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-59059522200.019646</v>
      </c>
      <c r="L4234" s="444">
        <f t="shared" ca="1" si="164"/>
        <v>-14233344850204.734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-14233344850204.734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-59305603542.519722</v>
      </c>
      <c r="L4235" s="444">
        <f t="shared" ca="1" si="164"/>
        <v>-14292650453747.254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-14292650453747.254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-59552710223.946892</v>
      </c>
      <c r="L4236" s="444">
        <f t="shared" ca="1" si="164"/>
        <v>-14352203163971.201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-14352203163971.201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-59800846516.546661</v>
      </c>
      <c r="L4237" s="444">
        <f t="shared" ca="1" si="164"/>
        <v>-14412004010487.748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-14412004010487.748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-60050016710.365616</v>
      </c>
      <c r="L4238" s="444">
        <f t="shared" ca="1" si="164"/>
        <v>-14472054027198.113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-14472054027198.113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-60300225113.325462</v>
      </c>
      <c r="L4239" s="444">
        <f t="shared" ca="1" si="164"/>
        <v>-14532354252311.439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-14532354252311.439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-60551476051.297661</v>
      </c>
      <c r="L4240" s="444">
        <f t="shared" ca="1" si="164"/>
        <v>-14592905728362.736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-14592905728362.736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-60803773868.178078</v>
      </c>
      <c r="L4241" s="444">
        <f t="shared" ca="1" si="164"/>
        <v>-14653709502230.914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-14653709502230.914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-61057122925.962135</v>
      </c>
      <c r="L4242" s="444">
        <f t="shared" ca="1" si="164"/>
        <v>-14714766625156.877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-14714766625156.877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-61311527604.82032</v>
      </c>
      <c r="L4243" s="444">
        <f t="shared" ca="1" si="164"/>
        <v>-14776078152761.697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-14776078152761.697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-61566992303.173737</v>
      </c>
      <c r="L4244" s="444">
        <f t="shared" ca="1" si="164"/>
        <v>-14837645145064.871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-14837645145064.871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-61823521437.770294</v>
      </c>
      <c r="L4245" s="444">
        <f t="shared" ca="1" si="164"/>
        <v>-14899468666502.641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-14899468666502.641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-62081119443.761002</v>
      </c>
      <c r="L4246" s="444">
        <f t="shared" ca="1" si="164"/>
        <v>-14961549785946.402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-14961549785946.402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-62339790774.77668</v>
      </c>
      <c r="L4247" s="444">
        <f t="shared" ca="1" si="164"/>
        <v>-15023889576721.18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-15023889576721.18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-62599539903.004913</v>
      </c>
      <c r="L4248" s="444">
        <f t="shared" ca="1" si="164"/>
        <v>-15086489116624.186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-15086489116624.186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-62860371319.267441</v>
      </c>
      <c r="L4249" s="444">
        <f t="shared" ca="1" si="164"/>
        <v>-15149349487943.453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-15149349487943.453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-63122289533.097717</v>
      </c>
      <c r="L4250" s="444">
        <f t="shared" ca="1" si="164"/>
        <v>-15212471777476.551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-15212471777476.551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-63385299072.818962</v>
      </c>
      <c r="L4251" s="444">
        <f t="shared" ca="1" si="164"/>
        <v>-15275857076549.369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-15275857076549.369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-63649404485.622368</v>
      </c>
      <c r="L4252" s="444">
        <f t="shared" ca="1" si="164"/>
        <v>-15339506481034.992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-15339506481034.992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-63914610337.645798</v>
      </c>
      <c r="L4253" s="444">
        <f t="shared" ca="1" si="164"/>
        <v>-15403421091372.639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-15403421091372.639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-64180921214.052658</v>
      </c>
      <c r="L4254" s="444">
        <f t="shared" ca="1" si="164"/>
        <v>-15467602012586.691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-15467602012586.691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-64448341719.111214</v>
      </c>
      <c r="L4255" s="444">
        <f t="shared" ca="1" si="164"/>
        <v>-15532050354305.803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-15532050354305.803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-64716876476.274185</v>
      </c>
      <c r="L4256" s="444">
        <f t="shared" ca="1" si="164"/>
        <v>-15596767230782.076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-15596767230782.076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-64986530128.258652</v>
      </c>
      <c r="L4257" s="444">
        <f t="shared" ca="1" si="164"/>
        <v>-15661753760910.334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-15661753760910.334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-65257307337.126389</v>
      </c>
      <c r="L4258" s="444">
        <f t="shared" ca="1" si="164"/>
        <v>-15727011068247.461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-15727011068247.461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-65529212784.36441</v>
      </c>
      <c r="L4259" s="444">
        <f t="shared" ca="1" si="164"/>
        <v>-15792540281031.826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-15792540281031.826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-65802251170.965942</v>
      </c>
      <c r="L4260" s="444">
        <f t="shared" ca="1" si="164"/>
        <v>-15858342532202.793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-15858342532202.793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-66076427217.511635</v>
      </c>
      <c r="L4261" s="444">
        <f t="shared" ca="1" si="164"/>
        <v>-15924418959420.305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-15924418959420.305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-66351745664.251274</v>
      </c>
      <c r="L4262" s="444">
        <f t="shared" ca="1" si="164"/>
        <v>-15990770705084.557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-15990770705084.557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-66628211271.185661</v>
      </c>
      <c r="L4263" s="444">
        <f t="shared" ca="1" si="164"/>
        <v>-16057398916355.742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-16057398916355.742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-66905828818.148926</v>
      </c>
      <c r="L4264" s="444">
        <f t="shared" ca="1" si="164"/>
        <v>-16124304745173.891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-16124304745173.891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-67184603104.891212</v>
      </c>
      <c r="L4265" s="444">
        <f t="shared" ca="1" si="164"/>
        <v>-16191489348278.781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-16191489348278.781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-67464538951.161583</v>
      </c>
      <c r="L4266" s="444">
        <f t="shared" ca="1" si="164"/>
        <v>-16258953887229.943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-16258953887229.943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-67745641196.791435</v>
      </c>
      <c r="L4267" s="444">
        <f t="shared" ca="1" si="164"/>
        <v>-16326699528426.734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-16326699528426.734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-68027914701.778053</v>
      </c>
      <c r="L4268" s="444">
        <f t="shared" ca="1" si="164"/>
        <v>-16394727443128.512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-16394727443128.512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-68311364346.368797</v>
      </c>
      <c r="L4269" s="444">
        <f t="shared" ca="1" si="164"/>
        <v>-16463038807474.881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-16463038807474.881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-68595995031.145348</v>
      </c>
      <c r="L4270" s="444">
        <f t="shared" ca="1" si="164"/>
        <v>-16531634802506.025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-16531634802506.025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-68881811677.108444</v>
      </c>
      <c r="L4271" s="444">
        <f t="shared" ca="1" si="164"/>
        <v>-16600516614183.135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-16600516614183.135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-69168819225.763062</v>
      </c>
      <c r="L4272" s="444">
        <f t="shared" ca="1" si="164"/>
        <v>-16669685433408.898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-16669685433408.898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-69457022639.203735</v>
      </c>
      <c r="L4273" s="444">
        <f t="shared" ca="1" si="164"/>
        <v>-16739142456048.102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-16739142456048.102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-69746426900.200424</v>
      </c>
      <c r="L4274" s="444">
        <f t="shared" ca="1" si="164"/>
        <v>-16808888882948.303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-16808888882948.303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-70037037012.284592</v>
      </c>
      <c r="L4275" s="444">
        <f t="shared" ca="1" si="164"/>
        <v>-16878925919960.588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-16878925919960.588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-70328857999.83577</v>
      </c>
      <c r="L4276" s="444">
        <f t="shared" ca="1" si="164"/>
        <v>-16949254777960.424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-16949254777960.424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-70621894908.168427</v>
      </c>
      <c r="L4277" s="444">
        <f t="shared" ca="1" si="164"/>
        <v>-17019876672868.592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-17019876672868.592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-70916152803.619125</v>
      </c>
      <c r="L4278" s="444">
        <f t="shared" ca="1" si="164"/>
        <v>-17090792825672.211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-17090792825672.211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-71211636773.634216</v>
      </c>
      <c r="L4279" s="444">
        <f t="shared" ca="1" si="164"/>
        <v>-17162004462445.846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-17162004462445.846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-71508351926.857681</v>
      </c>
      <c r="L4280" s="444">
        <f t="shared" ca="1" si="164"/>
        <v>-17233512814372.703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-17233512814372.703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-71806303393.219589</v>
      </c>
      <c r="L4281" s="444">
        <f t="shared" ca="1" si="164"/>
        <v>-17305319117765.922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-17305319117765.922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-72105496324.024689</v>
      </c>
      <c r="L4282" s="444">
        <f t="shared" ca="1" si="164"/>
        <v>-17377424614089.947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-17377424614089.947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-72405935892.041443</v>
      </c>
      <c r="L4283" s="444">
        <f t="shared" ca="1" si="164"/>
        <v>-17449830549981.988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-17449830549981.988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-72707627291.591614</v>
      </c>
      <c r="L4284" s="444">
        <f t="shared" ca="1" si="164"/>
        <v>-17522538177273.58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-17522538177273.58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-73010575738.639923</v>
      </c>
      <c r="L4285" s="444">
        <f t="shared" ca="1" si="164"/>
        <v>-17595548753012.219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-17595548753012.219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-73314786470.884247</v>
      </c>
      <c r="L4286" s="444">
        <f t="shared" ca="1" si="164"/>
        <v>-17668863539483.102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-17668863539483.102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-73620264747.846252</v>
      </c>
      <c r="L4287" s="444">
        <f t="shared" ca="1" si="164"/>
        <v>-17742483804230.949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-17742483804230.949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-73927015850.96228</v>
      </c>
      <c r="L4288" s="444">
        <f t="shared" ca="1" si="164"/>
        <v>-17816410820081.91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-17816410820081.91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-74235045083.674622</v>
      </c>
      <c r="L4289" s="444">
        <f t="shared" ca="1" si="164"/>
        <v>-17890645865165.586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-17890645865165.586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-74544357771.52327</v>
      </c>
      <c r="L4290" s="444">
        <f t="shared" ca="1" si="164"/>
        <v>-17965190222937.109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-17965190222937.109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-74854959262.237961</v>
      </c>
      <c r="L4291" s="444">
        <f t="shared" ca="1" si="164"/>
        <v>-18040045182199.348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-18040045182199.348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-75166854925.830612</v>
      </c>
      <c r="L4292" s="444">
        <f t="shared" ca="1" si="164"/>
        <v>-18115212037125.18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-18115212037125.18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-75480050154.688248</v>
      </c>
      <c r="L4293" s="444">
        <f t="shared" ca="1" si="164"/>
        <v>-18190692087279.867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-18190692087279.867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-75794550363.666107</v>
      </c>
      <c r="L4294" s="444">
        <f t="shared" ca="1" si="164"/>
        <v>-18266486637643.535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-18266486637643.535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-76110360990.181396</v>
      </c>
      <c r="L4295" s="444">
        <f t="shared" ca="1" si="164"/>
        <v>-18342596998633.715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-18342596998633.715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-76427487494.307144</v>
      </c>
      <c r="L4296" s="444">
        <f t="shared" ca="1" si="164"/>
        <v>-18419024486128.023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-18419024486128.023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-76745935358.86676</v>
      </c>
      <c r="L4297" s="444">
        <f t="shared" ca="1" si="164"/>
        <v>-18495770421486.891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-18495770421486.891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-77065710089.528717</v>
      </c>
      <c r="L4298" s="444">
        <f t="shared" ca="1" si="164"/>
        <v>-18572836131576.418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-18572836131576.418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-77386817214.901733</v>
      </c>
      <c r="L4299" s="444">
        <f t="shared" ca="1" si="164"/>
        <v>-18650222948791.32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-18650222948791.32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-77709262286.630493</v>
      </c>
      <c r="L4300" s="444">
        <f t="shared" ca="1" si="164"/>
        <v>-18727932211077.949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-18727932211077.949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-78033050879.491455</v>
      </c>
      <c r="L4301" s="444">
        <f t="shared" ca="1" si="164"/>
        <v>-18805965261957.441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-18805965261957.441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-78358188591.489334</v>
      </c>
      <c r="L4302" s="444">
        <f t="shared" ca="1" si="164"/>
        <v>-18884323450548.93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-18884323450548.93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-78684681043.953873</v>
      </c>
      <c r="L4303" s="444">
        <f t="shared" ca="1" si="164"/>
        <v>-18963008131592.883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-18963008131592.883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-79012533881.637009</v>
      </c>
      <c r="L4304" s="444">
        <f t="shared" ca="1" si="164"/>
        <v>-19042020665474.52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-19042020665474.52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-79341752772.810501</v>
      </c>
      <c r="L4305" s="444">
        <f t="shared" ca="1" si="164"/>
        <v>-19121362418247.328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-19121362418247.328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-79672343409.363861</v>
      </c>
      <c r="L4306" s="444">
        <f t="shared" ca="1" si="164"/>
        <v>-19201034761656.691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-19201034761656.691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-80004311506.902878</v>
      </c>
      <c r="L4307" s="444">
        <f t="shared" ca="1" si="164"/>
        <v>-19281039073163.594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-19281039073163.594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-80337662804.848312</v>
      </c>
      <c r="L4308" s="444">
        <f t="shared" ca="1" si="164"/>
        <v>-19361376735968.441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-19361376735968.441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-80672403066.535172</v>
      </c>
      <c r="L4309" s="444">
        <f t="shared" ca="1" si="164"/>
        <v>-19442049139034.977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-19442049139034.977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-81008538079.312408</v>
      </c>
      <c r="L4310" s="444">
        <f t="shared" ca="1" si="164"/>
        <v>-19523057677114.289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-19523057677114.289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-81346073654.642868</v>
      </c>
      <c r="L4311" s="444">
        <f t="shared" ca="1" si="164"/>
        <v>-19604403750768.934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-19604403750768.934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-81685015628.203888</v>
      </c>
      <c r="L4312" s="444">
        <f t="shared" ca="1" si="164"/>
        <v>-19686088766397.137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-19686088766397.137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-82025369859.988068</v>
      </c>
      <c r="L4313" s="444">
        <f t="shared" ca="1" si="164"/>
        <v>-19768114136257.125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-19768114136257.125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-82367142234.404694</v>
      </c>
      <c r="L4314" s="444">
        <f t="shared" ca="1" si="164"/>
        <v>-19850481278491.531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-19850481278491.531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-82710338660.381378</v>
      </c>
      <c r="L4315" s="444">
        <f t="shared" ca="1" si="164"/>
        <v>-19933191617151.914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-19933191617151.914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-83054965071.466309</v>
      </c>
      <c r="L4316" s="444">
        <f t="shared" ca="1" si="164"/>
        <v>-20016246582223.379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-20016246582223.379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-83401027425.93074</v>
      </c>
      <c r="L4317" s="444">
        <f t="shared" ca="1" si="164"/>
        <v>-20099647609649.309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-20099647609649.309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-83748531706.872116</v>
      </c>
      <c r="L4318" s="444">
        <f t="shared" ca="1" si="164"/>
        <v>-20183396141356.18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-20183396141356.18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-84097483922.317413</v>
      </c>
      <c r="L4319" s="444">
        <f t="shared" ca="1" si="164"/>
        <v>-20267493625278.496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-20267493625278.496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-84447890105.327072</v>
      </c>
      <c r="L4320" s="444">
        <f t="shared" ca="1" si="164"/>
        <v>-20351941515383.824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-20351941515383.824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-84799756314.099274</v>
      </c>
      <c r="L4321" s="444">
        <f t="shared" ca="1" si="164"/>
        <v>-20436741271697.922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-20436741271697.922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-85153088632.074677</v>
      </c>
      <c r="L4322" s="444">
        <f t="shared" ca="1" si="164"/>
        <v>-20521894360329.996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-20521894360329.996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-85507893168.041656</v>
      </c>
      <c r="L4323" s="444">
        <f t="shared" ca="1" si="164"/>
        <v>-20607402253498.039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-20607402253498.039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-85864176056.241821</v>
      </c>
      <c r="L4324" s="444">
        <f t="shared" ca="1" si="164"/>
        <v>-20693266429554.281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-20693266429554.281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-86221943456.476166</v>
      </c>
      <c r="L4325" s="444">
        <f t="shared" ca="1" si="164"/>
        <v>-20779488373010.758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-20779488373010.758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-86581201554.211487</v>
      </c>
      <c r="L4326" s="444">
        <f t="shared" ca="1" si="164"/>
        <v>-20866069574564.969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-20866069574564.969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-86941956560.687363</v>
      </c>
      <c r="L4327" s="444">
        <f t="shared" ca="1" si="164"/>
        <v>-20953011531125.656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-20953011531125.656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-87304214713.02356</v>
      </c>
      <c r="L4328" s="444">
        <f t="shared" ca="1" si="164"/>
        <v>-21040315745838.68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-21040315745838.68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-87667982274.327835</v>
      </c>
      <c r="L4329" s="444">
        <f t="shared" ca="1" si="164"/>
        <v>-21127983728113.008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-21127983728113.008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-88033265533.804199</v>
      </c>
      <c r="L4330" s="444">
        <f t="shared" ca="1" si="164"/>
        <v>-21216016993646.813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-21216016993646.813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-88400070806.861725</v>
      </c>
      <c r="L4331" s="444">
        <f t="shared" ca="1" si="164"/>
        <v>-21304417064453.676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-21304417064453.676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-88768404435.223648</v>
      </c>
      <c r="L4332" s="444">
        <f t="shared" ca="1" si="164"/>
        <v>-21393185468888.898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-21393185468888.898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-89138272787.037079</v>
      </c>
      <c r="L4333" s="444">
        <f t="shared" ca="1" si="164"/>
        <v>-21482323741675.934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-21482323741675.934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-89509682256.983063</v>
      </c>
      <c r="L4334" s="444">
        <f t="shared" ca="1" si="164"/>
        <v>-21571833423932.918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-21571833423932.918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-89882639266.387161</v>
      </c>
      <c r="L4335" s="444">
        <f t="shared" ca="1" si="164"/>
        <v>-21661716063199.305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-21661716063199.305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-90257150263.330429</v>
      </c>
      <c r="L4336" s="444">
        <f t="shared" ca="1" si="164"/>
        <v>-21751973213462.637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-21751973213462.637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-90633221722.760986</v>
      </c>
      <c r="L4337" s="444">
        <f t="shared" ca="1" si="164"/>
        <v>-21842606435185.398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-21842606435185.398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-91010860146.60582</v>
      </c>
      <c r="L4338" s="444">
        <f t="shared" ca="1" si="164"/>
        <v>-21933617295332.004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-21933617295332.004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-91390072063.883347</v>
      </c>
      <c r="L4339" s="444">
        <f t="shared" ca="1" si="164"/>
        <v>-22025007367395.887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-22025007367395.887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-91770864030.816193</v>
      </c>
      <c r="L4340" s="444">
        <f t="shared" ca="1" si="164"/>
        <v>-22116778231426.703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-22116778231426.703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-92153242630.944595</v>
      </c>
      <c r="L4341" s="444">
        <f t="shared" ca="1" si="164"/>
        <v>-22208931474057.648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-22208931474057.648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-92537214475.240204</v>
      </c>
      <c r="L4342" s="444">
        <f t="shared" ca="1" si="164"/>
        <v>-22301468688532.887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-22301468688532.887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-92922786202.220367</v>
      </c>
      <c r="L4343" s="444">
        <f t="shared" ref="L4343:L4597" ca="1" si="169">I4343-J4343+K4343</f>
        <v>-22394391474735.105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-22394391474735.105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-93309964478.062943</v>
      </c>
      <c r="L4344" s="444">
        <f t="shared" ca="1" si="169"/>
        <v>-22487701439213.168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-22487701439213.168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-93698755996.721527</v>
      </c>
      <c r="L4345" s="444">
        <f t="shared" ca="1" si="169"/>
        <v>-22581400195209.891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-22581400195209.891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-94089167480.041214</v>
      </c>
      <c r="L4346" s="444">
        <f t="shared" ca="1" si="169"/>
        <v>-22675489362689.934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-22675489362689.934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-94481205677.874725</v>
      </c>
      <c r="L4347" s="444">
        <f t="shared" ca="1" si="169"/>
        <v>-22769970568367.809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-22769970568367.809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-94874877368.199203</v>
      </c>
      <c r="L4348" s="444">
        <f t="shared" ca="1" si="169"/>
        <v>-22864845445736.008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-22864845445736.008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-95270189357.233368</v>
      </c>
      <c r="L4349" s="444">
        <f t="shared" ca="1" si="169"/>
        <v>-22960115635093.242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-22960115635093.242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-95667148479.555176</v>
      </c>
      <c r="L4350" s="444">
        <f t="shared" ca="1" si="169"/>
        <v>-23055782783572.797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-23055782783572.797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-96065761598.219986</v>
      </c>
      <c r="L4351" s="444">
        <f t="shared" ca="1" si="169"/>
        <v>-23151848545171.016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-23151848545171.016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-96466035604.879227</v>
      </c>
      <c r="L4352" s="444">
        <f t="shared" ca="1" si="169"/>
        <v>-23248314580775.895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-23248314580775.895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-96867977419.899567</v>
      </c>
      <c r="L4353" s="444">
        <f t="shared" ca="1" si="169"/>
        <v>-23345182558195.793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-23345182558195.793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-97271593992.482468</v>
      </c>
      <c r="L4354" s="444">
        <f t="shared" ca="1" si="169"/>
        <v>-23442454152188.277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-23442454152188.277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-97676892300.784485</v>
      </c>
      <c r="L4355" s="444">
        <f t="shared" ca="1" si="169"/>
        <v>-23540131044489.063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-23540131044489.063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-98083879352.037766</v>
      </c>
      <c r="L4356" s="444">
        <f t="shared" ca="1" si="169"/>
        <v>-23638214923841.102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-23638214923841.102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-98492562182.671249</v>
      </c>
      <c r="L4357" s="444">
        <f t="shared" ca="1" si="169"/>
        <v>-23736707486023.773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-23736707486023.773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-98902947858.432388</v>
      </c>
      <c r="L4358" s="444">
        <f t="shared" ca="1" si="169"/>
        <v>-23835610433882.207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-23835610433882.207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-99315043474.509201</v>
      </c>
      <c r="L4359" s="444">
        <f t="shared" ca="1" si="169"/>
        <v>-23934925477356.715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-23934925477356.715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-99728856155.652985</v>
      </c>
      <c r="L4360" s="444">
        <f t="shared" ca="1" si="169"/>
        <v>-24034654333512.367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-24034654333512.367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-100144393056.30153</v>
      </c>
      <c r="L4361" s="444">
        <f t="shared" ca="1" si="169"/>
        <v>-24134798726568.668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-24134798726568.668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-100561661360.70279</v>
      </c>
      <c r="L4362" s="444">
        <f t="shared" ca="1" si="169"/>
        <v>-24235360387929.371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-24235360387929.371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-100980668283.03905</v>
      </c>
      <c r="L4363" s="444">
        <f t="shared" ca="1" si="169"/>
        <v>-24336341056212.41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-24336341056212.41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-101401421067.55171</v>
      </c>
      <c r="L4364" s="444">
        <f t="shared" ca="1" si="169"/>
        <v>-24437742477279.961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-24437742477279.961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-101823926988.6665</v>
      </c>
      <c r="L4365" s="444">
        <f t="shared" ca="1" si="169"/>
        <v>-24539566404268.629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-24539566404268.629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-102248193351.11929</v>
      </c>
      <c r="L4366" s="444">
        <f t="shared" ca="1" si="169"/>
        <v>-24641814597619.75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-24641814597619.75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-102674227490.08229</v>
      </c>
      <c r="L4367" s="444">
        <f t="shared" ca="1" si="169"/>
        <v>-24744488825109.832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-24744488825109.832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-103102036771.29097</v>
      </c>
      <c r="L4368" s="444">
        <f t="shared" ca="1" si="169"/>
        <v>-24847590861881.121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-24847590861881.121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-103531628591.17134</v>
      </c>
      <c r="L4369" s="444">
        <f t="shared" ca="1" si="169"/>
        <v>-24951122490472.293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-24951122490472.293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-103963010376.96788</v>
      </c>
      <c r="L4370" s="444">
        <f t="shared" ca="1" si="169"/>
        <v>-25055085500849.262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-25055085500849.262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-104396189586.87192</v>
      </c>
      <c r="L4371" s="444">
        <f t="shared" ca="1" si="169"/>
        <v>-25159481690436.133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-25159481690436.133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-104831173710.15056</v>
      </c>
      <c r="L4372" s="444">
        <f t="shared" ca="1" si="169"/>
        <v>-25264312864146.285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-25264312864146.285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-105267970267.27618</v>
      </c>
      <c r="L4373" s="444">
        <f t="shared" ca="1" si="169"/>
        <v>-25369580834413.563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-25369580834413.563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-105706586810.0565</v>
      </c>
      <c r="L4374" s="444">
        <f t="shared" ca="1" si="169"/>
        <v>-25475287421223.617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-25475287421223.617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-106147030921.76508</v>
      </c>
      <c r="L4375" s="444">
        <f t="shared" ca="1" si="169"/>
        <v>-25581434452145.383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-25581434452145.383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-106589310217.27243</v>
      </c>
      <c r="L4376" s="444">
        <f t="shared" ca="1" si="169"/>
        <v>-25688023762362.656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-25688023762362.656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-107033432343.17773</v>
      </c>
      <c r="L4377" s="444">
        <f t="shared" ca="1" si="169"/>
        <v>-25795057194705.836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-25795057194705.836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-107479404977.94098</v>
      </c>
      <c r="L4378" s="444">
        <f t="shared" ca="1" si="169"/>
        <v>-25902536599683.777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-25902536599683.777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-107927235832.01573</v>
      </c>
      <c r="L4379" s="444">
        <f t="shared" ca="1" si="169"/>
        <v>-26010463835515.793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-26010463835515.793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-108376932647.98247</v>
      </c>
      <c r="L4380" s="444">
        <f t="shared" ca="1" si="169"/>
        <v>-26118840768163.777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-26118840768163.777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-108828503200.6824</v>
      </c>
      <c r="L4381" s="444">
        <f t="shared" ca="1" si="169"/>
        <v>-26227669271364.461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-26227669271364.461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-109281955297.35191</v>
      </c>
      <c r="L4382" s="444">
        <f t="shared" ca="1" si="169"/>
        <v>-26336951226661.813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-26336951226661.813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-109737296777.75755</v>
      </c>
      <c r="L4383" s="444">
        <f t="shared" ca="1" si="169"/>
        <v>-26446688523439.57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-26446688523439.57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-110194535514.33154</v>
      </c>
      <c r="L4384" s="444">
        <f t="shared" ca="1" si="169"/>
        <v>-26556883058953.902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-26556883058953.902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-110653679412.30792</v>
      </c>
      <c r="L4385" s="444">
        <f t="shared" ca="1" si="169"/>
        <v>-26667536738366.211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-26667536738366.211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-111114736409.85921</v>
      </c>
      <c r="L4386" s="444">
        <f t="shared" ca="1" si="169"/>
        <v>-26778651474776.07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-26778651474776.07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-111577714478.23363</v>
      </c>
      <c r="L4387" s="444">
        <f t="shared" ca="1" si="169"/>
        <v>-26890229189254.305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-26890229189254.305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-112042621621.89293</v>
      </c>
      <c r="L4388" s="444">
        <f t="shared" ca="1" si="169"/>
        <v>-27002271810876.199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-27002271810876.199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-112509465878.65083</v>
      </c>
      <c r="L4389" s="444">
        <f t="shared" ca="1" si="169"/>
        <v>-27114781276754.852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-27114781276754.852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-112978255319.81187</v>
      </c>
      <c r="L4390" s="444">
        <f t="shared" ca="1" si="169"/>
        <v>-27227759532074.664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-27227759532074.664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-113448998050.3111</v>
      </c>
      <c r="L4391" s="444">
        <f t="shared" ca="1" si="169"/>
        <v>-27341208530124.977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-27341208530124.977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-113921702208.85406</v>
      </c>
      <c r="L4392" s="444">
        <f t="shared" ca="1" si="169"/>
        <v>-27455130232333.832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-27455130232333.832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-114396375968.05763</v>
      </c>
      <c r="L4393" s="444">
        <f t="shared" ca="1" si="169"/>
        <v>-27569526608301.891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-27569526608301.891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-114873027534.5912</v>
      </c>
      <c r="L4394" s="444">
        <f t="shared" ca="1" si="169"/>
        <v>-27684399635836.48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-27684399635836.48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-115351665149.31868</v>
      </c>
      <c r="L4395" s="444">
        <f t="shared" ca="1" si="169"/>
        <v>-27799751300985.801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-27799751300985.801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-115832297087.44084</v>
      </c>
      <c r="L4396" s="444">
        <f t="shared" ca="1" si="169"/>
        <v>-27915583598073.242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-27915583598073.242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-116314931658.63852</v>
      </c>
      <c r="L4397" s="444">
        <f t="shared" ca="1" si="169"/>
        <v>-28031898529731.879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-28031898529731.879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-116799577207.21616</v>
      </c>
      <c r="L4398" s="444">
        <f t="shared" ca="1" si="169"/>
        <v>-28148698106939.094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-28148698106939.094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-117286242112.2462</v>
      </c>
      <c r="L4399" s="444">
        <f t="shared" ca="1" si="169"/>
        <v>-28265984349051.34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-28265984349051.34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-117774934787.71391</v>
      </c>
      <c r="L4400" s="444">
        <f t="shared" ca="1" si="169"/>
        <v>-28383759283839.055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-28383759283839.055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-118265663682.6627</v>
      </c>
      <c r="L4401" s="444">
        <f t="shared" ca="1" si="169"/>
        <v>-28502024947521.719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-28502024947521.719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-118758437281.34052</v>
      </c>
      <c r="L4402" s="444">
        <f t="shared" ca="1" si="169"/>
        <v>-28620783384803.059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-28620783384803.059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-119253264103.34608</v>
      </c>
      <c r="L4403" s="444">
        <f t="shared" ca="1" si="169"/>
        <v>-28740036648906.406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-28740036648906.406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-119750152703.77667</v>
      </c>
      <c r="L4404" s="444">
        <f t="shared" ca="1" si="169"/>
        <v>-28859786801610.184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-28859786801610.184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-120249111673.37578</v>
      </c>
      <c r="L4405" s="444">
        <f t="shared" ca="1" si="169"/>
        <v>-28980035913283.559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-28980035913283.559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-120750149638.6815</v>
      </c>
      <c r="L4406" s="444">
        <f t="shared" ca="1" si="169"/>
        <v>-29100786062922.238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-29100786062922.238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-121253275262.17601</v>
      </c>
      <c r="L4407" s="444">
        <f t="shared" ca="1" si="169"/>
        <v>-29222039338184.414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-29222039338184.414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-121758497242.43506</v>
      </c>
      <c r="L4408" s="444">
        <f t="shared" ca="1" si="169"/>
        <v>-29343797835426.848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-29343797835426.848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-122265824314.27853</v>
      </c>
      <c r="L4409" s="444">
        <f t="shared" ca="1" si="169"/>
        <v>-29466063659741.125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-29466063659741.125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-122775265248.92136</v>
      </c>
      <c r="L4410" s="444">
        <f t="shared" ca="1" si="169"/>
        <v>-29588838924990.047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-29588838924990.047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-123286828854.1252</v>
      </c>
      <c r="L4411" s="444">
        <f t="shared" ca="1" si="169"/>
        <v>-29712125753844.172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-29712125753844.172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-123800523974.35069</v>
      </c>
      <c r="L4412" s="444">
        <f t="shared" ca="1" si="169"/>
        <v>-29835926277818.523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-29835926277818.523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-124316359490.91049</v>
      </c>
      <c r="L4413" s="444">
        <f t="shared" ca="1" si="169"/>
        <v>-29960242637309.434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-29960242637309.434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-124834344322.12265</v>
      </c>
      <c r="L4414" s="444">
        <f t="shared" ca="1" si="169"/>
        <v>-30085076981631.555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-30085076981631.555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-125354487423.46483</v>
      </c>
      <c r="L4415" s="444">
        <f t="shared" ca="1" si="169"/>
        <v>-30210431469055.02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-30210431469055.02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-125876797787.72925</v>
      </c>
      <c r="L4416" s="444">
        <f t="shared" ca="1" si="169"/>
        <v>-30336308266842.75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-30336308266842.75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-126401284445.17812</v>
      </c>
      <c r="L4417" s="444">
        <f t="shared" ca="1" si="169"/>
        <v>-30462709551287.93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-30462709551287.93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-126927956463.69972</v>
      </c>
      <c r="L4418" s="444">
        <f t="shared" ca="1" si="169"/>
        <v>-30589637507751.629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-30589637507751.629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-127456822948.96513</v>
      </c>
      <c r="L4419" s="444">
        <f t="shared" ca="1" si="169"/>
        <v>-30717094330700.594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-30717094330700.594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-127987893044.5858</v>
      </c>
      <c r="L4420" s="444">
        <f t="shared" ca="1" si="169"/>
        <v>-30845082223745.18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-30845082223745.18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-128521175932.27156</v>
      </c>
      <c r="L4421" s="444">
        <f t="shared" ca="1" si="169"/>
        <v>-30973603399677.453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-30973603399677.453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-129056680831.98938</v>
      </c>
      <c r="L4422" s="444">
        <f t="shared" ca="1" si="169"/>
        <v>-31102660080509.441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-31102660080509.441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-129594417002.12268</v>
      </c>
      <c r="L4423" s="444">
        <f t="shared" ca="1" si="169"/>
        <v>-31232254497511.563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-31232254497511.563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-130134393739.63152</v>
      </c>
      <c r="L4424" s="444">
        <f t="shared" ca="1" si="169"/>
        <v>-31362388891251.195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-31362388891251.195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-130676620380.21332</v>
      </c>
      <c r="L4425" s="444">
        <f t="shared" ca="1" si="169"/>
        <v>-31493065511631.41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-31493065511631.41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-131221106298.4642</v>
      </c>
      <c r="L4426" s="444">
        <f t="shared" ca="1" si="169"/>
        <v>-31624286617929.875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-31624286617929.875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-131767860908.04112</v>
      </c>
      <c r="L4427" s="444">
        <f t="shared" ca="1" si="169"/>
        <v>-31756054478837.918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-31756054478837.918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-132316893661.82466</v>
      </c>
      <c r="L4428" s="444">
        <f t="shared" ca="1" si="169"/>
        <v>-31888371372499.742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-31888371372499.742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-132868214052.08228</v>
      </c>
      <c r="L4429" s="444">
        <f t="shared" ca="1" si="169"/>
        <v>-32021239586551.824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-32021239586551.824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-133421831610.6326</v>
      </c>
      <c r="L4430" s="444">
        <f t="shared" ca="1" si="169"/>
        <v>-32154661418162.457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-32154661418162.457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-133977755909.01024</v>
      </c>
      <c r="L4431" s="444">
        <f t="shared" ca="1" si="169"/>
        <v>-32288639174071.469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-32288639174071.469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-134535996558.6311</v>
      </c>
      <c r="L4432" s="444">
        <f t="shared" ca="1" si="169"/>
        <v>-32423175170630.102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-32423175170630.102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-135096563210.95874</v>
      </c>
      <c r="L4433" s="444">
        <f t="shared" ca="1" si="169"/>
        <v>-32558271733841.059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-32558271733841.059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-135659465557.67108</v>
      </c>
      <c r="L4434" s="444">
        <f t="shared" ca="1" si="169"/>
        <v>-32693931199398.73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-32693931199398.73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-136224713330.82805</v>
      </c>
      <c r="L4435" s="444">
        <f t="shared" ca="1" si="169"/>
        <v>-32830155912729.559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-32830155912729.559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-136792316303.03983</v>
      </c>
      <c r="L4436" s="444">
        <f t="shared" ca="1" si="169"/>
        <v>-32966948229032.598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-32966948229032.598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-137362284287.63582</v>
      </c>
      <c r="L4437" s="444">
        <f t="shared" ca="1" si="169"/>
        <v>-33104310513320.234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-33104310513320.234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-137934627138.83432</v>
      </c>
      <c r="L4438" s="444">
        <f t="shared" ca="1" si="169"/>
        <v>-33242245140459.07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-33242245140459.07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-138509354751.91278</v>
      </c>
      <c r="L4439" s="444">
        <f t="shared" ca="1" si="169"/>
        <v>-33380754495210.984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-33380754495210.984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-139086477063.37909</v>
      </c>
      <c r="L4440" s="444">
        <f t="shared" ca="1" si="169"/>
        <v>-33519840972274.363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-33519840972274.363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-139666004051.14316</v>
      </c>
      <c r="L4441" s="444">
        <f t="shared" ca="1" si="169"/>
        <v>-33659506976325.508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-33659506976325.508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-140247945734.68961</v>
      </c>
      <c r="L4442" s="444">
        <f t="shared" ca="1" si="169"/>
        <v>-33799754922060.199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-33799754922060.199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-140832312175.25082</v>
      </c>
      <c r="L4443" s="444">
        <f t="shared" ca="1" si="169"/>
        <v>-33940587234235.449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-33940587234235.449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-141419113475.98105</v>
      </c>
      <c r="L4444" s="444">
        <f t="shared" ca="1" si="169"/>
        <v>-34082006347711.43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-34082006347711.43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-142008359782.13095</v>
      </c>
      <c r="L4445" s="444">
        <f t="shared" ca="1" si="169"/>
        <v>-34224014707493.563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-34224014707493.563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-142600061281.22318</v>
      </c>
      <c r="L4446" s="444">
        <f t="shared" ca="1" si="169"/>
        <v>-34366614768774.785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-34366614768774.785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-143194228203.22827</v>
      </c>
      <c r="L4447" s="444">
        <f t="shared" ca="1" si="169"/>
        <v>-34509808996978.012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-34509808996978.012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-143790870820.74173</v>
      </c>
      <c r="L4448" s="444">
        <f t="shared" ca="1" si="169"/>
        <v>-34653599867798.754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-34653599867798.754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-144389999449.16147</v>
      </c>
      <c r="L4449" s="444">
        <f t="shared" ca="1" si="169"/>
        <v>-34797989867247.914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-34797989867247.914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-144991624446.8663</v>
      </c>
      <c r="L4450" s="444">
        <f t="shared" ca="1" si="169"/>
        <v>-34942981491694.781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-34942981491694.781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-145595756215.39493</v>
      </c>
      <c r="L4451" s="444">
        <f t="shared" ca="1" si="169"/>
        <v>-35088577247910.176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-35088577247910.176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-146202405199.6257</v>
      </c>
      <c r="L4452" s="444">
        <f t="shared" ca="1" si="169"/>
        <v>-35234779653109.805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-35234779653109.805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-146811581887.95752</v>
      </c>
      <c r="L4453" s="444">
        <f t="shared" ca="1" si="169"/>
        <v>-35381591234997.766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-35381591234997.766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-147423296812.49069</v>
      </c>
      <c r="L4454" s="444">
        <f t="shared" ca="1" si="169"/>
        <v>-35529014531810.258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-35529014531810.258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-148037560549.20941</v>
      </c>
      <c r="L4455" s="444">
        <f t="shared" ca="1" si="169"/>
        <v>-35677052092359.469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-35677052092359.469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-148654383718.16446</v>
      </c>
      <c r="L4456" s="444">
        <f t="shared" ca="1" si="169"/>
        <v>-35825706476077.633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-35825706476077.633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-149273776983.6568</v>
      </c>
      <c r="L4457" s="444">
        <f t="shared" ca="1" si="169"/>
        <v>-35974980253061.289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-35974980253061.289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-149895751054.42203</v>
      </c>
      <c r="L4458" s="444">
        <f t="shared" ca="1" si="169"/>
        <v>-36124876004115.711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-36124876004115.711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-150520316683.81546</v>
      </c>
      <c r="L4459" s="444">
        <f t="shared" ca="1" si="169"/>
        <v>-36275396320799.523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-36275396320799.523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-151147484669.99802</v>
      </c>
      <c r="L4460" s="444">
        <f t="shared" ca="1" si="169"/>
        <v>-36426543805469.523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-36426543805469.523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-151777265856.12302</v>
      </c>
      <c r="L4461" s="444">
        <f t="shared" ca="1" si="169"/>
        <v>-36578321071325.648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-36578321071325.648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-152409671130.52353</v>
      </c>
      <c r="L4462" s="444">
        <f t="shared" ca="1" si="169"/>
        <v>-36730730742456.172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-36730730742456.172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-153044711426.90073</v>
      </c>
      <c r="L4463" s="444">
        <f t="shared" ca="1" si="169"/>
        <v>-36883775453883.07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-36883775453883.07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-153682397724.51279</v>
      </c>
      <c r="L4464" s="444">
        <f t="shared" ca="1" si="169"/>
        <v>-37037457851607.586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-37037457851607.586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-154322741048.36493</v>
      </c>
      <c r="L4465" s="444">
        <f t="shared" ca="1" si="169"/>
        <v>-37191780592655.953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-37191780592655.953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-154965752469.39981</v>
      </c>
      <c r="L4466" s="444">
        <f t="shared" ca="1" si="169"/>
        <v>-37346746345125.352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-37346746345125.352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-155611443104.68896</v>
      </c>
      <c r="L4467" s="444">
        <f t="shared" ca="1" si="169"/>
        <v>-37502357788230.039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-37502357788230.039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-156259824117.62515</v>
      </c>
      <c r="L4468" s="444">
        <f t="shared" ca="1" si="169"/>
        <v>-37658617612347.664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-37658617612347.664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-156910906718.11526</v>
      </c>
      <c r="L4469" s="444">
        <f t="shared" ca="1" si="169"/>
        <v>-37815528519065.781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-37815528519065.781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-157564702162.77408</v>
      </c>
      <c r="L4470" s="444">
        <f t="shared" ca="1" si="169"/>
        <v>-37973093221228.555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-37973093221228.555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-158221221755.11899</v>
      </c>
      <c r="L4471" s="444">
        <f t="shared" ca="1" si="169"/>
        <v>-38131314442983.672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-38131314442983.672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-158880476845.76529</v>
      </c>
      <c r="L4472" s="444">
        <f t="shared" ca="1" si="169"/>
        <v>-38290194919829.438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-38290194919829.438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-159542478832.62265</v>
      </c>
      <c r="L4473" s="444">
        <f t="shared" ca="1" si="169"/>
        <v>-38449737398662.063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-38449737398662.063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-160207239161.09192</v>
      </c>
      <c r="L4474" s="444">
        <f t="shared" ca="1" si="169"/>
        <v>-38609944637823.156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-38609944637823.156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-160874769324.26315</v>
      </c>
      <c r="L4475" s="444">
        <f t="shared" ca="1" si="169"/>
        <v>-38770819407147.422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-38770819407147.422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-161545080863.11426</v>
      </c>
      <c r="L4476" s="444">
        <f t="shared" ca="1" si="169"/>
        <v>-38932364488010.539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-38932364488010.539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-162218185366.71057</v>
      </c>
      <c r="L4477" s="444">
        <f t="shared" ca="1" si="169"/>
        <v>-39094582673377.25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-39094582673377.25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-162894094472.40521</v>
      </c>
      <c r="L4478" s="444">
        <f t="shared" ca="1" si="169"/>
        <v>-39257476767849.656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-39257476767849.656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-163572819866.04022</v>
      </c>
      <c r="L4479" s="444">
        <f t="shared" ca="1" si="169"/>
        <v>-39421049587715.695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-39421049587715.695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-164254373282.14874</v>
      </c>
      <c r="L4480" s="444">
        <f t="shared" ca="1" si="169"/>
        <v>-39585303960997.844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-39585303960997.844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-164938766504.15768</v>
      </c>
      <c r="L4481" s="444">
        <f t="shared" ca="1" si="169"/>
        <v>-39750242727502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-39750242727502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-165626011364.59167</v>
      </c>
      <c r="L4482" s="444">
        <f t="shared" ca="1" si="169"/>
        <v>-39915868738866.594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-39915868738866.594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-166316119745.27747</v>
      </c>
      <c r="L4483" s="444">
        <f t="shared" ca="1" si="169"/>
        <v>-40082184858611.875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-40082184858611.875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-167009103577.54947</v>
      </c>
      <c r="L4484" s="444">
        <f t="shared" ca="1" si="169"/>
        <v>-40249193962189.422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-40249193962189.422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-167704974842.45593</v>
      </c>
      <c r="L4485" s="444">
        <f t="shared" ca="1" si="169"/>
        <v>-40416898937031.875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-40416898937031.875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-168403745570.96616</v>
      </c>
      <c r="L4486" s="444">
        <f t="shared" ca="1" si="169"/>
        <v>-40585302682602.844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-40585302682602.844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-169105427844.17853</v>
      </c>
      <c r="L4487" s="444">
        <f t="shared" ca="1" si="169"/>
        <v>-40754408110447.023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-40754408110447.023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-169810033793.52927</v>
      </c>
      <c r="L4488" s="444">
        <f t="shared" ca="1" si="169"/>
        <v>-40924218144240.555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-40924218144240.555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-170517575601.00232</v>
      </c>
      <c r="L4489" s="444">
        <f t="shared" ca="1" si="169"/>
        <v>-41094735719841.555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-41094735719841.555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-171228065499.33981</v>
      </c>
      <c r="L4490" s="444">
        <f t="shared" ca="1" si="169"/>
        <v>-41265963785340.891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-41265963785340.891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-171941515772.25372</v>
      </c>
      <c r="L4491" s="444">
        <f t="shared" ca="1" si="169"/>
        <v>-41437905301113.141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-41437905301113.141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-172657938754.63809</v>
      </c>
      <c r="L4492" s="444">
        <f t="shared" ca="1" si="169"/>
        <v>-41610563239867.781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-41610563239867.781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-173377346832.78241</v>
      </c>
      <c r="L4493" s="444">
        <f t="shared" ca="1" si="169"/>
        <v>-41783940586700.563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-41783940586700.563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-174099752444.58566</v>
      </c>
      <c r="L4494" s="444">
        <f t="shared" ca="1" si="169"/>
        <v>-41958040339145.148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-41958040339145.148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-174825168079.77145</v>
      </c>
      <c r="L4495" s="444">
        <f t="shared" ca="1" si="169"/>
        <v>-42132865507224.922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-42132865507224.922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-175553606280.10385</v>
      </c>
      <c r="L4496" s="444">
        <f t="shared" ca="1" si="169"/>
        <v>-42308419113505.023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-42308419113505.023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-176285079639.60425</v>
      </c>
      <c r="L4497" s="444">
        <f t="shared" ca="1" si="169"/>
        <v>-42484704193144.625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-42484704193144.625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-177019600804.76926</v>
      </c>
      <c r="L4498" s="444">
        <f t="shared" ca="1" si="169"/>
        <v>-42661723793949.391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-42661723793949.391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-177757182474.78912</v>
      </c>
      <c r="L4499" s="444">
        <f t="shared" ca="1" si="169"/>
        <v>-42839480976424.18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-42839480976424.18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-178497837401.76743</v>
      </c>
      <c r="L4500" s="444">
        <f t="shared" ca="1" si="169"/>
        <v>-43017978813825.945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-43017978813825.945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-179241578390.94144</v>
      </c>
      <c r="L4501" s="444">
        <f t="shared" ca="1" si="169"/>
        <v>-43197220392216.891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-43197220392216.891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-179988418300.90372</v>
      </c>
      <c r="L4502" s="444">
        <f t="shared" ca="1" si="169"/>
        <v>-43377208810517.797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-43377208810517.797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-180738370043.82416</v>
      </c>
      <c r="L4503" s="444">
        <f t="shared" ca="1" si="169"/>
        <v>-43557947180561.617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-43557947180561.617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-181491446585.6734</v>
      </c>
      <c r="L4504" s="444">
        <f t="shared" ca="1" si="169"/>
        <v>-43739438627147.289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-43739438627147.289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-182247660946.44702</v>
      </c>
      <c r="L4505" s="444">
        <f t="shared" ca="1" si="169"/>
        <v>-43921686288093.734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-43921686288093.734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-183007026200.39056</v>
      </c>
      <c r="L4506" s="444">
        <f t="shared" ca="1" si="169"/>
        <v>-44104693314294.125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-44104693314294.125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-183769555476.22552</v>
      </c>
      <c r="L4507" s="444">
        <f t="shared" ca="1" si="169"/>
        <v>-44288462869770.352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-44288462869770.352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-184535261957.37646</v>
      </c>
      <c r="L4508" s="444">
        <f t="shared" ca="1" si="169"/>
        <v>-44472998131727.727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-44472998131727.727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-185304158882.19885</v>
      </c>
      <c r="L4509" s="444">
        <f t="shared" ca="1" si="169"/>
        <v>-44658302290609.922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-44658302290609.922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-186076259544.20801</v>
      </c>
      <c r="L4510" s="444">
        <f t="shared" ca="1" si="169"/>
        <v>-44844378550154.133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-44844378550154.133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-186851577292.3089</v>
      </c>
      <c r="L4511" s="444">
        <f t="shared" ca="1" si="169"/>
        <v>-45031230127446.445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-45031230127446.445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-187630125531.02686</v>
      </c>
      <c r="L4512" s="444">
        <f t="shared" ca="1" si="169"/>
        <v>-45218860252977.469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-45218860252977.469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-188411917720.73944</v>
      </c>
      <c r="L4513" s="444">
        <f t="shared" ca="1" si="169"/>
        <v>-45407272170698.211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-45407272170698.211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-189196967377.90921</v>
      </c>
      <c r="L4514" s="444">
        <f t="shared" ca="1" si="169"/>
        <v>-45596469138076.117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-45596469138076.117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-189985288075.31714</v>
      </c>
      <c r="L4515" s="444">
        <f t="shared" ca="1" si="169"/>
        <v>-45786454426151.438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-45786454426151.438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-190776893442.29767</v>
      </c>
      <c r="L4516" s="444">
        <f t="shared" ca="1" si="169"/>
        <v>-45977231319593.734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-45977231319593.734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-191571797164.97388</v>
      </c>
      <c r="L4517" s="444">
        <f t="shared" ca="1" si="169"/>
        <v>-46168803116758.711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-46168803116758.711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-192370012986.49463</v>
      </c>
      <c r="L4518" s="444">
        <f t="shared" ca="1" si="169"/>
        <v>-46361173129745.203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-46361173129745.203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-193171554707.27167</v>
      </c>
      <c r="L4519" s="444">
        <f t="shared" ca="1" si="169"/>
        <v>-46554344684452.477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-46554344684452.477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-193976436185.21866</v>
      </c>
      <c r="L4520" s="444">
        <f t="shared" ca="1" si="169"/>
        <v>-46748321120637.695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-46748321120637.695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-194784671335.99039</v>
      </c>
      <c r="L4521" s="444">
        <f t="shared" ca="1" si="169"/>
        <v>-46943105791973.688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-46943105791973.688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-195596274133.22369</v>
      </c>
      <c r="L4522" s="444">
        <f t="shared" ca="1" si="169"/>
        <v>-47138702066106.914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-47138702066106.914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-196411258608.77881</v>
      </c>
      <c r="L4523" s="444">
        <f t="shared" ca="1" si="169"/>
        <v>-47335113324715.695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-47335113324715.695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-197229638852.98206</v>
      </c>
      <c r="L4524" s="444">
        <f t="shared" ca="1" si="169"/>
        <v>-47532342963568.68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-47532342963568.68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-198051429014.86951</v>
      </c>
      <c r="L4525" s="444">
        <f t="shared" ca="1" si="169"/>
        <v>-47730394392583.547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-47730394392583.547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-198876643302.43146</v>
      </c>
      <c r="L4526" s="444">
        <f t="shared" ca="1" si="169"/>
        <v>-47929271035885.977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-47929271035885.977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-199705295982.85825</v>
      </c>
      <c r="L4527" s="444">
        <f t="shared" ca="1" si="169"/>
        <v>-48128976331868.836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-48128976331868.836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-200537401382.7868</v>
      </c>
      <c r="L4528" s="444">
        <f t="shared" ca="1" si="169"/>
        <v>-48329513733251.625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-48329513733251.625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-201372973888.54843</v>
      </c>
      <c r="L4529" s="444">
        <f t="shared" ca="1" si="169"/>
        <v>-48530886707140.172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-48530886707140.172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-202212027946.41739</v>
      </c>
      <c r="L4530" s="444">
        <f t="shared" ca="1" si="169"/>
        <v>-48733098735086.586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-48733098735086.586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-203054578062.86078</v>
      </c>
      <c r="L4531" s="444">
        <f t="shared" ca="1" si="169"/>
        <v>-48936153313149.445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-48936153313149.445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-203900638804.78937</v>
      </c>
      <c r="L4532" s="444">
        <f t="shared" ca="1" si="169"/>
        <v>-49140053951954.234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-49140053951954.234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-204750224799.8093</v>
      </c>
      <c r="L4533" s="444">
        <f t="shared" ca="1" si="169"/>
        <v>-49344804176754.047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-49344804176754.047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-205603350736.47519</v>
      </c>
      <c r="L4534" s="444">
        <f t="shared" ca="1" si="169"/>
        <v>-49550407527490.523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-49550407527490.523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-206460031364.54385</v>
      </c>
      <c r="L4535" s="444">
        <f t="shared" ca="1" si="169"/>
        <v>-49756867558855.07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-49756867558855.07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-207320281495.22946</v>
      </c>
      <c r="L4536" s="444">
        <f t="shared" ca="1" si="169"/>
        <v>-49964187840350.297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-49964187840350.297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-208184116001.45956</v>
      </c>
      <c r="L4537" s="444">
        <f t="shared" ca="1" si="169"/>
        <v>-50172371956351.758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-50172371956351.758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-209051549818.13232</v>
      </c>
      <c r="L4538" s="444">
        <f t="shared" ca="1" si="169"/>
        <v>-50381423506169.891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-50381423506169.891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-209922597942.37454</v>
      </c>
      <c r="L4539" s="444">
        <f t="shared" ca="1" si="169"/>
        <v>-50591346104112.266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-50591346104112.266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-210797275433.80112</v>
      </c>
      <c r="L4540" s="444">
        <f t="shared" ca="1" si="169"/>
        <v>-50802143379546.07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-50802143379546.07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-211675597414.7753</v>
      </c>
      <c r="L4541" s="444">
        <f t="shared" ca="1" si="169"/>
        <v>-51013818976960.844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-51013818976960.844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-212557579070.67017</v>
      </c>
      <c r="L4542" s="444">
        <f t="shared" ca="1" si="169"/>
        <v>-51226376556031.516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-51226376556031.516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-213443235650.13132</v>
      </c>
      <c r="L4543" s="444">
        <f t="shared" ca="1" si="169"/>
        <v>-51439819791681.648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-51439819791681.648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-214332582465.34021</v>
      </c>
      <c r="L4544" s="444">
        <f t="shared" ca="1" si="169"/>
        <v>-51654152374146.992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-51654152374146.992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-215225634892.27914</v>
      </c>
      <c r="L4545" s="444">
        <f t="shared" ca="1" si="169"/>
        <v>-51869378009039.273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-51869378009039.273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-216122408370.99698</v>
      </c>
      <c r="L4546" s="444">
        <f t="shared" ca="1" si="169"/>
        <v>-52085500417410.273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-52085500417410.273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-217022918405.87613</v>
      </c>
      <c r="L4547" s="444">
        <f t="shared" ca="1" si="169"/>
        <v>-52302523335816.148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-52302523335816.148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-217927180565.9006</v>
      </c>
      <c r="L4548" s="444">
        <f t="shared" ca="1" si="169"/>
        <v>-52520450516382.047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-52520450516382.047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-218835210484.9252</v>
      </c>
      <c r="L4549" s="444">
        <f t="shared" ca="1" si="169"/>
        <v>-52739285726866.969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-52739285726866.969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-219747023861.94571</v>
      </c>
      <c r="L4550" s="444">
        <f t="shared" ca="1" si="169"/>
        <v>-52959032750728.914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-52959032750728.914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-220662636461.37048</v>
      </c>
      <c r="L4551" s="444">
        <f t="shared" ca="1" si="169"/>
        <v>-53179695387190.281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-53179695387190.281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-221582064113.29285</v>
      </c>
      <c r="L4552" s="444">
        <f t="shared" ca="1" si="169"/>
        <v>-53401277451303.57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-53401277451303.57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-222505322713.76486</v>
      </c>
      <c r="L4553" s="444">
        <f t="shared" ca="1" si="169"/>
        <v>-53623782774017.336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-53623782774017.336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-223432428225.07224</v>
      </c>
      <c r="L4554" s="444">
        <f t="shared" ca="1" si="169"/>
        <v>-53847215202242.406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-53847215202242.406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-224363396676.01001</v>
      </c>
      <c r="L4555" s="444">
        <f t="shared" ca="1" si="169"/>
        <v>-54071578598918.414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-54071578598918.414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-225298244162.16006</v>
      </c>
      <c r="L4556" s="444">
        <f t="shared" ca="1" si="169"/>
        <v>-54296876843080.57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-54296876843080.57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-226236986846.16904</v>
      </c>
      <c r="L4557" s="444">
        <f t="shared" ca="1" si="169"/>
        <v>-54523113829926.742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-54523113829926.742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-227179640958.02808</v>
      </c>
      <c r="L4558" s="444">
        <f t="shared" ca="1" si="169"/>
        <v>-54750293470884.773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-54750293470884.773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-228126222795.35321</v>
      </c>
      <c r="L4559" s="444">
        <f t="shared" ca="1" si="169"/>
        <v>-54978419693680.125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-54978419693680.125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-229076748723.66718</v>
      </c>
      <c r="L4560" s="444">
        <f t="shared" ca="1" si="169"/>
        <v>-55207496442403.789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-55207496442403.789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-230031235176.6824</v>
      </c>
      <c r="L4561" s="444">
        <f t="shared" ca="1" si="169"/>
        <v>-55437527677580.469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-55437527677580.469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-230989698656.5853</v>
      </c>
      <c r="L4562" s="444">
        <f t="shared" ca="1" si="169"/>
        <v>-55668517376237.055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-55668517376237.055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-231952155734.32101</v>
      </c>
      <c r="L4563" s="444">
        <f t="shared" ca="1" si="169"/>
        <v>-55900469531971.375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-55900469531971.375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-232918623049.88074</v>
      </c>
      <c r="L4564" s="444">
        <f t="shared" ca="1" si="169"/>
        <v>-56133388155021.258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-56133388155021.258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-233889117312.58856</v>
      </c>
      <c r="L4565" s="444">
        <f t="shared" ca="1" si="169"/>
        <v>-56367277272333.844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-56367277272333.844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-234863655301.39102</v>
      </c>
      <c r="L4566" s="444">
        <f t="shared" ca="1" si="169"/>
        <v>-56602140927635.234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-56602140927635.234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-235842253865.14682</v>
      </c>
      <c r="L4567" s="444">
        <f t="shared" ca="1" si="169"/>
        <v>-56837983181500.383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-56837983181500.383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-236824929922.91824</v>
      </c>
      <c r="L4568" s="444">
        <f t="shared" ca="1" si="169"/>
        <v>-57074808111423.305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-57074808111423.305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-237811700464.26373</v>
      </c>
      <c r="L4569" s="444">
        <f t="shared" ca="1" si="169"/>
        <v>-57312619811887.57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-57312619811887.57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-238802582549.53149</v>
      </c>
      <c r="L4570" s="444">
        <f t="shared" ca="1" si="169"/>
        <v>-57551422394437.102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-57551422394437.102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-239797593310.15454</v>
      </c>
      <c r="L4571" s="444">
        <f t="shared" ca="1" si="169"/>
        <v>-57791219987747.258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-57791219987747.258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-240796749948.9469</v>
      </c>
      <c r="L4572" s="444">
        <f t="shared" ca="1" si="169"/>
        <v>-58032016737696.203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-58032016737696.203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-241800069740.40082</v>
      </c>
      <c r="L4573" s="444">
        <f t="shared" ca="1" si="169"/>
        <v>-58273816807436.602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-58273816807436.602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-242807570030.98587</v>
      </c>
      <c r="L4574" s="444">
        <f t="shared" ca="1" si="169"/>
        <v>-58516624377467.586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-58516624377467.586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-243819268239.44827</v>
      </c>
      <c r="L4575" s="444">
        <f t="shared" ca="1" si="169"/>
        <v>-58760443645707.031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-58760443645707.031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-244835181857.11264</v>
      </c>
      <c r="L4576" s="444">
        <f t="shared" ca="1" si="169"/>
        <v>-59005278827564.141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-59005278827564.141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-245855328448.18387</v>
      </c>
      <c r="L4577" s="444">
        <f t="shared" ca="1" si="169"/>
        <v>-59251134156012.328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-59251134156012.328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-246879725650.05136</v>
      </c>
      <c r="L4578" s="444">
        <f t="shared" ca="1" si="169"/>
        <v>-59498013881662.383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-59498013881662.383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-247908391173.59326</v>
      </c>
      <c r="L4579" s="444">
        <f t="shared" ca="1" si="169"/>
        <v>-59745922272835.977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-59745922272835.977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-248941342803.48318</v>
      </c>
      <c r="L4580" s="444">
        <f t="shared" ca="1" si="169"/>
        <v>-59994863615639.461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-59994863615639.461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-249978598398.49771</v>
      </c>
      <c r="L4581" s="444">
        <f t="shared" ca="1" si="169"/>
        <v>-60244842214037.961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-60244842214037.961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-251020175891.82483</v>
      </c>
      <c r="L4582" s="444">
        <f t="shared" ca="1" si="169"/>
        <v>-60495862389929.789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-60495862389929.789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-252066093291.37411</v>
      </c>
      <c r="L4583" s="444">
        <f t="shared" ca="1" si="169"/>
        <v>-60747928483221.164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-60747928483221.164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-253116368680.08817</v>
      </c>
      <c r="L4584" s="444">
        <f t="shared" ca="1" si="169"/>
        <v>-61001044851901.25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-61001044851901.25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-254171020216.25522</v>
      </c>
      <c r="L4585" s="444">
        <f t="shared" ca="1" si="169"/>
        <v>-61255215872117.508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-61255215872117.508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-255230066133.82294</v>
      </c>
      <c r="L4586" s="444">
        <f t="shared" ca="1" si="169"/>
        <v>-61510445938251.328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-61510445938251.328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-256293524742.71387</v>
      </c>
      <c r="L4587" s="444">
        <f t="shared" ca="1" si="169"/>
        <v>-61766739462994.039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-61766739462994.039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-257361414429.14182</v>
      </c>
      <c r="L4588" s="444">
        <f t="shared" ca="1" si="169"/>
        <v>-62024100877423.18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-62024100877423.18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-258433753655.9299</v>
      </c>
      <c r="L4589" s="444">
        <f t="shared" ca="1" si="169"/>
        <v>-62282534631079.109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-62282534631079.109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-259510560962.82962</v>
      </c>
      <c r="L4590" s="444">
        <f t="shared" ca="1" si="169"/>
        <v>-62542045192041.938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-62542045192041.938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-260591854966.84143</v>
      </c>
      <c r="L4591" s="444">
        <f t="shared" ca="1" si="169"/>
        <v>-62802637047008.781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-62802637047008.781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-261677654362.53659</v>
      </c>
      <c r="L4592" s="444">
        <f t="shared" ca="1" si="169"/>
        <v>-63064314701371.32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-63064314701371.32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-262767977922.38049</v>
      </c>
      <c r="L4593" s="444">
        <f t="shared" ca="1" si="169"/>
        <v>-63327082679293.703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-63327082679293.703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-263862844497.05707</v>
      </c>
      <c r="L4594" s="444">
        <f t="shared" ca="1" si="169"/>
        <v>-63590945523790.758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-63590945523790.758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-264962273015.79483</v>
      </c>
      <c r="L4595" s="444">
        <f t="shared" ca="1" si="169"/>
        <v>-63855907796806.555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-63855907796806.555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-266066282486.69397</v>
      </c>
      <c r="L4596" s="444">
        <f t="shared" ca="1" si="169"/>
        <v>-64121974079293.25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-64121974079293.25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-267174891997.05521</v>
      </c>
      <c r="L4597" s="444">
        <f t="shared" ca="1" si="169"/>
        <v>-64389148971290.305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-64389148971290.305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-268288120713.70956</v>
      </c>
      <c r="L4598" s="444">
        <f t="shared" ref="L4598:L4852" ca="1" si="174">I4598-J4598+K4598</f>
        <v>-64657437092004.016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-64657437092004.016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-269405987883.35007</v>
      </c>
      <c r="L4599" s="444">
        <f t="shared" ca="1" si="174"/>
        <v>-64926843079887.367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-64926843079887.367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-270528512832.86401</v>
      </c>
      <c r="L4600" s="444">
        <f t="shared" ca="1" si="174"/>
        <v>-65197371592720.234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-65197371592720.234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-271655714969.66763</v>
      </c>
      <c r="L4601" s="444">
        <f t="shared" ca="1" si="174"/>
        <v>-65469027307689.898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-65469027307689.898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-272787613782.0412</v>
      </c>
      <c r="L4602" s="444">
        <f t="shared" ca="1" si="174"/>
        <v>-65741814921471.938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-65741814921471.938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-273924228839.4664</v>
      </c>
      <c r="L4603" s="444">
        <f t="shared" ca="1" si="174"/>
        <v>-66015739150311.406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-66015739150311.406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-275065579792.96417</v>
      </c>
      <c r="L4604" s="444">
        <f t="shared" ca="1" si="174"/>
        <v>-66290804730104.367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-66290804730104.367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-276211686375.43488</v>
      </c>
      <c r="L4605" s="444">
        <f t="shared" ca="1" si="174"/>
        <v>-66567016416479.805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-66567016416479.805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-277362568401.99921</v>
      </c>
      <c r="L4606" s="444">
        <f t="shared" ca="1" si="174"/>
        <v>-66844378984881.805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-66844378984881.805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-278518245770.34082</v>
      </c>
      <c r="L4607" s="444">
        <f t="shared" ca="1" si="174"/>
        <v>-67122897230652.148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-67122897230652.148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-279678738461.0506</v>
      </c>
      <c r="L4608" s="444">
        <f t="shared" ca="1" si="174"/>
        <v>-67402575969113.195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-67402575969113.195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-280844066537.97162</v>
      </c>
      <c r="L4609" s="444">
        <f t="shared" ca="1" si="174"/>
        <v>-67683420035651.164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-67683420035651.164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-282014250148.54651</v>
      </c>
      <c r="L4610" s="444">
        <f t="shared" ca="1" si="174"/>
        <v>-67965434285799.711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-67965434285799.711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-283189309524.16547</v>
      </c>
      <c r="L4611" s="444">
        <f t="shared" ca="1" si="174"/>
        <v>-68248623595323.875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-68248623595323.875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-284369264980.51611</v>
      </c>
      <c r="L4612" s="444">
        <f t="shared" ca="1" si="174"/>
        <v>-68532992860304.391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-68532992860304.391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-285554136917.93494</v>
      </c>
      <c r="L4613" s="444">
        <f t="shared" ca="1" si="174"/>
        <v>-68818546997222.328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-68818546997222.328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-286743945821.7597</v>
      </c>
      <c r="L4614" s="444">
        <f t="shared" ca="1" si="174"/>
        <v>-69105290943044.086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-69105290943044.086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-287938712262.68372</v>
      </c>
      <c r="L4615" s="444">
        <f t="shared" ca="1" si="174"/>
        <v>-69393229655306.773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-69393229655306.773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-289138456897.11157</v>
      </c>
      <c r="L4616" s="444">
        <f t="shared" ca="1" si="174"/>
        <v>-69682368112203.883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-69682368112203.883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-290343200467.51617</v>
      </c>
      <c r="L4617" s="444">
        <f t="shared" ca="1" si="174"/>
        <v>-69972711312671.398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-69972711312671.398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-291552963802.79749</v>
      </c>
      <c r="L4618" s="444">
        <f t="shared" ca="1" si="174"/>
        <v>-70264264276474.195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-70264264276474.195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-292767767818.64246</v>
      </c>
      <c r="L4619" s="444">
        <f t="shared" ca="1" si="174"/>
        <v>-70557032044292.844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-70557032044292.844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-293987633517.88684</v>
      </c>
      <c r="L4620" s="444">
        <f t="shared" ca="1" si="174"/>
        <v>-70851019677810.734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-70851019677810.734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-295212581990.87805</v>
      </c>
      <c r="L4621" s="444">
        <f t="shared" ca="1" si="174"/>
        <v>-71146232259801.609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-71146232259801.609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-296442634415.84003</v>
      </c>
      <c r="L4622" s="444">
        <f t="shared" ca="1" si="174"/>
        <v>-71442674894217.453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-71442674894217.453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-297677812059.23938</v>
      </c>
      <c r="L4623" s="444">
        <f t="shared" ca="1" si="174"/>
        <v>-71740352706276.688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-71740352706276.688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-298918136276.15283</v>
      </c>
      <c r="L4624" s="444">
        <f t="shared" ca="1" si="174"/>
        <v>-72039270842552.844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-72039270842552.844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-300163628510.63684</v>
      </c>
      <c r="L4625" s="444">
        <f t="shared" ca="1" si="174"/>
        <v>-72339434471063.484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-72339434471063.484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-301414310296.09784</v>
      </c>
      <c r="L4626" s="444">
        <f t="shared" ca="1" si="174"/>
        <v>-72640848781359.578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-72640848781359.578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-302670203255.66492</v>
      </c>
      <c r="L4627" s="444">
        <f t="shared" ca="1" si="174"/>
        <v>-72943518984615.25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-72943518984615.25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-303931329102.56354</v>
      </c>
      <c r="L4628" s="444">
        <f t="shared" ca="1" si="174"/>
        <v>-73247450313717.813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-73247450313717.813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-305197709640.49091</v>
      </c>
      <c r="L4629" s="444">
        <f t="shared" ca="1" si="174"/>
        <v>-73552648023358.297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-73552648023358.297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-306469366763.99292</v>
      </c>
      <c r="L4630" s="444">
        <f t="shared" ca="1" si="174"/>
        <v>-73859117390122.297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-73859117390122.297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-307746322458.8429</v>
      </c>
      <c r="L4631" s="444">
        <f t="shared" ca="1" si="174"/>
        <v>-74166863712581.141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-74166863712581.141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-309028598802.42139</v>
      </c>
      <c r="L4632" s="444">
        <f t="shared" ca="1" si="174"/>
        <v>-74475892311383.563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-74475892311383.563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-310316217964.09814</v>
      </c>
      <c r="L4633" s="444">
        <f t="shared" ca="1" si="174"/>
        <v>-74786208529347.656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-74786208529347.656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-311609202205.61523</v>
      </c>
      <c r="L4634" s="444">
        <f t="shared" ca="1" si="174"/>
        <v>-75097817731553.266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-75097817731553.266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-312907573881.47192</v>
      </c>
      <c r="L4635" s="444">
        <f t="shared" ca="1" si="174"/>
        <v>-75410725305434.734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-75410725305434.734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-314211355439.3114</v>
      </c>
      <c r="L4636" s="444">
        <f t="shared" ca="1" si="174"/>
        <v>-75724936660874.047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-75724936660874.047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-315520569420.30853</v>
      </c>
      <c r="L4637" s="444">
        <f t="shared" ca="1" si="174"/>
        <v>-76040457230294.359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-76040457230294.359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-316835238459.55981</v>
      </c>
      <c r="L4638" s="444">
        <f t="shared" ca="1" si="174"/>
        <v>-76357292468753.922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-76357292468753.922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-318155385286.47467</v>
      </c>
      <c r="L4639" s="444">
        <f t="shared" ca="1" si="174"/>
        <v>-76675447854040.391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-76675447854040.391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-319481032725.16827</v>
      </c>
      <c r="L4640" s="444">
        <f t="shared" ca="1" si="174"/>
        <v>-76994928886765.563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-76994928886765.563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-320812203694.85651</v>
      </c>
      <c r="L4641" s="444">
        <f t="shared" ca="1" si="174"/>
        <v>-77315741090460.422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-77315741090460.422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-322148921210.25177</v>
      </c>
      <c r="L4642" s="444">
        <f t="shared" ca="1" si="174"/>
        <v>-77637890011670.672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-77637890011670.672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-323491208381.96112</v>
      </c>
      <c r="L4643" s="444">
        <f t="shared" ca="1" si="174"/>
        <v>-77961381220052.641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-77961381220052.641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-324839088416.88599</v>
      </c>
      <c r="L4644" s="444">
        <f t="shared" ca="1" si="174"/>
        <v>-78286220308469.531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-78286220308469.531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-326192584618.62305</v>
      </c>
      <c r="L4645" s="444">
        <f t="shared" ca="1" si="174"/>
        <v>-78612412893088.156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-78612412893088.156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-327551720387.86731</v>
      </c>
      <c r="L4646" s="444">
        <f t="shared" ca="1" si="174"/>
        <v>-78939964613476.031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-78939964613476.031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-328916519222.81677</v>
      </c>
      <c r="L4647" s="444">
        <f t="shared" ca="1" si="174"/>
        <v>-79268881132698.844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-79268881132698.844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-330287004719.57849</v>
      </c>
      <c r="L4648" s="444">
        <f t="shared" ca="1" si="174"/>
        <v>-79599168137418.422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-79599168137418.422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-331663200572.57678</v>
      </c>
      <c r="L4649" s="444">
        <f t="shared" ca="1" si="174"/>
        <v>-79930831337991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-79930831337991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-333045130574.96252</v>
      </c>
      <c r="L4650" s="444">
        <f t="shared" ca="1" si="174"/>
        <v>-80263876468565.969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-80263876468565.969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-334432818619.02484</v>
      </c>
      <c r="L4651" s="444">
        <f t="shared" ca="1" si="174"/>
        <v>-80598309287185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-80598309287185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-335826288696.60419</v>
      </c>
      <c r="L4652" s="444">
        <f t="shared" ca="1" si="174"/>
        <v>-80934135575881.609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-80934135575881.609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-337225564899.50671</v>
      </c>
      <c r="L4653" s="444">
        <f t="shared" ca="1" si="174"/>
        <v>-81271361140781.109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-81271361140781.109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-338630671419.92126</v>
      </c>
      <c r="L4654" s="444">
        <f t="shared" ca="1" si="174"/>
        <v>-81609991812201.031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-81609991812201.031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-340041632550.83765</v>
      </c>
      <c r="L4655" s="444">
        <f t="shared" ca="1" si="174"/>
        <v>-81950033444751.875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-81950033444751.875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-341458472686.46613</v>
      </c>
      <c r="L4656" s="444">
        <f t="shared" ca="1" si="174"/>
        <v>-82291491917438.344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-82291491917438.344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-342881216322.65979</v>
      </c>
      <c r="L4657" s="444">
        <f t="shared" ca="1" si="174"/>
        <v>-82634373133761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-82634373133761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-344309888057.33752</v>
      </c>
      <c r="L4658" s="444">
        <f t="shared" ca="1" si="174"/>
        <v>-82978683021818.344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-82978683021818.344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-345744512590.90979</v>
      </c>
      <c r="L4659" s="444">
        <f t="shared" ca="1" si="174"/>
        <v>-83324427534409.25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-83324427534409.25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-347185114726.7052</v>
      </c>
      <c r="L4660" s="444">
        <f t="shared" ca="1" si="174"/>
        <v>-83671612649135.953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-83671612649135.953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-348631719371.39978</v>
      </c>
      <c r="L4661" s="444">
        <f t="shared" ca="1" si="174"/>
        <v>-84020244368507.359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-84020244368507.359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-350084351535.44733</v>
      </c>
      <c r="L4662" s="444">
        <f t="shared" ca="1" si="174"/>
        <v>-84370328720042.813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-84370328720042.813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-351543036333.51172</v>
      </c>
      <c r="L4663" s="444">
        <f t="shared" ca="1" si="174"/>
        <v>-84721871756376.328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-84721871756376.328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-353007798984.90137</v>
      </c>
      <c r="L4664" s="444">
        <f t="shared" ca="1" si="174"/>
        <v>-85074879555361.234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-85074879555361.234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-354478664814.00513</v>
      </c>
      <c r="L4665" s="444">
        <f t="shared" ca="1" si="174"/>
        <v>-85429358220175.234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-85429358220175.234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-355955659250.73016</v>
      </c>
      <c r="L4666" s="444">
        <f t="shared" ca="1" si="174"/>
        <v>-85785313879425.969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-85785313879425.969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-357438807830.94153</v>
      </c>
      <c r="L4667" s="444">
        <f t="shared" ca="1" si="174"/>
        <v>-86142752687256.906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-86142752687256.906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-358928136196.90375</v>
      </c>
      <c r="L4668" s="444">
        <f t="shared" ca="1" si="174"/>
        <v>-86501680823453.813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-86501680823453.813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-360423670097.72424</v>
      </c>
      <c r="L4669" s="444">
        <f t="shared" ca="1" si="174"/>
        <v>-86862104493551.531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-86862104493551.531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-361925435389.79803</v>
      </c>
      <c r="L4670" s="444">
        <f t="shared" ca="1" si="174"/>
        <v>-87224029928941.328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-87224029928941.328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-363433458037.25555</v>
      </c>
      <c r="L4671" s="444">
        <f t="shared" ca="1" si="174"/>
        <v>-87587463386978.578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-87587463386978.578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-364947764112.41077</v>
      </c>
      <c r="L4672" s="444">
        <f t="shared" ca="1" si="174"/>
        <v>-87952411151090.984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-87952411151090.984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-366468379796.2124</v>
      </c>
      <c r="L4673" s="444">
        <f t="shared" ca="1" si="174"/>
        <v>-88318879530887.203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-88318879530887.203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-367995331378.69666</v>
      </c>
      <c r="L4674" s="444">
        <f t="shared" ca="1" si="174"/>
        <v>-88686874862265.906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-88686874862265.906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-369528645259.44128</v>
      </c>
      <c r="L4675" s="444">
        <f t="shared" ca="1" si="174"/>
        <v>-89056403507525.344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-89056403507525.344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-371068347948.02228</v>
      </c>
      <c r="L4676" s="444">
        <f t="shared" ca="1" si="174"/>
        <v>-89427471855473.359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-89427471855473.359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-372614466064.47235</v>
      </c>
      <c r="L4677" s="444">
        <f t="shared" ca="1" si="174"/>
        <v>-89800086321537.828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-89800086321537.828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-374167026339.74097</v>
      </c>
      <c r="L4678" s="444">
        <f t="shared" ca="1" si="174"/>
        <v>-90174253347877.563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-90174253347877.563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-375726055616.15649</v>
      </c>
      <c r="L4679" s="444">
        <f t="shared" ca="1" si="174"/>
        <v>-90549979403493.719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-90549979403493.719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-377291580847.8905</v>
      </c>
      <c r="L4680" s="444">
        <f t="shared" ca="1" si="174"/>
        <v>-90927270984341.609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-90927270984341.609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-378863629101.42334</v>
      </c>
      <c r="L4681" s="444">
        <f t="shared" ca="1" si="174"/>
        <v>-91306134613443.031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-91306134613443.031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-380442227556.01263</v>
      </c>
      <c r="L4682" s="444">
        <f t="shared" ca="1" si="174"/>
        <v>-91686576840999.047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-91686576840999.047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-382027403504.16272</v>
      </c>
      <c r="L4683" s="444">
        <f t="shared" ca="1" si="174"/>
        <v>-92068604244503.203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-92068604244503.203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-383619184352.09668</v>
      </c>
      <c r="L4684" s="444">
        <f t="shared" ca="1" si="174"/>
        <v>-92452223428855.297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-92452223428855.297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-385217597620.23041</v>
      </c>
      <c r="L4685" s="444">
        <f t="shared" ca="1" si="174"/>
        <v>-92837441026475.531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-92837441026475.531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-386822670943.64807</v>
      </c>
      <c r="L4686" s="444">
        <f t="shared" ca="1" si="174"/>
        <v>-93224263697419.172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-93224263697419.172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-388434432072.5799</v>
      </c>
      <c r="L4687" s="444">
        <f t="shared" ca="1" si="174"/>
        <v>-93612698129491.75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-93612698129491.75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-390052908872.88226</v>
      </c>
      <c r="L4688" s="444">
        <f t="shared" ca="1" si="174"/>
        <v>-94002751038364.625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-94002751038364.625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-391678129326.51929</v>
      </c>
      <c r="L4689" s="444">
        <f t="shared" ca="1" si="174"/>
        <v>-94394429167691.141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-94394429167691.141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-393310121532.04639</v>
      </c>
      <c r="L4690" s="444">
        <f t="shared" ca="1" si="174"/>
        <v>-94787739289223.188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-94787739289223.188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-394948913705.09662</v>
      </c>
      <c r="L4691" s="444">
        <f t="shared" ca="1" si="174"/>
        <v>-95182688202928.281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-95182688202928.281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-396594534178.86786</v>
      </c>
      <c r="L4692" s="444">
        <f t="shared" ca="1" si="174"/>
        <v>-95579282737107.156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-95579282737107.156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-398247011404.61316</v>
      </c>
      <c r="L4693" s="444">
        <f t="shared" ca="1" si="174"/>
        <v>-95977529748511.766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-95977529748511.766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-399906373952.13232</v>
      </c>
      <c r="L4694" s="444">
        <f t="shared" ca="1" si="174"/>
        <v>-96377436122463.891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-96377436122463.891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-401572650510.26624</v>
      </c>
      <c r="L4695" s="444">
        <f t="shared" ca="1" si="174"/>
        <v>-96779008772974.156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-96779008772974.156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-403245869887.39233</v>
      </c>
      <c r="L4696" s="444">
        <f t="shared" ca="1" si="174"/>
        <v>-97182254642861.547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-97182254642861.547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-404926061011.9231</v>
      </c>
      <c r="L4697" s="444">
        <f t="shared" ca="1" si="174"/>
        <v>-97587180703873.469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-97587180703873.469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-406613252932.80609</v>
      </c>
      <c r="L4698" s="444">
        <f t="shared" ca="1" si="174"/>
        <v>-97993793956806.281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-97993793956806.281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-408307474820.02618</v>
      </c>
      <c r="L4699" s="444">
        <f t="shared" ca="1" si="174"/>
        <v>-98402101431626.313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-98402101431626.313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-410008755965.10962</v>
      </c>
      <c r="L4700" s="444">
        <f t="shared" ca="1" si="174"/>
        <v>-98812110187591.422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-98812110187591.422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-411717125781.63092</v>
      </c>
      <c r="L4701" s="444">
        <f t="shared" ca="1" si="174"/>
        <v>-99223827313373.047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-99223827313373.047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-413432613805.72101</v>
      </c>
      <c r="L4702" s="444">
        <f t="shared" ca="1" si="174"/>
        <v>-99637259927178.766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-99637259927178.766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-415155249696.57819</v>
      </c>
      <c r="L4703" s="444">
        <f t="shared" ca="1" si="174"/>
        <v>-100052415176875.34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-100052415176875.34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-416885063236.98059</v>
      </c>
      <c r="L4704" s="444">
        <f t="shared" ca="1" si="174"/>
        <v>-100469300240112.33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-100469300240112.33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-418622084333.80139</v>
      </c>
      <c r="L4705" s="444">
        <f t="shared" ca="1" si="174"/>
        <v>-100887922324446.13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-100887922324446.13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-420366343018.52551</v>
      </c>
      <c r="L4706" s="444">
        <f t="shared" ca="1" si="174"/>
        <v>-101308288667464.66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-101308288667464.66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-422117869447.76941</v>
      </c>
      <c r="L4707" s="444">
        <f t="shared" ca="1" si="174"/>
        <v>-101730406536912.42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-101730406536912.42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-423876693903.80176</v>
      </c>
      <c r="L4708" s="444">
        <f t="shared" ca="1" si="174"/>
        <v>-102154283230816.22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-102154283230816.22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-425642846795.06757</v>
      </c>
      <c r="L4709" s="444">
        <f t="shared" ca="1" si="174"/>
        <v>-102579926077611.28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-102579926077611.28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-427416358656.71368</v>
      </c>
      <c r="L4710" s="444">
        <f t="shared" ca="1" si="174"/>
        <v>-103007342436268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-103007342436268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-429197260151.11664</v>
      </c>
      <c r="L4711" s="444">
        <f t="shared" ca="1" si="174"/>
        <v>-103436539696419.11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-103436539696419.11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-430985582068.41296</v>
      </c>
      <c r="L4712" s="444">
        <f t="shared" ca="1" si="174"/>
        <v>-103867525278487.52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-103867525278487.52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-432781355327.03131</v>
      </c>
      <c r="L4713" s="444">
        <f t="shared" ca="1" si="174"/>
        <v>-104300306633814.55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-104300306633814.55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-434584610974.22729</v>
      </c>
      <c r="L4714" s="444">
        <f t="shared" ca="1" si="174"/>
        <v>-104734891244788.78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-104734891244788.78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-436395380186.61993</v>
      </c>
      <c r="L4715" s="444">
        <f t="shared" ca="1" si="174"/>
        <v>-105171286624975.41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-105171286624975.41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-438213694270.73083</v>
      </c>
      <c r="L4716" s="444">
        <f t="shared" ca="1" si="174"/>
        <v>-105609500319246.14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-105609500319246.14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-440039584663.52557</v>
      </c>
      <c r="L4717" s="444">
        <f t="shared" ca="1" si="174"/>
        <v>-106049539903909.67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-106049539903909.67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-441873082932.95697</v>
      </c>
      <c r="L4718" s="444">
        <f t="shared" ca="1" si="174"/>
        <v>-106491412986842.63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-106491412986842.63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-443714220778.51093</v>
      </c>
      <c r="L4719" s="444">
        <f t="shared" ca="1" si="174"/>
        <v>-106935127207621.14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-106935127207621.14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-445563030031.75476</v>
      </c>
      <c r="L4720" s="444">
        <f t="shared" ca="1" si="174"/>
        <v>-107380690237652.89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-107380690237652.89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-447419542656.88702</v>
      </c>
      <c r="L4721" s="444">
        <f t="shared" ca="1" si="174"/>
        <v>-107828109780309.78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-107828109780309.78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-449283790751.29077</v>
      </c>
      <c r="L4722" s="444">
        <f t="shared" ca="1" si="174"/>
        <v>-108277393571061.08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-108277393571061.08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-451155806546.08783</v>
      </c>
      <c r="L4723" s="444">
        <f t="shared" ca="1" si="174"/>
        <v>-108728549377607.17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-108728549377607.17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-453035622406.69653</v>
      </c>
      <c r="L4724" s="444">
        <f t="shared" ca="1" si="174"/>
        <v>-109181585000013.88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-109181585000013.88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-454923270833.39111</v>
      </c>
      <c r="L4725" s="444">
        <f t="shared" ca="1" si="174"/>
        <v>-109636508270847.27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-109636508270847.27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-456818784461.86359</v>
      </c>
      <c r="L4726" s="444">
        <f t="shared" ca="1" si="174"/>
        <v>-110093327055309.13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-110093327055309.13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-458722196063.78802</v>
      </c>
      <c r="L4727" s="444">
        <f t="shared" ca="1" si="174"/>
        <v>-110552049251372.91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-110552049251372.91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-460633538547.38708</v>
      </c>
      <c r="L4728" s="444">
        <f t="shared" ca="1" si="174"/>
        <v>-111012682789920.3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-111012682789920.3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-462552844958.00116</v>
      </c>
      <c r="L4729" s="444">
        <f t="shared" ca="1" si="174"/>
        <v>-111475235634878.3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-111475235634878.3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-464480148478.65948</v>
      </c>
      <c r="L4730" s="444">
        <f t="shared" ca="1" si="174"/>
        <v>-111939715783356.95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-111939715783356.95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-466415482430.65399</v>
      </c>
      <c r="L4731" s="444">
        <f t="shared" ca="1" si="174"/>
        <v>-112406131265787.61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-112406131265787.61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-468358880274.11505</v>
      </c>
      <c r="L4732" s="444">
        <f t="shared" ca="1" si="174"/>
        <v>-112874490146061.72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-112874490146061.72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-470310375608.59052</v>
      </c>
      <c r="L4733" s="444">
        <f t="shared" ca="1" si="174"/>
        <v>-113344800521670.31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-113344800521670.31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-472270002173.62628</v>
      </c>
      <c r="L4734" s="444">
        <f t="shared" ca="1" si="174"/>
        <v>-113817070523843.94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-113817070523843.94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-474237793849.34967</v>
      </c>
      <c r="L4735" s="444">
        <f t="shared" ca="1" si="174"/>
        <v>-114291308317693.28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-114291308317693.28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-476213784657.05524</v>
      </c>
      <c r="L4736" s="444">
        <f t="shared" ca="1" si="174"/>
        <v>-114767522102350.34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-114767522102350.34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-478198008759.79309</v>
      </c>
      <c r="L4737" s="444">
        <f t="shared" ca="1" si="174"/>
        <v>-115245720111110.14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-115245720111110.14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-480190500462.95892</v>
      </c>
      <c r="L4738" s="444">
        <f t="shared" ca="1" si="174"/>
        <v>-115725910611573.09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-115725910611573.09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-482191294214.88788</v>
      </c>
      <c r="L4739" s="444">
        <f t="shared" ca="1" si="174"/>
        <v>-116208101905787.98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-116208101905787.98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-484200424607.44995</v>
      </c>
      <c r="L4740" s="444">
        <f t="shared" ca="1" si="174"/>
        <v>-116692302330395.44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-116692302330395.44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-486217926376.64758</v>
      </c>
      <c r="L4741" s="444">
        <f t="shared" ca="1" si="174"/>
        <v>-117178520256772.08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-117178520256772.08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-488243834403.21698</v>
      </c>
      <c r="L4742" s="444">
        <f t="shared" ca="1" si="174"/>
        <v>-117666764091175.3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-117666764091175.3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-490278183713.23047</v>
      </c>
      <c r="L4743" s="444">
        <f t="shared" ca="1" si="174"/>
        <v>-118157042274888.53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-118157042274888.53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-492321009478.70221</v>
      </c>
      <c r="L4744" s="444">
        <f t="shared" ca="1" si="174"/>
        <v>-118649363284367.23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-118649363284367.23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-494372347018.19672</v>
      </c>
      <c r="L4745" s="444">
        <f t="shared" ca="1" si="174"/>
        <v>-119143735631385.44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-119143735631385.44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-496432231797.43933</v>
      </c>
      <c r="L4746" s="444">
        <f t="shared" ca="1" si="174"/>
        <v>-119640167863182.88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-119640167863182.88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-498500699429.92871</v>
      </c>
      <c r="L4747" s="444">
        <f t="shared" ca="1" si="174"/>
        <v>-120138668562612.8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-120138668562612.8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-500577785677.55322</v>
      </c>
      <c r="L4748" s="444">
        <f t="shared" ca="1" si="174"/>
        <v>-120639246348290.34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-120639246348290.34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-502663526451.20978</v>
      </c>
      <c r="L4749" s="444">
        <f t="shared" ca="1" si="174"/>
        <v>-121141909874741.55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-121141909874741.55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-504757957811.42303</v>
      </c>
      <c r="L4750" s="444">
        <f t="shared" ca="1" si="174"/>
        <v>-121646667832552.97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-121646667832552.97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-506861115968.97064</v>
      </c>
      <c r="L4751" s="444">
        <f t="shared" ca="1" si="174"/>
        <v>-122153528948521.94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-122153528948521.94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-508973037285.508</v>
      </c>
      <c r="L4752" s="444">
        <f t="shared" ca="1" si="174"/>
        <v>-122662501985807.45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-122662501985807.45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-511093758274.19769</v>
      </c>
      <c r="L4753" s="444">
        <f t="shared" ca="1" si="174"/>
        <v>-123173595744081.66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-123173595744081.66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-513223315600.34021</v>
      </c>
      <c r="L4754" s="444">
        <f t="shared" ca="1" si="174"/>
        <v>-123686819059682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-123686819059682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-515361746082.0083</v>
      </c>
      <c r="L4755" s="444">
        <f t="shared" ca="1" si="174"/>
        <v>-124202180805764.02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-124202180805764.02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-517509086690.68335</v>
      </c>
      <c r="L4756" s="444">
        <f t="shared" ca="1" si="174"/>
        <v>-124719689892454.7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-124719689892454.7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-519665374551.89459</v>
      </c>
      <c r="L4757" s="444">
        <f t="shared" ca="1" si="174"/>
        <v>-125239355267006.59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-125239355267006.59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-521830646945.86078</v>
      </c>
      <c r="L4758" s="444">
        <f t="shared" ca="1" si="174"/>
        <v>-125761185913952.45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-125761185913952.45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-524004941308.13513</v>
      </c>
      <c r="L4759" s="444">
        <f t="shared" ca="1" si="174"/>
        <v>-126285190855260.59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-126285190855260.59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-526188295230.25244</v>
      </c>
      <c r="L4760" s="444">
        <f t="shared" ca="1" si="174"/>
        <v>-126811379150490.84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-126811379150490.84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-528380746460.3786</v>
      </c>
      <c r="L4761" s="444">
        <f t="shared" ca="1" si="174"/>
        <v>-127339759896951.22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-127339759896951.22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-530582332903.96344</v>
      </c>
      <c r="L4762" s="444">
        <f t="shared" ca="1" si="174"/>
        <v>-127870342229855.19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-127870342229855.19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-532793092624.39661</v>
      </c>
      <c r="L4763" s="444">
        <f t="shared" ca="1" si="174"/>
        <v>-128403135322479.58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-128403135322479.58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-535013063843.66486</v>
      </c>
      <c r="L4764" s="444">
        <f t="shared" ca="1" si="174"/>
        <v>-128938148386323.25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-128938148386323.25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-537242284943.01355</v>
      </c>
      <c r="L4765" s="444">
        <f t="shared" ca="1" si="174"/>
        <v>-129475390671266.27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-129475390671266.27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-539480794463.60944</v>
      </c>
      <c r="L4766" s="444">
        <f t="shared" ca="1" si="174"/>
        <v>-130014871465729.88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-130014871465729.88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-541728631107.20782</v>
      </c>
      <c r="L4767" s="444">
        <f t="shared" ca="1" si="174"/>
        <v>-130556600096837.08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-130556600096837.08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-543985833736.82117</v>
      </c>
      <c r="L4768" s="444">
        <f t="shared" ca="1" si="174"/>
        <v>-131100585930573.91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-131100585930573.91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-546252441377.3913</v>
      </c>
      <c r="L4769" s="444">
        <f t="shared" ca="1" si="174"/>
        <v>-131646838371951.3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-131646838371951.3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-548528493216.46375</v>
      </c>
      <c r="L4770" s="444">
        <f t="shared" ca="1" si="174"/>
        <v>-132195366865167.77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-132195366865167.77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-550814028604.86572</v>
      </c>
      <c r="L4771" s="444">
        <f t="shared" ca="1" si="174"/>
        <v>-132746180893772.63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-132746180893772.63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-553109087057.38599</v>
      </c>
      <c r="L4772" s="444">
        <f t="shared" ca="1" si="174"/>
        <v>-133299289980830.02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-133299289980830.02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-555413708253.45837</v>
      </c>
      <c r="L4773" s="444">
        <f t="shared" ca="1" si="174"/>
        <v>-133854703689083.47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-133854703689083.47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-557727932037.84778</v>
      </c>
      <c r="L4774" s="444">
        <f t="shared" ca="1" si="174"/>
        <v>-134412431621121.31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-134412431621121.31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-560051798421.33887</v>
      </c>
      <c r="L4775" s="444">
        <f t="shared" ca="1" si="174"/>
        <v>-134972483419542.66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-134972483419542.66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-562385347581.42773</v>
      </c>
      <c r="L4776" s="444">
        <f t="shared" ca="1" si="174"/>
        <v>-135534868767124.08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-135534868767124.08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-564728619863.01697</v>
      </c>
      <c r="L4777" s="444">
        <f t="shared" ca="1" si="174"/>
        <v>-136099597386987.09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-136099597386987.09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-567081655779.11292</v>
      </c>
      <c r="L4778" s="444">
        <f t="shared" ca="1" si="174"/>
        <v>-136666679042766.2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-136666679042766.2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-569444496011.52588</v>
      </c>
      <c r="L4779" s="444">
        <f t="shared" ca="1" si="174"/>
        <v>-137236123538777.73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-137236123538777.73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-571817181411.57385</v>
      </c>
      <c r="L4780" s="444">
        <f t="shared" ca="1" si="174"/>
        <v>-137807940720189.31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-137807940720189.31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-574199753000.78882</v>
      </c>
      <c r="L4781" s="444">
        <f t="shared" ca="1" si="174"/>
        <v>-138382140473190.09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-138382140473190.09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-576592251971.62537</v>
      </c>
      <c r="L4782" s="444">
        <f t="shared" ca="1" si="174"/>
        <v>-138958732725161.72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-138958732725161.72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-578994719688.17383</v>
      </c>
      <c r="L4783" s="444">
        <f t="shared" ca="1" si="174"/>
        <v>-139537727444849.89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-139537727444849.89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-581407197686.87451</v>
      </c>
      <c r="L4784" s="444">
        <f t="shared" ca="1" si="174"/>
        <v>-140119134642536.77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-140119134642536.77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-583829727677.23657</v>
      </c>
      <c r="L4785" s="444">
        <f t="shared" ca="1" si="174"/>
        <v>-140702964370214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-140702964370214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-586262351542.55835</v>
      </c>
      <c r="L4786" s="444">
        <f t="shared" ca="1" si="174"/>
        <v>-141289226721756.56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-141289226721756.56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-588705111340.65234</v>
      </c>
      <c r="L4787" s="444">
        <f t="shared" ca="1" si="174"/>
        <v>-141877931833097.22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-141877931833097.22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-591158049304.57178</v>
      </c>
      <c r="L4788" s="444">
        <f t="shared" ca="1" si="174"/>
        <v>-142469089882401.78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-142469089882401.78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-593621207843.3407</v>
      </c>
      <c r="L4789" s="444">
        <f t="shared" ca="1" si="174"/>
        <v>-143062711090245.13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-143062711090245.13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-596094629542.68799</v>
      </c>
      <c r="L4790" s="444">
        <f t="shared" ca="1" si="174"/>
        <v>-143658805719787.81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-143658805719787.81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-598578357165.78259</v>
      </c>
      <c r="L4791" s="444">
        <f t="shared" ca="1" si="174"/>
        <v>-144257384076953.59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-144257384076953.59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-601072433653.97327</v>
      </c>
      <c r="L4792" s="444">
        <f t="shared" ca="1" si="174"/>
        <v>-144858456510607.56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-144858456510607.56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-603576902127.53149</v>
      </c>
      <c r="L4793" s="444">
        <f t="shared" ca="1" si="174"/>
        <v>-145462033412735.09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-145462033412735.09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-606091805886.39624</v>
      </c>
      <c r="L4794" s="444">
        <f t="shared" ca="1" si="174"/>
        <v>-146068125218621.5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-146068125218621.5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-608617188410.92285</v>
      </c>
      <c r="L4795" s="444">
        <f t="shared" ca="1" si="174"/>
        <v>-146676742407032.44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-146676742407032.44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-611153093362.63513</v>
      </c>
      <c r="L4796" s="444">
        <f t="shared" ca="1" si="174"/>
        <v>-147287895500395.06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-147287895500395.06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-613699564584.97937</v>
      </c>
      <c r="L4797" s="444">
        <f t="shared" ca="1" si="174"/>
        <v>-147901595064980.03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-147901595064980.03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-616256646104.0835</v>
      </c>
      <c r="L4798" s="444">
        <f t="shared" ca="1" si="174"/>
        <v>-148517851711084.13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-148517851711084.13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-618824382129.51721</v>
      </c>
      <c r="L4799" s="444">
        <f t="shared" ca="1" si="174"/>
        <v>-149136676093213.66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-149136676093213.66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-621402817055.05688</v>
      </c>
      <c r="L4800" s="444">
        <f t="shared" ca="1" si="174"/>
        <v>-149758078910268.72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-149758078910268.72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-623991995459.453</v>
      </c>
      <c r="L4801" s="444">
        <f t="shared" ca="1" si="174"/>
        <v>-150382070905728.16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-150382070905728.16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-626591962107.20068</v>
      </c>
      <c r="L4802" s="444">
        <f t="shared" ca="1" si="174"/>
        <v>-151008662867835.34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-151008662867835.34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-629202761949.31396</v>
      </c>
      <c r="L4803" s="444">
        <f t="shared" ca="1" si="174"/>
        <v>-151637865629784.66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-151637865629784.66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-631824440124.10278</v>
      </c>
      <c r="L4804" s="444">
        <f t="shared" ca="1" si="174"/>
        <v>-152269690069908.75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-152269690069908.75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-634457041957.95313</v>
      </c>
      <c r="L4805" s="444">
        <f t="shared" ca="1" si="174"/>
        <v>-152904147111866.69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-152904147111866.69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-637100612966.11121</v>
      </c>
      <c r="L4806" s="444">
        <f t="shared" ca="1" si="174"/>
        <v>-153541247724832.81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-153541247724832.81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-639755198853.47009</v>
      </c>
      <c r="L4807" s="444">
        <f t="shared" ca="1" si="174"/>
        <v>-154181002923686.28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-154181002923686.28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-642420845515.3595</v>
      </c>
      <c r="L4808" s="444">
        <f t="shared" ca="1" si="174"/>
        <v>-154823423769201.66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-154823423769201.66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-645097599038.34021</v>
      </c>
      <c r="L4809" s="444">
        <f t="shared" ca="1" si="174"/>
        <v>-155468521368240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-155468521368240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-647785505701</v>
      </c>
      <c r="L4810" s="444">
        <f t="shared" ca="1" si="174"/>
        <v>-156116306873941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-156116306873941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-650484611974.75415</v>
      </c>
      <c r="L4811" s="444">
        <f t="shared" ca="1" si="174"/>
        <v>-156766791485915.75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-156766791485915.75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-653194964524.64893</v>
      </c>
      <c r="L4812" s="444">
        <f t="shared" ca="1" si="174"/>
        <v>-157419986450440.41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-157419986450440.41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-655916610210.16833</v>
      </c>
      <c r="L4813" s="444">
        <f t="shared" ca="1" si="174"/>
        <v>-158075903060650.56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-158075903060650.56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-658649596086.04395</v>
      </c>
      <c r="L4814" s="444">
        <f t="shared" ca="1" si="174"/>
        <v>-158734552656736.59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-158734552656736.59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-661393969403.06909</v>
      </c>
      <c r="L4815" s="444">
        <f t="shared" ca="1" si="174"/>
        <v>-159395946626139.66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-159395946626139.66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-664149777608.91528</v>
      </c>
      <c r="L4816" s="444">
        <f t="shared" ca="1" si="174"/>
        <v>-160060096403748.56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-160060096403748.56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-666917068348.95239</v>
      </c>
      <c r="L4817" s="444">
        <f t="shared" ca="1" si="174"/>
        <v>-160727013472097.5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-160727013472097.5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-669695889467.07288</v>
      </c>
      <c r="L4818" s="444">
        <f t="shared" ca="1" si="174"/>
        <v>-161396709361564.56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-161396709361564.56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-672486289006.51904</v>
      </c>
      <c r="L4819" s="444">
        <f t="shared" ca="1" si="174"/>
        <v>-162069195650571.09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-162069195650571.09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-675288315210.71289</v>
      </c>
      <c r="L4820" s="444">
        <f t="shared" ca="1" si="174"/>
        <v>-162744483965781.81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-162744483965781.81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-678102016524.09082</v>
      </c>
      <c r="L4821" s="444">
        <f t="shared" ca="1" si="174"/>
        <v>-163422585982305.91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-163422585982305.91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-680927441592.94128</v>
      </c>
      <c r="L4822" s="444">
        <f t="shared" ca="1" si="174"/>
        <v>-164103513423898.84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-164103513423898.84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-683764639266.24512</v>
      </c>
      <c r="L4823" s="444">
        <f t="shared" ca="1" si="174"/>
        <v>-164787278063165.09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-164787278063165.09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-686613658596.52124</v>
      </c>
      <c r="L4824" s="444">
        <f t="shared" ca="1" si="174"/>
        <v>-165473891721761.63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-165473891721761.63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-689474548840.67346</v>
      </c>
      <c r="L4825" s="444">
        <f t="shared" ca="1" si="174"/>
        <v>-166163366270602.31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-166163366270602.31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-692347359460.84302</v>
      </c>
      <c r="L4826" s="444">
        <f t="shared" ca="1" si="174"/>
        <v>-166855713630063.16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-166855713630063.16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-695232140125.26318</v>
      </c>
      <c r="L4827" s="444">
        <f t="shared" ca="1" si="174"/>
        <v>-167550945770188.41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-167550945770188.41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-698128940709.11841</v>
      </c>
      <c r="L4828" s="444">
        <f t="shared" ca="1" si="174"/>
        <v>-168249074710897.53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-168249074710897.53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-701037811295.40637</v>
      </c>
      <c r="L4829" s="444">
        <f t="shared" ca="1" si="174"/>
        <v>-168950112522192.94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-168950112522192.94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-703958802175.80396</v>
      </c>
      <c r="L4830" s="444">
        <f t="shared" ca="1" si="174"/>
        <v>-169654071324368.75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-169654071324368.75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-706891963851.5365</v>
      </c>
      <c r="L4831" s="444">
        <f t="shared" ca="1" si="174"/>
        <v>-170360963288220.28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-170360963288220.28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-709837347034.25122</v>
      </c>
      <c r="L4832" s="444">
        <f t="shared" ca="1" si="174"/>
        <v>-171070800635254.53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-171070800635254.53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-712795002646.89392</v>
      </c>
      <c r="L4833" s="444">
        <f t="shared" ca="1" si="174"/>
        <v>-171783595637901.44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-171783595637901.44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-715764981824.58936</v>
      </c>
      <c r="L4834" s="444">
        <f t="shared" ca="1" si="174"/>
        <v>-172499360619726.03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-172499360619726.03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-718747335915.52515</v>
      </c>
      <c r="L4835" s="444">
        <f t="shared" ca="1" si="174"/>
        <v>-173218107955641.56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-173218107955641.56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-721742116481.83984</v>
      </c>
      <c r="L4836" s="444">
        <f t="shared" ca="1" si="174"/>
        <v>-173939850072123.41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-173939850072123.41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-724749375300.51416</v>
      </c>
      <c r="L4837" s="444">
        <f t="shared" ca="1" si="174"/>
        <v>-174664599447423.91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-174664599447423.91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-727769164364.26624</v>
      </c>
      <c r="L4838" s="444">
        <f t="shared" ca="1" si="174"/>
        <v>-175392368611788.19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-175392368611788.19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-730801535882.45081</v>
      </c>
      <c r="L4839" s="444">
        <f t="shared" ca="1" si="174"/>
        <v>-176123170147670.63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-176123170147670.63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-733846542281.96094</v>
      </c>
      <c r="L4840" s="444">
        <f t="shared" ca="1" si="174"/>
        <v>-176857016689952.59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-176857016689952.59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-736904236208.13574</v>
      </c>
      <c r="L4841" s="444">
        <f t="shared" ca="1" si="174"/>
        <v>-177593920926160.72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-177593920926160.72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-739974670525.66968</v>
      </c>
      <c r="L4842" s="444">
        <f t="shared" ca="1" si="174"/>
        <v>-178333895596686.38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-178333895596686.38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-743057898319.52661</v>
      </c>
      <c r="L4843" s="444">
        <f t="shared" ca="1" si="174"/>
        <v>-179076953495005.91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-179076953495005.91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-746153972895.85791</v>
      </c>
      <c r="L4844" s="444">
        <f t="shared" ca="1" si="174"/>
        <v>-179823107467901.75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-179823107467901.75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-749262947782.92395</v>
      </c>
      <c r="L4845" s="444">
        <f t="shared" ca="1" si="174"/>
        <v>-180572370415684.69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-180572370415684.69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-752384876732.01953</v>
      </c>
      <c r="L4846" s="444">
        <f t="shared" ca="1" si="174"/>
        <v>-181324755292416.72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-181324755292416.72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-755519813718.40295</v>
      </c>
      <c r="L4847" s="444">
        <f t="shared" ca="1" si="174"/>
        <v>-182080275106135.13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-182080275106135.13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-758667812942.22974</v>
      </c>
      <c r="L4848" s="444">
        <f t="shared" ca="1" si="174"/>
        <v>-182838942919077.34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-182838942919077.34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-761828928829.48889</v>
      </c>
      <c r="L4849" s="444">
        <f t="shared" ca="1" si="174"/>
        <v>-183600771847906.84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-183600771847906.84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-765003216032.94519</v>
      </c>
      <c r="L4850" s="444">
        <f t="shared" ca="1" si="174"/>
        <v>-184365775063939.78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-184365775063939.78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-768190729433.0824</v>
      </c>
      <c r="L4851" s="444">
        <f t="shared" ca="1" si="174"/>
        <v>-185133965793372.88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-185133965793372.88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-771391524139.05359</v>
      </c>
      <c r="L4852" s="444">
        <f t="shared" ca="1" si="174"/>
        <v>-185905357317511.94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-185905357317511.94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-774605655489.63306</v>
      </c>
      <c r="L4853" s="444">
        <f t="shared" ref="L4853:L5107" ca="1" si="179">I4853-J4853+K4853</f>
        <v>-186679962973001.56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-186679962973001.56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-777833179054.17322</v>
      </c>
      <c r="L4854" s="444">
        <f t="shared" ca="1" si="179"/>
        <v>-187457796152055.75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-187457796152055.75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-781074150633.56567</v>
      </c>
      <c r="L4855" s="444">
        <f t="shared" ca="1" si="179"/>
        <v>-188238870302689.31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-188238870302689.31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-784328626261.20544</v>
      </c>
      <c r="L4856" s="444">
        <f t="shared" ca="1" si="179"/>
        <v>-189023198928950.53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-189023198928950.53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-787596662203.96057</v>
      </c>
      <c r="L4857" s="444">
        <f t="shared" ca="1" si="179"/>
        <v>-189810795591154.5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-189810795591154.5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-790878314963.1438</v>
      </c>
      <c r="L4858" s="444">
        <f t="shared" ca="1" si="179"/>
        <v>-190601673906117.66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-190601673906117.66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-794173641275.49023</v>
      </c>
      <c r="L4859" s="444">
        <f t="shared" ca="1" si="179"/>
        <v>-191395847547393.16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-191395847547393.16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-797482698114.13818</v>
      </c>
      <c r="L4860" s="444">
        <f t="shared" ca="1" si="179"/>
        <v>-192193330245507.28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-192193330245507.28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-800805542689.61365</v>
      </c>
      <c r="L4861" s="444">
        <f t="shared" ca="1" si="179"/>
        <v>-192994135788196.91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-192994135788196.91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-804142232450.82043</v>
      </c>
      <c r="L4862" s="444">
        <f t="shared" ca="1" si="179"/>
        <v>-193798278020647.72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-193798278020647.72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-807492825086.0321</v>
      </c>
      <c r="L4863" s="444">
        <f t="shared" ca="1" si="179"/>
        <v>-194605770845733.75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-194605770845733.75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-810857378523.89063</v>
      </c>
      <c r="L4864" s="444">
        <f t="shared" ca="1" si="179"/>
        <v>-195416628224257.63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-195416628224257.63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-814235950934.40674</v>
      </c>
      <c r="L4865" s="444">
        <f t="shared" ca="1" si="179"/>
        <v>-196230864175192.03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-196230864175192.03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-817628600729.9668</v>
      </c>
      <c r="L4866" s="444">
        <f t="shared" ca="1" si="179"/>
        <v>-197048492775922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-197048492775922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-821035386566.34167</v>
      </c>
      <c r="L4867" s="444">
        <f t="shared" ca="1" si="179"/>
        <v>-197869528162488.34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-197869528162488.34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-824456367343.70142</v>
      </c>
      <c r="L4868" s="444">
        <f t="shared" ca="1" si="179"/>
        <v>-198693984529832.03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-198693984529832.03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-827891602207.63342</v>
      </c>
      <c r="L4869" s="444">
        <f t="shared" ca="1" si="179"/>
        <v>-199521876132039.66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-199521876132039.66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-831341150550.16528</v>
      </c>
      <c r="L4870" s="444">
        <f t="shared" ca="1" si="179"/>
        <v>-200353217282589.81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-200353217282589.81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-834805072010.79089</v>
      </c>
      <c r="L4871" s="444">
        <f t="shared" ca="1" si="179"/>
        <v>-201188022354600.59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-201188022354600.59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-838283426477.50244</v>
      </c>
      <c r="L4872" s="444">
        <f t="shared" ca="1" si="179"/>
        <v>-202026305781078.09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-202026305781078.09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-841776274087.82544</v>
      </c>
      <c r="L4873" s="444">
        <f t="shared" ca="1" si="179"/>
        <v>-202868082055165.91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-202868082055165.91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-845283675229.85791</v>
      </c>
      <c r="L4874" s="444">
        <f t="shared" ca="1" si="179"/>
        <v>-203713365730395.75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-203713365730395.75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-848805690543.31567</v>
      </c>
      <c r="L4875" s="444">
        <f t="shared" ca="1" si="179"/>
        <v>-204562171420939.06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-204562171420939.06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-852342380920.57947</v>
      </c>
      <c r="L4876" s="444">
        <f t="shared" ca="1" si="179"/>
        <v>-205414513801859.66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-205414513801859.66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-855893807507.74854</v>
      </c>
      <c r="L4877" s="444">
        <f t="shared" ca="1" si="179"/>
        <v>-206270407609367.41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-206270407609367.41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-859460031705.69751</v>
      </c>
      <c r="L4878" s="444">
        <f t="shared" ca="1" si="179"/>
        <v>-207129867641073.09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-207129867641073.09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-863041115171.13794</v>
      </c>
      <c r="L4879" s="444">
        <f t="shared" ca="1" si="179"/>
        <v>-207992908756244.22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-207992908756244.22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-866637119817.6842</v>
      </c>
      <c r="L4880" s="444">
        <f t="shared" ca="1" si="179"/>
        <v>-208859545876061.91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-208859545876061.91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-870248107816.92456</v>
      </c>
      <c r="L4881" s="444">
        <f t="shared" ca="1" si="179"/>
        <v>-209729793983878.84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-209729793983878.84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-873874141599.49512</v>
      </c>
      <c r="L4882" s="444">
        <f t="shared" ca="1" si="179"/>
        <v>-210603668125478.34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-210603668125478.34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-877515283856.15979</v>
      </c>
      <c r="L4883" s="444">
        <f t="shared" ca="1" si="179"/>
        <v>-211481183409334.5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-211481183409334.5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-881171597538.8938</v>
      </c>
      <c r="L4884" s="444">
        <f t="shared" ca="1" si="179"/>
        <v>-212362355006873.41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-212362355006873.41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-884843145861.97253</v>
      </c>
      <c r="L4885" s="444">
        <f t="shared" ca="1" si="179"/>
        <v>-213247198152735.38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-213247198152735.38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-888529992303.06409</v>
      </c>
      <c r="L4886" s="444">
        <f t="shared" ca="1" si="179"/>
        <v>-214135728145038.44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-214135728145038.44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-892232200604.32678</v>
      </c>
      <c r="L4887" s="444">
        <f t="shared" ca="1" si="179"/>
        <v>-215027960345642.75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-215027960345642.75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-895949834773.51147</v>
      </c>
      <c r="L4888" s="444">
        <f t="shared" ca="1" si="179"/>
        <v>-215923910180416.25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-215923910180416.25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-899682959085.06775</v>
      </c>
      <c r="L4889" s="444">
        <f t="shared" ca="1" si="179"/>
        <v>-216823593139501.31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-216823593139501.31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-903431638081.25549</v>
      </c>
      <c r="L4890" s="444">
        <f t="shared" ca="1" si="179"/>
        <v>-217727024777582.56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-217727024777582.56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-907195936573.26062</v>
      </c>
      <c r="L4891" s="444">
        <f t="shared" ca="1" si="179"/>
        <v>-218634220714155.81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-218634220714155.81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-910975919642.31592</v>
      </c>
      <c r="L4892" s="444">
        <f t="shared" ca="1" si="179"/>
        <v>-219545196633798.13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-219545196633798.13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-914771652640.82556</v>
      </c>
      <c r="L4893" s="444">
        <f t="shared" ca="1" si="179"/>
        <v>-220459968286438.94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-220459968286438.94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-918583201193.49561</v>
      </c>
      <c r="L4894" s="444">
        <f t="shared" ca="1" si="179"/>
        <v>-221378551487632.44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-221378551487632.44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-922410631198.46838</v>
      </c>
      <c r="L4895" s="444">
        <f t="shared" ca="1" si="179"/>
        <v>-222300962118830.91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-222300962118830.91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-926254008828.46204</v>
      </c>
      <c r="L4896" s="444">
        <f t="shared" ca="1" si="179"/>
        <v>-223227216127659.38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-223227216127659.38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-930113400531.91406</v>
      </c>
      <c r="L4897" s="444">
        <f t="shared" ca="1" si="179"/>
        <v>-224157329528191.28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-224157329528191.28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-933988873034.13025</v>
      </c>
      <c r="L4898" s="444">
        <f t="shared" ca="1" si="179"/>
        <v>-225091318401225.41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-225091318401225.41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-937880493338.43909</v>
      </c>
      <c r="L4899" s="444">
        <f t="shared" ca="1" si="179"/>
        <v>-226029198894563.84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-226029198894563.84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-941788328727.34924</v>
      </c>
      <c r="L4900" s="444">
        <f t="shared" ca="1" si="179"/>
        <v>-226970987223291.19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-226970987223291.19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-945712446763.71313</v>
      </c>
      <c r="L4901" s="444">
        <f t="shared" ca="1" si="179"/>
        <v>-227916699670054.91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-227916699670054.91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-949652915291.89539</v>
      </c>
      <c r="L4902" s="444">
        <f t="shared" ca="1" si="179"/>
        <v>-228866352585346.81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-228866352585346.81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-953609802438.94507</v>
      </c>
      <c r="L4903" s="444">
        <f t="shared" ca="1" si="179"/>
        <v>-229819962387785.75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-229819962387785.75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-957583176615.77405</v>
      </c>
      <c r="L4904" s="444">
        <f t="shared" ca="1" si="179"/>
        <v>-230777545564401.53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-230777545564401.53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-961573106518.3396</v>
      </c>
      <c r="L4905" s="444">
        <f t="shared" ca="1" si="179"/>
        <v>-231739118670919.88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-231739118670919.88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-965579661128.83276</v>
      </c>
      <c r="L4906" s="444">
        <f t="shared" ca="1" si="179"/>
        <v>-232704698332048.72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-232704698332048.72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-969602909716.86951</v>
      </c>
      <c r="L4907" s="444">
        <f t="shared" ca="1" si="179"/>
        <v>-233674301241765.59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-233674301241765.59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-973642921840.68994</v>
      </c>
      <c r="L4908" s="444">
        <f t="shared" ca="1" si="179"/>
        <v>-234647944163606.28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-234647944163606.28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-977699767348.35938</v>
      </c>
      <c r="L4909" s="444">
        <f t="shared" ca="1" si="179"/>
        <v>-235625643930954.63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-235625643930954.63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-981773516378.97754</v>
      </c>
      <c r="L4910" s="444">
        <f t="shared" ca="1" si="179"/>
        <v>-236607417447333.59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-236607417447333.59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-985864239363.89001</v>
      </c>
      <c r="L4911" s="444">
        <f t="shared" ca="1" si="179"/>
        <v>-237593281686697.47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-237593281686697.47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-989972007027.90625</v>
      </c>
      <c r="L4912" s="444">
        <f t="shared" ca="1" si="179"/>
        <v>-238583253693725.38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-238583253693725.38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-994096890390.52234</v>
      </c>
      <c r="L4913" s="444">
        <f t="shared" ca="1" si="179"/>
        <v>-239577350584115.91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-239577350584115.91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-998238960767.14954</v>
      </c>
      <c r="L4914" s="444">
        <f t="shared" ca="1" si="179"/>
        <v>-240575589544883.06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-240575589544883.06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-1002398289770.3461</v>
      </c>
      <c r="L4915" s="444">
        <f t="shared" ca="1" si="179"/>
        <v>-241577987834653.41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-241577987834653.41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-1006574949311.0558</v>
      </c>
      <c r="L4916" s="444">
        <f t="shared" ca="1" si="179"/>
        <v>-242584562783964.47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-242584562783964.47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-1010769011599.8519</v>
      </c>
      <c r="L4917" s="444">
        <f t="shared" ca="1" si="179"/>
        <v>-243595331795564.31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-243595331795564.31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-1014980549148.1846</v>
      </c>
      <c r="L4918" s="444">
        <f t="shared" ca="1" si="179"/>
        <v>-244610312344712.5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-244610312344712.5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-1019209634769.6355</v>
      </c>
      <c r="L4919" s="444">
        <f t="shared" ca="1" si="179"/>
        <v>-245629521979482.13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-245629521979482.13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-1023456341581.1757</v>
      </c>
      <c r="L4920" s="444">
        <f t="shared" ca="1" si="179"/>
        <v>-246652978321063.31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-246652978321063.31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-1027720743004.4304</v>
      </c>
      <c r="L4921" s="444">
        <f t="shared" ca="1" si="179"/>
        <v>-247680699064067.75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-247680699064067.75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-1032002912766.949</v>
      </c>
      <c r="L4922" s="444">
        <f t="shared" ca="1" si="179"/>
        <v>-248712701976834.69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-248712701976834.69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-1036302924903.4779</v>
      </c>
      <c r="L4923" s="444">
        <f t="shared" ca="1" si="179"/>
        <v>-249749004901738.16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-249749004901738.16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-1040620853757.2423</v>
      </c>
      <c r="L4924" s="444">
        <f t="shared" ca="1" si="179"/>
        <v>-250789625755495.41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-250789625755495.41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-1044956773981.2307</v>
      </c>
      <c r="L4925" s="444">
        <f t="shared" ca="1" si="179"/>
        <v>-251834582529476.63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-251834582529476.63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-1049310760539.486</v>
      </c>
      <c r="L4926" s="444">
        <f t="shared" ca="1" si="179"/>
        <v>-252883893290016.13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-252883893290016.13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-1053682888708.4005</v>
      </c>
      <c r="L4927" s="444">
        <f t="shared" ca="1" si="179"/>
        <v>-253937576178724.53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-253937576178724.53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-1058073234078.0189</v>
      </c>
      <c r="L4928" s="444">
        <f t="shared" ca="1" si="179"/>
        <v>-254995649412802.56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-254995649412802.56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-1062481872553.3441</v>
      </c>
      <c r="L4929" s="444">
        <f t="shared" ca="1" si="179"/>
        <v>-256058131285355.91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-256058131285355.91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-1066908880355.6494</v>
      </c>
      <c r="L4930" s="444">
        <f t="shared" ca="1" si="179"/>
        <v>-257125040165711.56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-257125040165711.56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-1071354334023.7983</v>
      </c>
      <c r="L4931" s="444">
        <f t="shared" ca="1" si="179"/>
        <v>-258196394499735.38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-258196394499735.38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-1075818310415.5641</v>
      </c>
      <c r="L4932" s="444">
        <f t="shared" ca="1" si="179"/>
        <v>-259272212810150.94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-259272212810150.94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-1080300886708.9623</v>
      </c>
      <c r="L4933" s="444">
        <f t="shared" ca="1" si="179"/>
        <v>-260352513696859.91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-260352513696859.91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-1084802140403.583</v>
      </c>
      <c r="L4934" s="444">
        <f t="shared" ca="1" si="179"/>
        <v>-261437315837263.5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-261437315837263.5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-1089322149321.9312</v>
      </c>
      <c r="L4935" s="444">
        <f t="shared" ca="1" si="179"/>
        <v>-262526637986585.44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-262526637986585.44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-1093860991610.7726</v>
      </c>
      <c r="L4936" s="444">
        <f t="shared" ca="1" si="179"/>
        <v>-263620498978196.22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-263620498978196.22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-1098418745742.4843</v>
      </c>
      <c r="L4937" s="444">
        <f t="shared" ca="1" si="179"/>
        <v>-264718917723938.69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-264718917723938.69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-1102995490516.4111</v>
      </c>
      <c r="L4938" s="444">
        <f t="shared" ca="1" si="179"/>
        <v>-265821913214455.09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-265821913214455.09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-1107591305060.2295</v>
      </c>
      <c r="L4939" s="444">
        <f t="shared" ca="1" si="179"/>
        <v>-266929504519515.31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-266929504519515.31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-1112206268831.3137</v>
      </c>
      <c r="L4940" s="444">
        <f t="shared" ca="1" si="179"/>
        <v>-268041710788346.63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-268041710788346.63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-1116840461618.1111</v>
      </c>
      <c r="L4941" s="444">
        <f t="shared" ca="1" si="179"/>
        <v>-269158551249964.75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-269158551249964.75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-1121493963541.5198</v>
      </c>
      <c r="L4942" s="444">
        <f t="shared" ca="1" si="179"/>
        <v>-270280045213506.28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-270280045213506.28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-1126166855056.2761</v>
      </c>
      <c r="L4943" s="444">
        <f t="shared" ca="1" si="179"/>
        <v>-271406212068562.56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-271406212068562.56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-1130859216952.344</v>
      </c>
      <c r="L4944" s="444">
        <f t="shared" ca="1" si="179"/>
        <v>-272537071285514.91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-272537071285514.91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-1135571130356.312</v>
      </c>
      <c r="L4945" s="444">
        <f t="shared" ca="1" si="179"/>
        <v>-273672642415871.22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-273672642415871.22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-1140302676732.7966</v>
      </c>
      <c r="L4946" s="444">
        <f t="shared" ca="1" si="179"/>
        <v>-274812945092604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-274812945092604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-1145053937885.8499</v>
      </c>
      <c r="L4947" s="444">
        <f t="shared" ca="1" si="179"/>
        <v>-275957999030489.84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-275957999030489.84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-1149824995960.3743</v>
      </c>
      <c r="L4948" s="444">
        <f t="shared" ca="1" si="179"/>
        <v>-277107824026450.22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-277107824026450.22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-1154615933443.5425</v>
      </c>
      <c r="L4949" s="444">
        <f t="shared" ca="1" si="179"/>
        <v>-278262439959893.75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-278262439959893.75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-1159426833166.2239</v>
      </c>
      <c r="L4950" s="444">
        <f t="shared" ca="1" si="179"/>
        <v>-279421866793059.97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-279421866793059.97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-1164257778304.4167</v>
      </c>
      <c r="L4951" s="444">
        <f t="shared" ca="1" si="179"/>
        <v>-280586124571364.38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-280586124571364.38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-1169108852380.6848</v>
      </c>
      <c r="L4952" s="444">
        <f t="shared" ca="1" si="179"/>
        <v>-281755233423745.06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-281755233423745.06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-1173980139265.6045</v>
      </c>
      <c r="L4953" s="444">
        <f t="shared" ca="1" si="179"/>
        <v>-282929213563010.69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-282929213563010.69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-1178871723179.2112</v>
      </c>
      <c r="L4954" s="444">
        <f t="shared" ca="1" si="179"/>
        <v>-284108085286189.88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-284108085286189.88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-1183783688692.4578</v>
      </c>
      <c r="L4955" s="444">
        <f t="shared" ca="1" si="179"/>
        <v>-285291868974882.31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-285291868974882.31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-1188716120728.6763</v>
      </c>
      <c r="L4956" s="444">
        <f t="shared" ca="1" si="179"/>
        <v>-286480585095611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-286480585095611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-1193669104565.0459</v>
      </c>
      <c r="L4957" s="444">
        <f t="shared" ca="1" si="179"/>
        <v>-287674254200176.06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-287674254200176.06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-1198642725834.0669</v>
      </c>
      <c r="L4958" s="444">
        <f t="shared" ca="1" si="179"/>
        <v>-288872896926010.13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-288872896926010.13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-1203637070525.0422</v>
      </c>
      <c r="L4959" s="444">
        <f t="shared" ca="1" si="179"/>
        <v>-290076533996535.19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-290076533996535.19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-1208652224985.5632</v>
      </c>
      <c r="L4960" s="444">
        <f t="shared" ca="1" si="179"/>
        <v>-291285186221520.75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-291285186221520.75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-1213688275923.0032</v>
      </c>
      <c r="L4961" s="444">
        <f t="shared" ca="1" si="179"/>
        <v>-292498874497443.75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-292498874497443.75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-1218745310406.0156</v>
      </c>
      <c r="L4962" s="444">
        <f t="shared" ca="1" si="179"/>
        <v>-293717619807849.75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-293717619807849.75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-1223823415866.0405</v>
      </c>
      <c r="L4963" s="444">
        <f t="shared" ca="1" si="179"/>
        <v>-294941443223715.81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-294941443223715.81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-1228922680098.8159</v>
      </c>
      <c r="L4964" s="444">
        <f t="shared" ca="1" si="179"/>
        <v>-296170365903814.63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-296170365903814.63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-1234043191265.8943</v>
      </c>
      <c r="L4965" s="444">
        <f t="shared" ca="1" si="179"/>
        <v>-297404409095080.5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-297404409095080.5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-1239185037896.1687</v>
      </c>
      <c r="L4966" s="444">
        <f t="shared" ca="1" si="179"/>
        <v>-298643594132976.69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-298643594132976.69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-1244348308887.4028</v>
      </c>
      <c r="L4967" s="444">
        <f t="shared" ca="1" si="179"/>
        <v>-299887942441864.06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-299887942441864.06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-1249533093507.7668</v>
      </c>
      <c r="L4968" s="444">
        <f t="shared" ca="1" si="179"/>
        <v>-301137475535371.81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-301137475535371.81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-1254739481397.3826</v>
      </c>
      <c r="L4969" s="444">
        <f t="shared" ca="1" si="179"/>
        <v>-302392215016769.19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-302392215016769.19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-1259967562569.8716</v>
      </c>
      <c r="L4970" s="444">
        <f t="shared" ca="1" si="179"/>
        <v>-303652182579339.06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-303652182579339.06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-1265217427413.9128</v>
      </c>
      <c r="L4971" s="444">
        <f t="shared" ca="1" si="179"/>
        <v>-304917400006753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-304917400006753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-1270489166694.8042</v>
      </c>
      <c r="L4972" s="444">
        <f t="shared" ca="1" si="179"/>
        <v>-306187889173447.81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-306187889173447.81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-1275782871556.0325</v>
      </c>
      <c r="L4973" s="444">
        <f t="shared" ca="1" si="179"/>
        <v>-307463672045003.88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-307463672045003.88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-1281098633520.8494</v>
      </c>
      <c r="L4974" s="444">
        <f t="shared" ca="1" si="179"/>
        <v>-308744770678524.75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-308744770678524.75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-1286436544493.853</v>
      </c>
      <c r="L4975" s="444">
        <f t="shared" ca="1" si="179"/>
        <v>-310031207223018.63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-310031207223018.63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-1291796696762.5776</v>
      </c>
      <c r="L4976" s="444">
        <f t="shared" ca="1" si="179"/>
        <v>-311323003919781.19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-311323003919781.19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-1297179182999.0884</v>
      </c>
      <c r="L4977" s="444">
        <f t="shared" ca="1" si="179"/>
        <v>-312620183102780.25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-312620183102780.25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-1302584096261.5845</v>
      </c>
      <c r="L4978" s="444">
        <f t="shared" ca="1" si="179"/>
        <v>-313922767199041.81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-313922767199041.81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-1308011529996.0076</v>
      </c>
      <c r="L4979" s="444">
        <f t="shared" ca="1" si="179"/>
        <v>-315230778729037.81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-315230778729037.81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-1313461578037.6575</v>
      </c>
      <c r="L4980" s="444">
        <f t="shared" ca="1" si="179"/>
        <v>-316544240307075.5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-316544240307075.5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-1318934334612.8145</v>
      </c>
      <c r="L4981" s="444">
        <f t="shared" ca="1" si="179"/>
        <v>-317863174641688.31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-317863174641688.31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-1324429894340.3679</v>
      </c>
      <c r="L4982" s="444">
        <f t="shared" ca="1" si="179"/>
        <v>-319187604536028.69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-319187604536028.69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-1329948352233.4529</v>
      </c>
      <c r="L4983" s="444">
        <f t="shared" ca="1" si="179"/>
        <v>-320517552888262.13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-320517552888262.13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-1335489803701.0923</v>
      </c>
      <c r="L4984" s="444">
        <f t="shared" ca="1" si="179"/>
        <v>-321853042691963.19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-321853042691963.19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-1341054344549.8467</v>
      </c>
      <c r="L4985" s="444">
        <f t="shared" ca="1" si="179"/>
        <v>-323194097036513.06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-323194097036513.06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-1346642070985.4712</v>
      </c>
      <c r="L4986" s="444">
        <f t="shared" ca="1" si="179"/>
        <v>-324540739107498.56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-324540739107498.56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-1352253079614.5774</v>
      </c>
      <c r="L4987" s="444">
        <f t="shared" ca="1" si="179"/>
        <v>-325892992187113.13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-325892992187113.13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-1357887467446.3047</v>
      </c>
      <c r="L4988" s="444">
        <f t="shared" ca="1" si="179"/>
        <v>-327250879654559.44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-327250879654559.44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-1363545331893.9976</v>
      </c>
      <c r="L4989" s="444">
        <f t="shared" ca="1" si="179"/>
        <v>-328614424986453.44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-328614424986453.44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-1369226770776.8894</v>
      </c>
      <c r="L4990" s="444">
        <f t="shared" ca="1" si="179"/>
        <v>-329983651757230.31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-329983651757230.31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-1374931882321.793</v>
      </c>
      <c r="L4991" s="444">
        <f t="shared" ca="1" si="179"/>
        <v>-331358583639552.13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-331358583639552.13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-1380660765164.8005</v>
      </c>
      <c r="L4992" s="444">
        <f t="shared" ca="1" si="179"/>
        <v>-332739244404716.94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-332739244404716.94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-1386413518352.9873</v>
      </c>
      <c r="L4993" s="444">
        <f t="shared" ca="1" si="179"/>
        <v>-334125657923069.94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-334125657923069.94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-1392190241346.1248</v>
      </c>
      <c r="L4994" s="444">
        <f t="shared" ca="1" si="179"/>
        <v>-335517848164416.06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-335517848164416.06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-1397991034018.4001</v>
      </c>
      <c r="L4995" s="444">
        <f t="shared" ca="1" si="179"/>
        <v>-336915839198434.44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-336915839198434.44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-1403815996660.1436</v>
      </c>
      <c r="L4996" s="444">
        <f t="shared" ca="1" si="179"/>
        <v>-338319655195094.56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-338319655195094.56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-1409665229979.5605</v>
      </c>
      <c r="L4997" s="444">
        <f t="shared" ca="1" si="179"/>
        <v>-339729320425074.13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-339729320425074.13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-1415538835104.4756</v>
      </c>
      <c r="L4998" s="444">
        <f t="shared" ca="1" si="179"/>
        <v>-341144859260178.63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-341144859260178.63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-1421436913584.0776</v>
      </c>
      <c r="L4999" s="444">
        <f t="shared" ca="1" si="179"/>
        <v>-342566296173762.69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-342566296173762.69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-1427359567390.6777</v>
      </c>
      <c r="L5000" s="444">
        <f t="shared" ca="1" si="179"/>
        <v>-343993655741153.38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-343993655741153.38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-1433306898921.4724</v>
      </c>
      <c r="L5001" s="444">
        <f t="shared" ca="1" si="179"/>
        <v>-345426962640074.88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-345426962640074.88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-1439279011000.312</v>
      </c>
      <c r="L5002" s="444">
        <f t="shared" ca="1" si="179"/>
        <v>-346866241651075.19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-346866241651075.19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-1445276006879.48</v>
      </c>
      <c r="L5003" s="444">
        <f t="shared" ca="1" si="179"/>
        <v>-348311517657954.69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-348311517657954.69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-1451297990241.4778</v>
      </c>
      <c r="L5004" s="444">
        <f t="shared" ca="1" si="179"/>
        <v>-349762815648196.19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-349762815648196.19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-1457345065200.8174</v>
      </c>
      <c r="L5005" s="444">
        <f t="shared" ca="1" si="179"/>
        <v>-351220160713397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-351220160713397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-1463417336305.8208</v>
      </c>
      <c r="L5006" s="444">
        <f t="shared" ca="1" si="179"/>
        <v>-352683578049702.81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-352683578049702.81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-1469514908540.4285</v>
      </c>
      <c r="L5007" s="444">
        <f t="shared" ca="1" si="179"/>
        <v>-354153092958243.25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-354153092958243.25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-1475637887326.0134</v>
      </c>
      <c r="L5008" s="444">
        <f t="shared" ca="1" si="179"/>
        <v>-355628730845569.25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-355628730845569.25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-1481786378523.2051</v>
      </c>
      <c r="L5009" s="444">
        <f t="shared" ca="1" si="179"/>
        <v>-357110517224092.44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-357110517224092.44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-1487960488433.7185</v>
      </c>
      <c r="L5010" s="444">
        <f t="shared" ca="1" si="179"/>
        <v>-358598477712526.13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-358598477712526.13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-1494160323802.1921</v>
      </c>
      <c r="L5011" s="444">
        <f t="shared" ca="1" si="179"/>
        <v>-360092638036328.31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-360092638036328.31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-1500385991818.0347</v>
      </c>
      <c r="L5012" s="444">
        <f t="shared" ca="1" si="179"/>
        <v>-361593024028146.38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-361593024028146.38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-1506637600117.2766</v>
      </c>
      <c r="L5013" s="444">
        <f t="shared" ca="1" si="179"/>
        <v>-363099661628263.63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-363099661628263.63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-1512915256784.4316</v>
      </c>
      <c r="L5014" s="444">
        <f t="shared" ca="1" si="179"/>
        <v>-364612576885048.06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-364612576885048.06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-1519219070354.3669</v>
      </c>
      <c r="L5015" s="444">
        <f t="shared" ca="1" si="179"/>
        <v>-366131795955402.44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-366131795955402.44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-1525549149814.1768</v>
      </c>
      <c r="L5016" s="444">
        <f t="shared" ca="1" si="179"/>
        <v>-367657345105216.63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-367657345105216.63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-1531905604605.0693</v>
      </c>
      <c r="L5017" s="444">
        <f t="shared" ca="1" si="179"/>
        <v>-369189250709821.69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-369189250709821.69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-1538288544624.2571</v>
      </c>
      <c r="L5018" s="444">
        <f t="shared" ca="1" si="179"/>
        <v>-370727539254445.94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-370727539254445.94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-1544698080226.8582</v>
      </c>
      <c r="L5019" s="444">
        <f t="shared" ca="1" si="179"/>
        <v>-372272237334672.81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-372272237334672.81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-1551134322227.8035</v>
      </c>
      <c r="L5020" s="444">
        <f t="shared" ca="1" si="179"/>
        <v>-373823371656900.63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-373823371656900.63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-1557597381903.7527</v>
      </c>
      <c r="L5021" s="444">
        <f t="shared" ca="1" si="179"/>
        <v>-375380969038804.38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-375380969038804.38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-1564087370995.0183</v>
      </c>
      <c r="L5022" s="444">
        <f t="shared" ca="1" si="179"/>
        <v>-376945056409799.38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-376945056409799.38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-1570604401707.4973</v>
      </c>
      <c r="L5023" s="444">
        <f t="shared" ca="1" si="179"/>
        <v>-378515660811506.88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-378515660811506.88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-1577148586714.6121</v>
      </c>
      <c r="L5024" s="444">
        <f t="shared" ca="1" si="179"/>
        <v>-380092809398221.5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-380092809398221.5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-1583720039159.2563</v>
      </c>
      <c r="L5025" s="444">
        <f t="shared" ca="1" si="179"/>
        <v>-381676529437380.75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-381676529437380.75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-1590318872655.7532</v>
      </c>
      <c r="L5026" s="444">
        <f t="shared" ca="1" si="179"/>
        <v>-383266848310036.5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-383266848310036.5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-1596945201291.8188</v>
      </c>
      <c r="L5027" s="444">
        <f t="shared" ca="1" si="179"/>
        <v>-384863793511328.31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-384863793511328.31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-1603599139630.5347</v>
      </c>
      <c r="L5028" s="444">
        <f t="shared" ca="1" si="179"/>
        <v>-386467392650958.88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-386467392650958.88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-1610280802712.3286</v>
      </c>
      <c r="L5029" s="444">
        <f t="shared" ca="1" si="179"/>
        <v>-388077673453671.19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-388077673453671.19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-1616990306056.9634</v>
      </c>
      <c r="L5030" s="444">
        <f t="shared" ca="1" si="179"/>
        <v>-389694663759728.13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-389694663759728.13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-1623727765665.5339</v>
      </c>
      <c r="L5031" s="444">
        <f t="shared" ca="1" si="179"/>
        <v>-391318391525393.69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-391318391525393.69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-1630493298022.4736</v>
      </c>
      <c r="L5032" s="444">
        <f t="shared" ca="1" si="179"/>
        <v>-392948884823416.19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-392948884823416.19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-1637287020097.5674</v>
      </c>
      <c r="L5033" s="444">
        <f t="shared" ca="1" si="179"/>
        <v>-394586171843513.75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-394586171843513.75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-1644109049347.9739</v>
      </c>
      <c r="L5034" s="444">
        <f t="shared" ca="1" si="179"/>
        <v>-396230280892861.75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-396230280892861.75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-1650959503720.2573</v>
      </c>
      <c r="L5035" s="444">
        <f t="shared" ca="1" si="179"/>
        <v>-397881240396582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-397881240396582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-1657838501652.425</v>
      </c>
      <c r="L5036" s="444">
        <f t="shared" ca="1" si="179"/>
        <v>-399539078898234.44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-399539078898234.44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-1664746162075.9768</v>
      </c>
      <c r="L5037" s="444">
        <f t="shared" ca="1" si="179"/>
        <v>-401203825060310.44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-401203825060310.44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-1671682604417.9602</v>
      </c>
      <c r="L5038" s="444">
        <f t="shared" ca="1" si="179"/>
        <v>-402875507664728.38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-402875507664728.38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-1678647948603.0349</v>
      </c>
      <c r="L5039" s="444">
        <f t="shared" ca="1" si="179"/>
        <v>-404554155613331.44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-404554155613331.44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-1685642315055.5476</v>
      </c>
      <c r="L5040" s="444">
        <f t="shared" ca="1" si="179"/>
        <v>-406239797928387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-406239797928387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-1692665824701.6125</v>
      </c>
      <c r="L5041" s="444">
        <f t="shared" ca="1" si="179"/>
        <v>-407932463753088.63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-407932463753088.63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-1699718598971.2026</v>
      </c>
      <c r="L5042" s="444">
        <f t="shared" ca="1" si="179"/>
        <v>-409632182352059.81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-409632182352059.81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-1706800759800.2493</v>
      </c>
      <c r="L5043" s="444">
        <f t="shared" ca="1" si="179"/>
        <v>-411338983111860.06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-411338983111860.06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-1713912429632.7502</v>
      </c>
      <c r="L5044" s="444">
        <f t="shared" ca="1" si="179"/>
        <v>-413052895541492.81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-413052895541492.81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-1721053731422.8867</v>
      </c>
      <c r="L5045" s="444">
        <f t="shared" ca="1" si="179"/>
        <v>-414773949272915.69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-414773949272915.69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-1728224788637.1487</v>
      </c>
      <c r="L5046" s="444">
        <f t="shared" ca="1" si="179"/>
        <v>-416502174061552.81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-416502174061552.81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-1735425725256.47</v>
      </c>
      <c r="L5047" s="444">
        <f t="shared" ca="1" si="179"/>
        <v>-418237599786809.31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-418237599786809.31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-1742656665778.3721</v>
      </c>
      <c r="L5048" s="444">
        <f t="shared" ca="1" si="179"/>
        <v>-419980256452587.69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-419980256452587.69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-1749917735219.1152</v>
      </c>
      <c r="L5049" s="444">
        <f t="shared" ca="1" si="179"/>
        <v>-421730174187806.81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-421730174187806.81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-1757209059115.8618</v>
      </c>
      <c r="L5050" s="444">
        <f t="shared" ca="1" si="179"/>
        <v>-423487383246922.69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-423487383246922.69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-1764530763528.8445</v>
      </c>
      <c r="L5051" s="444">
        <f t="shared" ca="1" si="179"/>
        <v>-425251914010451.56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-425251914010451.56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-1771882975043.5481</v>
      </c>
      <c r="L5052" s="444">
        <f t="shared" ca="1" si="179"/>
        <v>-427023796985495.13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-427023796985495.13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-1779265820772.8962</v>
      </c>
      <c r="L5053" s="444">
        <f t="shared" ca="1" si="179"/>
        <v>-428803062806268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-428803062806268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-1786679428359.45</v>
      </c>
      <c r="L5054" s="444">
        <f t="shared" ca="1" si="179"/>
        <v>-430589742234627.44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-430589742234627.44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-1794123925977.6143</v>
      </c>
      <c r="L5055" s="444">
        <f t="shared" ca="1" si="179"/>
        <v>-432383866160605.06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-432383866160605.06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-1801599442335.8545</v>
      </c>
      <c r="L5056" s="444">
        <f t="shared" ca="1" si="179"/>
        <v>-434185465602940.94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-434185465602940.94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-1809106106678.9207</v>
      </c>
      <c r="L5057" s="444">
        <f t="shared" ca="1" si="179"/>
        <v>-435994571709619.88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-435994571709619.88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-1816644048790.0828</v>
      </c>
      <c r="L5058" s="444">
        <f t="shared" ca="1" si="179"/>
        <v>-437811215758409.94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-437811215758409.94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-1824213398993.3748</v>
      </c>
      <c r="L5059" s="444">
        <f t="shared" ca="1" si="179"/>
        <v>-439635429157403.31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-439635429157403.31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-1831814288155.8472</v>
      </c>
      <c r="L5060" s="444">
        <f t="shared" ca="1" si="179"/>
        <v>-441467243445559.19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-441467243445559.19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-1839446847689.8298</v>
      </c>
      <c r="L5061" s="444">
        <f t="shared" ca="1" si="179"/>
        <v>-443306690293249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-443306690293249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-1847111209555.2041</v>
      </c>
      <c r="L5062" s="444">
        <f t="shared" ca="1" si="179"/>
        <v>-445153801502804.19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-445153801502804.19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-1854807506261.6843</v>
      </c>
      <c r="L5063" s="444">
        <f t="shared" ca="1" si="179"/>
        <v>-447008609009065.88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-447008609009065.88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-1862535870871.1082</v>
      </c>
      <c r="L5064" s="444">
        <f t="shared" ca="1" si="179"/>
        <v>-448871144879937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-448871144879937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-1870296436999.7378</v>
      </c>
      <c r="L5065" s="444">
        <f t="shared" ca="1" si="179"/>
        <v>-450741441316936.75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-450741441316936.75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-1878089338820.5701</v>
      </c>
      <c r="L5066" s="444">
        <f t="shared" ca="1" si="179"/>
        <v>-452619530655757.31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-452619530655757.31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-1885914711065.6555</v>
      </c>
      <c r="L5067" s="444">
        <f t="shared" ca="1" si="179"/>
        <v>-454505445366822.94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-454505445366822.94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-1893772689028.4287</v>
      </c>
      <c r="L5068" s="444">
        <f t="shared" ca="1" si="179"/>
        <v>-456399218055851.38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-456399218055851.38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-1901663408566.0474</v>
      </c>
      <c r="L5069" s="444">
        <f t="shared" ca="1" si="179"/>
        <v>-458300881464417.44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-458300881464417.44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-1909587006101.7393</v>
      </c>
      <c r="L5070" s="444">
        <f t="shared" ca="1" si="179"/>
        <v>-460210468470519.19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-460210468470519.19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-1917543618627.1633</v>
      </c>
      <c r="L5071" s="444">
        <f t="shared" ca="1" si="179"/>
        <v>-462128012089146.38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-462128012089146.38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-1925533383704.7766</v>
      </c>
      <c r="L5072" s="444">
        <f t="shared" ca="1" si="179"/>
        <v>-464053545472851.13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-464053545472851.13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-1933556439470.2131</v>
      </c>
      <c r="L5073" s="444">
        <f t="shared" ca="1" si="179"/>
        <v>-465987101912321.31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-465987101912321.31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-1941612924634.6721</v>
      </c>
      <c r="L5074" s="444">
        <f t="shared" ca="1" si="179"/>
        <v>-467928714836956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-467928714836956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-1949702978487.3167</v>
      </c>
      <c r="L5075" s="444">
        <f t="shared" ca="1" si="179"/>
        <v>-469878417815443.31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-469878417815443.31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-1957826740897.6802</v>
      </c>
      <c r="L5076" s="444">
        <f t="shared" ca="1" si="179"/>
        <v>-471836244556341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-471836244556341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-1965984352318.0874</v>
      </c>
      <c r="L5077" s="444">
        <f t="shared" ca="1" si="179"/>
        <v>-473802228908659.06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-473802228908659.06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-1974175953786.0793</v>
      </c>
      <c r="L5078" s="444">
        <f t="shared" ca="1" si="179"/>
        <v>-475776404862445.13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-475776404862445.13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-1982401686926.8547</v>
      </c>
      <c r="L5079" s="444">
        <f t="shared" ca="1" si="179"/>
        <v>-477758806549372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-477758806549372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-1990661693955.7163</v>
      </c>
      <c r="L5080" s="444">
        <f t="shared" ca="1" si="179"/>
        <v>-479749468243327.69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-479749468243327.69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-1998956117680.532</v>
      </c>
      <c r="L5081" s="444">
        <f t="shared" ca="1" si="179"/>
        <v>-481748424361008.25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-481748424361008.25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-2007285101504.2009</v>
      </c>
      <c r="L5082" s="444">
        <f t="shared" ca="1" si="179"/>
        <v>-483755709462512.44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-483755709462512.44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-2015648789427.1355</v>
      </c>
      <c r="L5083" s="444">
        <f t="shared" ca="1" si="179"/>
        <v>-485771358251939.56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-485771358251939.56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-2024047326049.748</v>
      </c>
      <c r="L5084" s="444">
        <f t="shared" ca="1" si="179"/>
        <v>-487795405577989.31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-487795405577989.31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-2032480856574.9553</v>
      </c>
      <c r="L5085" s="444">
        <f t="shared" ca="1" si="179"/>
        <v>-489827886434564.25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-489827886434564.25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-2040949526810.6846</v>
      </c>
      <c r="L5086" s="444">
        <f t="shared" ca="1" si="179"/>
        <v>-491868835961374.94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-491868835961374.94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-2049453483172.3955</v>
      </c>
      <c r="L5087" s="444">
        <f t="shared" ca="1" si="179"/>
        <v>-493918289444547.31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-493918289444547.31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-2057992872685.6135</v>
      </c>
      <c r="L5088" s="444">
        <f t="shared" ca="1" si="179"/>
        <v>-495976282317232.94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-495976282317232.94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-2066567842988.4705</v>
      </c>
      <c r="L5089" s="444">
        <f t="shared" ca="1" si="179"/>
        <v>-498042850160221.44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-498042850160221.44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-2075178542334.2556</v>
      </c>
      <c r="L5090" s="444">
        <f t="shared" ca="1" si="179"/>
        <v>-500118028702555.69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-500118028702555.69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-2083825119593.9819</v>
      </c>
      <c r="L5091" s="444">
        <f t="shared" ca="1" si="179"/>
        <v>-502201853822149.69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-502201853822149.69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-2092507724258.957</v>
      </c>
      <c r="L5092" s="444">
        <f t="shared" ca="1" si="179"/>
        <v>-504294361546408.63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-504294361546408.63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-2101226506443.3691</v>
      </c>
      <c r="L5093" s="444">
        <f t="shared" ca="1" si="179"/>
        <v>-506395588052852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-506395588052852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-2109981616886.8835</v>
      </c>
      <c r="L5094" s="444">
        <f t="shared" ca="1" si="179"/>
        <v>-508505569669738.88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-508505569669738.88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-2118773206957.2454</v>
      </c>
      <c r="L5095" s="444">
        <f t="shared" ca="1" si="179"/>
        <v>-510624342876696.13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-510624342876696.13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-2127601428652.9004</v>
      </c>
      <c r="L5096" s="444">
        <f t="shared" ca="1" si="179"/>
        <v>-512751944305349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-512751944305349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-2136466434605.6208</v>
      </c>
      <c r="L5097" s="444">
        <f t="shared" ca="1" si="179"/>
        <v>-514888410739954.63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-514888410739954.63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-2145368378083.1443</v>
      </c>
      <c r="L5098" s="444">
        <f t="shared" ca="1" si="179"/>
        <v>-517033779118037.75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-517033779118037.75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-2154307412991.8237</v>
      </c>
      <c r="L5099" s="444">
        <f t="shared" ca="1" si="179"/>
        <v>-519188086531029.56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-519188086531029.56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-2163283693879.2898</v>
      </c>
      <c r="L5100" s="444">
        <f t="shared" ca="1" si="179"/>
        <v>-521351370224908.88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-521351370224908.88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-2172297375937.1201</v>
      </c>
      <c r="L5101" s="444">
        <f t="shared" ca="1" si="179"/>
        <v>-523523667600846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-523523667600846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-2181348615003.5249</v>
      </c>
      <c r="L5102" s="444">
        <f t="shared" ca="1" si="179"/>
        <v>-525705016215849.5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-525705016215849.5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-2190437567566.0393</v>
      </c>
      <c r="L5103" s="444">
        <f t="shared" ca="1" si="179"/>
        <v>-527895453783415.56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-527895453783415.56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-2199564390764.2319</v>
      </c>
      <c r="L5104" s="444">
        <f t="shared" ca="1" si="179"/>
        <v>-530095018174179.81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-530095018174179.81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-2208729242392.416</v>
      </c>
      <c r="L5105" s="444">
        <f t="shared" ca="1" si="179"/>
        <v>-532303747416572.25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-532303747416572.25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-2217932280902.3843</v>
      </c>
      <c r="L5106" s="444">
        <f t="shared" ca="1" si="179"/>
        <v>-534521679697474.63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-534521679697474.63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-2227173665406.144</v>
      </c>
      <c r="L5107" s="444">
        <f t="shared" ca="1" si="179"/>
        <v>-536748853362880.75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-536748853362880.75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-2236453555678.6699</v>
      </c>
      <c r="L5108" s="444">
        <f t="shared" ref="L5108:L5362" ca="1" si="184">I5108-J5108+K5108</f>
        <v>-538985306918559.44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-538985306918559.44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-2245772112160.6641</v>
      </c>
      <c r="L5109" s="444">
        <f t="shared" ca="1" si="184"/>
        <v>-541231079030720.13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-541231079030720.13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-2255129495961.3335</v>
      </c>
      <c r="L5110" s="444">
        <f t="shared" ca="1" si="184"/>
        <v>-543486208526681.44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-543486208526681.44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-2264525868861.1729</v>
      </c>
      <c r="L5111" s="444">
        <f t="shared" ca="1" si="184"/>
        <v>-545750734395542.63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-545750734395542.63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-2273961393314.7607</v>
      </c>
      <c r="L5112" s="444">
        <f t="shared" ca="1" si="184"/>
        <v>-548024695788857.38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-548024695788857.38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-2283436232453.5728</v>
      </c>
      <c r="L5113" s="444">
        <f t="shared" ca="1" si="184"/>
        <v>-550308132021310.94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-550308132021310.94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-2292950550088.7954</v>
      </c>
      <c r="L5114" s="444">
        <f t="shared" ca="1" si="184"/>
        <v>-552601082571399.75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-552601082571399.75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-2302504510714.1655</v>
      </c>
      <c r="L5115" s="444">
        <f t="shared" ca="1" si="184"/>
        <v>-554903587082113.94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-554903587082113.94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-2312098279508.8076</v>
      </c>
      <c r="L5116" s="444">
        <f t="shared" ca="1" si="184"/>
        <v>-557215685361622.75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-557215685361622.75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-2321732022340.0947</v>
      </c>
      <c r="L5117" s="444">
        <f t="shared" ca="1" si="184"/>
        <v>-559537417383962.88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-559537417383962.88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-2331405905766.5117</v>
      </c>
      <c r="L5118" s="444">
        <f t="shared" ca="1" si="184"/>
        <v>-561868823289729.38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-561868823289729.38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-2341120097040.5391</v>
      </c>
      <c r="L5119" s="444">
        <f t="shared" ca="1" si="184"/>
        <v>-564209943386769.88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-564209943386769.88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-2350874764111.541</v>
      </c>
      <c r="L5120" s="444">
        <f t="shared" ca="1" si="184"/>
        <v>-566560818150881.38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-566560818150881.38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-2360670075628.6724</v>
      </c>
      <c r="L5121" s="444">
        <f t="shared" ca="1" si="184"/>
        <v>-568921488226510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-568921488226510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-2370506200943.7915</v>
      </c>
      <c r="L5122" s="444">
        <f t="shared" ca="1" si="184"/>
        <v>-571291994427453.75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-571291994427453.75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-2380383310114.3906</v>
      </c>
      <c r="L5123" s="444">
        <f t="shared" ca="1" si="184"/>
        <v>-573672377737568.13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-573672377737568.13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-2390301573906.5337</v>
      </c>
      <c r="L5124" s="444">
        <f t="shared" ca="1" si="184"/>
        <v>-576062679311474.63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-576062679311474.63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-2400261163797.811</v>
      </c>
      <c r="L5125" s="444">
        <f t="shared" ca="1" si="184"/>
        <v>-578462940475272.38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-578462940475272.38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-2410262251980.3018</v>
      </c>
      <c r="L5126" s="444">
        <f t="shared" ca="1" si="184"/>
        <v>-580873202727252.63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-580873202727252.63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-2420305011363.5527</v>
      </c>
      <c r="L5127" s="444">
        <f t="shared" ca="1" si="184"/>
        <v>-583293507738616.13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-583293507738616.13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-2430389615577.5674</v>
      </c>
      <c r="L5128" s="444">
        <f t="shared" ca="1" si="184"/>
        <v>-585723897354193.75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-585723897354193.75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-2440516238975.8071</v>
      </c>
      <c r="L5129" s="444">
        <f t="shared" ca="1" si="184"/>
        <v>-588164413593169.5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-588164413593169.5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-2450685056638.2061</v>
      </c>
      <c r="L5130" s="444">
        <f t="shared" ca="1" si="184"/>
        <v>-590615098649807.75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-590615098649807.75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-2460896244374.1987</v>
      </c>
      <c r="L5131" s="444">
        <f t="shared" ca="1" si="184"/>
        <v>-593075994894182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-593075994894182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-2471149978725.7583</v>
      </c>
      <c r="L5132" s="444">
        <f t="shared" ca="1" si="184"/>
        <v>-595547144872907.75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-595547144872907.75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-2481446436970.4487</v>
      </c>
      <c r="L5133" s="444">
        <f t="shared" ca="1" si="184"/>
        <v>-598028591309878.25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-598028591309878.25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-2491785797124.4927</v>
      </c>
      <c r="L5134" s="444">
        <f t="shared" ca="1" si="184"/>
        <v>-600520377107002.75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-600520377107002.75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-2502168237945.8447</v>
      </c>
      <c r="L5135" s="444">
        <f t="shared" ca="1" si="184"/>
        <v>-603022545344948.63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-603022545344948.63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-2512593938937.2861</v>
      </c>
      <c r="L5136" s="444">
        <f t="shared" ca="1" si="184"/>
        <v>-605535139283885.88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-605535139283885.88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-2523063080349.5244</v>
      </c>
      <c r="L5137" s="444">
        <f t="shared" ca="1" si="184"/>
        <v>-608058202364235.38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-608058202364235.38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-2533575843184.314</v>
      </c>
      <c r="L5138" s="444">
        <f t="shared" ca="1" si="184"/>
        <v>-610591778207419.75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-610591778207419.75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-2544132409197.582</v>
      </c>
      <c r="L5139" s="444">
        <f t="shared" ca="1" si="184"/>
        <v>-613135910616617.38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-613135910616617.38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-2554732960902.5723</v>
      </c>
      <c r="L5140" s="444">
        <f t="shared" ca="1" si="184"/>
        <v>-615690643577520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-615690643577520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-2565377681573</v>
      </c>
      <c r="L5141" s="444">
        <f t="shared" ca="1" si="184"/>
        <v>-618256021259093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-618256021259093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-2576066755246.2207</v>
      </c>
      <c r="L5142" s="444">
        <f t="shared" ca="1" si="184"/>
        <v>-620832088014339.25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-620832088014339.25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-2586800366726.4136</v>
      </c>
      <c r="L5143" s="444">
        <f t="shared" ca="1" si="184"/>
        <v>-623418888381065.63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-623418888381065.63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-2597578701587.7734</v>
      </c>
      <c r="L5144" s="444">
        <f t="shared" ca="1" si="184"/>
        <v>-626016467082653.38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-626016467082653.38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-2608401946177.7222</v>
      </c>
      <c r="L5145" s="444">
        <f t="shared" ca="1" si="184"/>
        <v>-628624869028831.13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-628624869028831.13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-2619270287620.1299</v>
      </c>
      <c r="L5146" s="444">
        <f t="shared" ca="1" si="184"/>
        <v>-631244139316451.25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-631244139316451.25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-2630183913818.5469</v>
      </c>
      <c r="L5147" s="444">
        <f t="shared" ca="1" si="184"/>
        <v>-633874323230269.75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-633874323230269.75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-2641143013459.457</v>
      </c>
      <c r="L5148" s="444">
        <f t="shared" ca="1" si="184"/>
        <v>-636515466243729.25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-636515466243729.25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-2652147776015.5386</v>
      </c>
      <c r="L5149" s="444">
        <f t="shared" ca="1" si="184"/>
        <v>-639167614019744.75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-639167614019744.75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-2663198391748.9365</v>
      </c>
      <c r="L5150" s="444">
        <f t="shared" ca="1" si="184"/>
        <v>-641830812411493.63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-641830812411493.63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-2674295051714.5566</v>
      </c>
      <c r="L5151" s="444">
        <f t="shared" ca="1" si="184"/>
        <v>-644505107463208.13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-644505107463208.13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-2685437947763.3672</v>
      </c>
      <c r="L5152" s="444">
        <f t="shared" ca="1" si="184"/>
        <v>-647190545410971.5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-647190545410971.5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-2696627272545.7144</v>
      </c>
      <c r="L5153" s="444">
        <f t="shared" ca="1" si="184"/>
        <v>-649887172683517.25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-649887172683517.25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-2707863219514.6553</v>
      </c>
      <c r="L5154" s="444">
        <f t="shared" ca="1" si="184"/>
        <v>-652595035903031.88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-652595035903031.88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-2719145982929.2993</v>
      </c>
      <c r="L5155" s="444">
        <f t="shared" ca="1" si="184"/>
        <v>-655314181885961.13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-655314181885961.13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-2730475757858.1714</v>
      </c>
      <c r="L5156" s="444">
        <f t="shared" ca="1" si="184"/>
        <v>-658044657643819.25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-658044657643819.25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-2741852740182.5801</v>
      </c>
      <c r="L5157" s="444">
        <f t="shared" ca="1" si="184"/>
        <v>-660786510384001.88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-660786510384001.88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-2753277126600.0078</v>
      </c>
      <c r="L5158" s="444">
        <f t="shared" ca="1" si="184"/>
        <v>-663539787510601.88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-663539787510601.88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-2764749114627.5078</v>
      </c>
      <c r="L5159" s="444">
        <f t="shared" ca="1" si="184"/>
        <v>-666304536625229.38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-666304536625229.38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-2776268902605.1226</v>
      </c>
      <c r="L5160" s="444">
        <f t="shared" ca="1" si="184"/>
        <v>-669080805527834.5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-669080805527834.5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-2787836689699.3105</v>
      </c>
      <c r="L5161" s="444">
        <f t="shared" ca="1" si="184"/>
        <v>-671868642217533.75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-671868642217533.75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-2799452675906.3906</v>
      </c>
      <c r="L5162" s="444">
        <f t="shared" ca="1" si="184"/>
        <v>-674668094893440.13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-674668094893440.13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-2811117062056.0005</v>
      </c>
      <c r="L5163" s="444">
        <f t="shared" ca="1" si="184"/>
        <v>-677479211955496.13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-677479211955496.13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-2822830049814.5674</v>
      </c>
      <c r="L5164" s="444">
        <f t="shared" ca="1" si="184"/>
        <v>-680302042005310.75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-680302042005310.75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-2834591841688.7949</v>
      </c>
      <c r="L5165" s="444">
        <f t="shared" ca="1" si="184"/>
        <v>-683136633846999.5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-683136633846999.5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-2846402641029.1646</v>
      </c>
      <c r="L5166" s="444">
        <f t="shared" ca="1" si="184"/>
        <v>-685983036488028.63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-685983036488028.63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-2858262652033.4526</v>
      </c>
      <c r="L5167" s="444">
        <f t="shared" ca="1" si="184"/>
        <v>-688841299140062.13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-688841299140062.13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-2870172079750.2588</v>
      </c>
      <c r="L5168" s="444">
        <f t="shared" ca="1" si="184"/>
        <v>-691711471219812.38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-691711471219812.38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-2882131130082.5518</v>
      </c>
      <c r="L5169" s="444">
        <f t="shared" ca="1" si="184"/>
        <v>-694593602349894.88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-694593602349894.88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-2894140009791.2285</v>
      </c>
      <c r="L5170" s="444">
        <f t="shared" ca="1" si="184"/>
        <v>-697487742359686.13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-697487742359686.13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-2906198926498.6924</v>
      </c>
      <c r="L5171" s="444">
        <f t="shared" ca="1" si="184"/>
        <v>-700393941286184.88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-700393941286184.88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-2918308088692.437</v>
      </c>
      <c r="L5172" s="444">
        <f t="shared" ca="1" si="184"/>
        <v>-703312249374877.25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-703312249374877.25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-2930467705728.6553</v>
      </c>
      <c r="L5173" s="444">
        <f t="shared" ca="1" si="184"/>
        <v>-706242717080605.88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-706242717080605.88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-2942677987835.8579</v>
      </c>
      <c r="L5174" s="444">
        <f t="shared" ca="1" si="184"/>
        <v>-709185395068441.75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-709185395068441.75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-2954939146118.5073</v>
      </c>
      <c r="L5175" s="444">
        <f t="shared" ca="1" si="184"/>
        <v>-712140334214560.25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-712140334214560.25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-2967251392560.6675</v>
      </c>
      <c r="L5176" s="444">
        <f t="shared" ca="1" si="184"/>
        <v>-715107585607120.88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-715107585607120.88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-2979614940029.6704</v>
      </c>
      <c r="L5177" s="444">
        <f t="shared" ca="1" si="184"/>
        <v>-718087200547150.5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-718087200547150.5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-2992030002279.7939</v>
      </c>
      <c r="L5178" s="444">
        <f t="shared" ca="1" si="184"/>
        <v>-721079230549430.25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-721079230549430.25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-3004496793955.9595</v>
      </c>
      <c r="L5179" s="444">
        <f t="shared" ca="1" si="184"/>
        <v>-724083727343386.25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-724083727343386.25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-3017015530597.4429</v>
      </c>
      <c r="L5180" s="444">
        <f t="shared" ca="1" si="184"/>
        <v>-727100742873983.75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-727100742873983.75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-3029586428641.5991</v>
      </c>
      <c r="L5181" s="444">
        <f t="shared" ca="1" si="184"/>
        <v>-730130329302625.38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-730130329302625.38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-3042209705427.6055</v>
      </c>
      <c r="L5182" s="444">
        <f t="shared" ca="1" si="184"/>
        <v>-733172539008053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-733172539008053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-3054885579200.2207</v>
      </c>
      <c r="L5183" s="444">
        <f t="shared" ca="1" si="184"/>
        <v>-736227424587253.25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-736227424587253.25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-3067614269113.5552</v>
      </c>
      <c r="L5184" s="444">
        <f t="shared" ca="1" si="184"/>
        <v>-739295038856366.75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-739295038856366.75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-3080395995234.8613</v>
      </c>
      <c r="L5185" s="444">
        <f t="shared" ca="1" si="184"/>
        <v>-742375434851601.63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-742375434851601.63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-3093230978548.3398</v>
      </c>
      <c r="L5186" s="444">
        <f t="shared" ca="1" si="184"/>
        <v>-745468665830150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-745468665830150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-3106119440958.9585</v>
      </c>
      <c r="L5187" s="444">
        <f t="shared" ca="1" si="184"/>
        <v>-748574785271109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-748574785271109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-3119061605296.2876</v>
      </c>
      <c r="L5188" s="444">
        <f t="shared" ca="1" si="184"/>
        <v>-751693846876405.25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-751693846876405.25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-3132057695318.355</v>
      </c>
      <c r="L5189" s="444">
        <f t="shared" ca="1" si="184"/>
        <v>-754825904571723.63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-754825904571723.63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-3145107935715.5151</v>
      </c>
      <c r="L5190" s="444">
        <f t="shared" ca="1" si="184"/>
        <v>-757971012507439.13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-757971012507439.13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-3158212552114.3296</v>
      </c>
      <c r="L5191" s="444">
        <f t="shared" ca="1" si="184"/>
        <v>-761129225059553.5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-761129225059553.5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-3171371771081.4727</v>
      </c>
      <c r="L5192" s="444">
        <f t="shared" ca="1" si="184"/>
        <v>-764300596830635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-764300596830635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-3184585820127.646</v>
      </c>
      <c r="L5193" s="444">
        <f t="shared" ca="1" si="184"/>
        <v>-767485182650762.63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-767485182650762.63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-3197854927711.5107</v>
      </c>
      <c r="L5194" s="444">
        <f t="shared" ca="1" si="184"/>
        <v>-770683037578474.13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-770683037578474.13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-3211179323243.6421</v>
      </c>
      <c r="L5195" s="444">
        <f t="shared" ca="1" si="184"/>
        <v>-773894216901717.75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-773894216901717.75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-3224559237090.4907</v>
      </c>
      <c r="L5196" s="444">
        <f t="shared" ca="1" si="184"/>
        <v>-777118776138808.25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-777118776138808.25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-3237994900578.3677</v>
      </c>
      <c r="L5197" s="444">
        <f t="shared" ca="1" si="184"/>
        <v>-780356771039386.63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-780356771039386.63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-3251486545997.4443</v>
      </c>
      <c r="L5198" s="444">
        <f t="shared" ca="1" si="184"/>
        <v>-783608257585384.13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-783608257585384.13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-3265034406605.7671</v>
      </c>
      <c r="L5199" s="444">
        <f t="shared" ca="1" si="184"/>
        <v>-786873291991989.88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-786873291991989.88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-3278638716633.291</v>
      </c>
      <c r="L5200" s="444">
        <f t="shared" ca="1" si="184"/>
        <v>-790151930708623.13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-790151930708623.13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-3292299711285.9297</v>
      </c>
      <c r="L5201" s="444">
        <f t="shared" ca="1" si="184"/>
        <v>-793444230419909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-793444230419909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-3306017626749.6206</v>
      </c>
      <c r="L5202" s="444">
        <f t="shared" ca="1" si="184"/>
        <v>-796750248046658.63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-796750248046658.63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-3319792700194.4111</v>
      </c>
      <c r="L5203" s="444">
        <f t="shared" ca="1" si="184"/>
        <v>-800070040746853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-800070040746853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-3333625169778.5542</v>
      </c>
      <c r="L5204" s="444">
        <f t="shared" ca="1" si="184"/>
        <v>-803403665916631.5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-803403665916631.5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-3347515274652.6313</v>
      </c>
      <c r="L5205" s="444">
        <f t="shared" ca="1" si="184"/>
        <v>-806751181191284.13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-806751181191284.13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-3361463254963.6836</v>
      </c>
      <c r="L5206" s="444">
        <f t="shared" ca="1" si="184"/>
        <v>-810112644446247.75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-810112644446247.75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-3375469351859.3657</v>
      </c>
      <c r="L5207" s="444">
        <f t="shared" ca="1" si="184"/>
        <v>-813488113798107.13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-813488113798107.13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-3389533807492.1128</v>
      </c>
      <c r="L5208" s="444">
        <f t="shared" ca="1" si="184"/>
        <v>-816877647605599.25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-816877647605599.25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-3403656865023.3301</v>
      </c>
      <c r="L5209" s="444">
        <f t="shared" ca="1" si="184"/>
        <v>-820281304470622.63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-820281304470622.63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-3417838768627.5942</v>
      </c>
      <c r="L5210" s="444">
        <f t="shared" ca="1" si="184"/>
        <v>-823699143239250.25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-823699143239250.25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-3432079763496.876</v>
      </c>
      <c r="L5211" s="444">
        <f t="shared" ca="1" si="184"/>
        <v>-827131223002747.13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-827131223002747.13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-3446380095844.7798</v>
      </c>
      <c r="L5212" s="444">
        <f t="shared" ca="1" si="184"/>
        <v>-830577603098591.88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-830577603098591.88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-3460740012910.7993</v>
      </c>
      <c r="L5213" s="444">
        <f t="shared" ca="1" si="184"/>
        <v>-834038343111502.63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-834038343111502.63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-3475159762964.5942</v>
      </c>
      <c r="L5214" s="444">
        <f t="shared" ca="1" si="184"/>
        <v>-837513502874467.25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-837513502874467.25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-3489639595310.2803</v>
      </c>
      <c r="L5215" s="444">
        <f t="shared" ca="1" si="184"/>
        <v>-841003142469777.5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-841003142469777.5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-3504179760290.7397</v>
      </c>
      <c r="L5216" s="444">
        <f t="shared" ca="1" si="184"/>
        <v>-844507322230068.25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-844507322230068.25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-3518780509291.9512</v>
      </c>
      <c r="L5217" s="444">
        <f t="shared" ca="1" si="184"/>
        <v>-848026102739360.25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-848026102739360.25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-3533442094747.3345</v>
      </c>
      <c r="L5218" s="444">
        <f t="shared" ca="1" si="184"/>
        <v>-851559544834107.63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-851559544834107.63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-3548164770142.1152</v>
      </c>
      <c r="L5219" s="444">
        <f t="shared" ca="1" si="184"/>
        <v>-855107709604249.75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-855107709604249.75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-3562948790017.707</v>
      </c>
      <c r="L5220" s="444">
        <f t="shared" ca="1" si="184"/>
        <v>-858670658394267.5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-858670658394267.5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-3577794409976.1147</v>
      </c>
      <c r="L5221" s="444">
        <f t="shared" ca="1" si="184"/>
        <v>-862248452804243.63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-862248452804243.63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-3592701886684.3481</v>
      </c>
      <c r="L5222" s="444">
        <f t="shared" ca="1" si="184"/>
        <v>-865841154690928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-865841154690928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-3607671477878.8667</v>
      </c>
      <c r="L5223" s="444">
        <f t="shared" ca="1" si="184"/>
        <v>-869448826168806.88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-869448826168806.88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-3622703442370.0288</v>
      </c>
      <c r="L5224" s="444">
        <f t="shared" ca="1" si="184"/>
        <v>-873071529611176.88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-873071529611176.88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-3637798040046.5703</v>
      </c>
      <c r="L5225" s="444">
        <f t="shared" ca="1" si="184"/>
        <v>-876709327651223.5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-876709327651223.5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-3652955531880.0977</v>
      </c>
      <c r="L5226" s="444">
        <f t="shared" ca="1" si="184"/>
        <v>-880362283183103.63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-880362283183103.63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-3668176179929.5981</v>
      </c>
      <c r="L5227" s="444">
        <f t="shared" ca="1" si="184"/>
        <v>-884030459363033.25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-884030459363033.25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-3683460247345.9717</v>
      </c>
      <c r="L5228" s="444">
        <f t="shared" ca="1" si="184"/>
        <v>-887713919610379.25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-887713919610379.25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-3698807998376.5801</v>
      </c>
      <c r="L5229" s="444">
        <f t="shared" ca="1" si="184"/>
        <v>-891412727608755.88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-891412727608755.88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-3714219698369.8159</v>
      </c>
      <c r="L5230" s="444">
        <f t="shared" ca="1" si="184"/>
        <v>-895126947307125.75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-895126947307125.75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-3729695613779.6909</v>
      </c>
      <c r="L5231" s="444">
        <f t="shared" ca="1" si="184"/>
        <v>-898856642920905.5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-898856642920905.5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-3745236012170.4395</v>
      </c>
      <c r="L5232" s="444">
        <f t="shared" ca="1" si="184"/>
        <v>-902601878933076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-902601878933076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-3760841162221.1499</v>
      </c>
      <c r="L5233" s="444">
        <f t="shared" ca="1" si="184"/>
        <v>-906362720095297.13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-906362720095297.13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-3776511333730.4048</v>
      </c>
      <c r="L5234" s="444">
        <f t="shared" ca="1" si="184"/>
        <v>-910139231429027.5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-910139231429027.5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-3792246797620.9482</v>
      </c>
      <c r="L5235" s="444">
        <f t="shared" ca="1" si="184"/>
        <v>-913931478226648.5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-913931478226648.5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-3808047825944.3687</v>
      </c>
      <c r="L5236" s="444">
        <f t="shared" ca="1" si="184"/>
        <v>-917739526052592.88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-917739526052592.88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-3823914691885.8037</v>
      </c>
      <c r="L5237" s="444">
        <f t="shared" ca="1" si="184"/>
        <v>-921563440744478.63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-921563440744478.63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-3839847669768.6616</v>
      </c>
      <c r="L5238" s="444">
        <f t="shared" ca="1" si="184"/>
        <v>-925403288414247.25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-925403288414247.25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-3855847035059.3633</v>
      </c>
      <c r="L5239" s="444">
        <f t="shared" ca="1" si="184"/>
        <v>-929259135449306.63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-929259135449306.63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-3871913064372.1113</v>
      </c>
      <c r="L5240" s="444">
        <f t="shared" ca="1" si="184"/>
        <v>-933131048513678.75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-933131048513678.75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-3888046035473.6606</v>
      </c>
      <c r="L5241" s="444">
        <f t="shared" ca="1" si="184"/>
        <v>-937019094549152.38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-937019094549152.38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-3904246227288.1348</v>
      </c>
      <c r="L5242" s="444">
        <f t="shared" ca="1" si="184"/>
        <v>-940923340776440.5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-940923340776440.5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-3920513919901.8354</v>
      </c>
      <c r="L5243" s="444">
        <f t="shared" ca="1" si="184"/>
        <v>-944843854696342.38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-944843854696342.38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-3936849394568.0933</v>
      </c>
      <c r="L5244" s="444">
        <f t="shared" ca="1" si="184"/>
        <v>-948780704090910.5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-948780704090910.5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-3953252933712.1265</v>
      </c>
      <c r="L5245" s="444">
        <f t="shared" ca="1" si="184"/>
        <v>-952733957024622.63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-952733957024622.63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-3969724820935.9272</v>
      </c>
      <c r="L5246" s="444">
        <f t="shared" ca="1" si="184"/>
        <v>-956703681845558.5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-956703681845558.5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-3986265341023.1602</v>
      </c>
      <c r="L5247" s="444">
        <f t="shared" ca="1" si="184"/>
        <v>-960689947186581.63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-960689947186581.63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-4002874779944.0898</v>
      </c>
      <c r="L5248" s="444">
        <f t="shared" ca="1" si="184"/>
        <v>-964692821966525.75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-964692821966525.75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-4019553424860.5239</v>
      </c>
      <c r="L5249" s="444">
        <f t="shared" ca="1" si="184"/>
        <v>-968712375391386.25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-968712375391386.25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-4036301564130.7759</v>
      </c>
      <c r="L5250" s="444">
        <f t="shared" ca="1" si="184"/>
        <v>-972748676955517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-972748676955517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-4053119487314.6543</v>
      </c>
      <c r="L5251" s="444">
        <f t="shared" ca="1" si="184"/>
        <v>-976801796442831.63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-976801796442831.63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-4070007485178.4648</v>
      </c>
      <c r="L5252" s="444">
        <f t="shared" ca="1" si="184"/>
        <v>-980871803928010.13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-980871803928010.13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-4086965849700.0425</v>
      </c>
      <c r="L5253" s="444">
        <f t="shared" ca="1" si="184"/>
        <v>-984958769777710.13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-984958769777710.13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-4103994874073.7915</v>
      </c>
      <c r="L5254" s="444">
        <f t="shared" ca="1" si="184"/>
        <v>-989062764651783.88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-989062764651783.88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-4121094852715.7661</v>
      </c>
      <c r="L5255" s="444">
        <f t="shared" ca="1" si="184"/>
        <v>-993183859504499.63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-993183859504499.63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-4138266081268.7485</v>
      </c>
      <c r="L5256" s="444">
        <f t="shared" ca="1" si="184"/>
        <v>-997322125585768.38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-997322125585768.38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-4155508856607.3687</v>
      </c>
      <c r="L5257" s="444">
        <f t="shared" ca="1" si="184"/>
        <v>-1001477634442375.8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-1001477634442375.8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-4172823476843.2319</v>
      </c>
      <c r="L5258" s="444">
        <f t="shared" ca="1" si="184"/>
        <v>-1005650457919219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-1005650457919219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-4190210241330.0791</v>
      </c>
      <c r="L5259" s="444">
        <f t="shared" ca="1" si="184"/>
        <v>-1009840668160549.1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-1009840668160549.1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-4207669450668.9546</v>
      </c>
      <c r="L5260" s="444">
        <f t="shared" ca="1" si="184"/>
        <v>-1014048337611218.1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-1014048337611218.1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-4225201406713.4082</v>
      </c>
      <c r="L5261" s="444">
        <f t="shared" ca="1" si="184"/>
        <v>-1018273539017931.5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-1018273539017931.5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-4242806412574.7148</v>
      </c>
      <c r="L5262" s="444">
        <f t="shared" ca="1" si="184"/>
        <v>-1022516345430506.3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-1022516345430506.3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-4260484772627.1094</v>
      </c>
      <c r="L5263" s="444">
        <f t="shared" ca="1" si="184"/>
        <v>-1026776830203133.4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-1026776830203133.4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-4278236792513.0557</v>
      </c>
      <c r="L5264" s="444">
        <f t="shared" ca="1" si="184"/>
        <v>-1031055066995646.4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-1031055066995646.4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-4296062779148.5264</v>
      </c>
      <c r="L5265" s="444">
        <f t="shared" ca="1" si="184"/>
        <v>-1035351129774794.9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-1035351129774794.9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-4313963040728.312</v>
      </c>
      <c r="L5266" s="444">
        <f t="shared" ca="1" si="184"/>
        <v>-1039665092815523.1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-1039665092815523.1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-4331937886731.3462</v>
      </c>
      <c r="L5267" s="444">
        <f t="shared" ca="1" si="184"/>
        <v>-1043997030702254.5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-1043997030702254.5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-4349987627926.061</v>
      </c>
      <c r="L5268" s="444">
        <f t="shared" ca="1" si="184"/>
        <v>-1048347018330180.5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-1048347018330180.5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-4368112576375.7524</v>
      </c>
      <c r="L5269" s="444">
        <f t="shared" ca="1" si="184"/>
        <v>-1052715130906556.3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-1052715130906556.3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-4386313045443.9844</v>
      </c>
      <c r="L5270" s="444">
        <f t="shared" ca="1" si="184"/>
        <v>-1057101443952000.3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-1057101443952000.3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-4404589349800.001</v>
      </c>
      <c r="L5271" s="444">
        <f t="shared" ca="1" si="184"/>
        <v>-1061506033301800.3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-1061506033301800.3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-4422941805424.168</v>
      </c>
      <c r="L5272" s="444">
        <f t="shared" ca="1" si="184"/>
        <v>-1065928975107224.4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-1065928975107224.4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-4441370729613.4355</v>
      </c>
      <c r="L5273" s="444">
        <f t="shared" ca="1" si="184"/>
        <v>-1070370345836837.8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-1070370345836837.8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-4459876440986.8242</v>
      </c>
      <c r="L5274" s="444">
        <f t="shared" ca="1" si="184"/>
        <v>-1074830222277824.6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-1074830222277824.6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-4478459259490.9355</v>
      </c>
      <c r="L5275" s="444">
        <f t="shared" ca="1" si="184"/>
        <v>-1079308681537315.5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-1079308681537315.5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-4497119506405.4805</v>
      </c>
      <c r="L5276" s="444">
        <f t="shared" ca="1" si="184"/>
        <v>-1083805801043721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-1083805801043721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-4515857504348.8369</v>
      </c>
      <c r="L5277" s="444">
        <f t="shared" ca="1" si="184"/>
        <v>-1088321658548069.9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-1088321658548069.9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-4534673577283.624</v>
      </c>
      <c r="L5278" s="444">
        <f t="shared" ca="1" si="184"/>
        <v>-1092856332125353.5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-1092856332125353.5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-4553568050522.3066</v>
      </c>
      <c r="L5279" s="444">
        <f t="shared" ca="1" si="184"/>
        <v>-1097409900175875.8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-1097409900175875.8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-4572541250732.8154</v>
      </c>
      <c r="L5280" s="444">
        <f t="shared" ca="1" si="184"/>
        <v>-1101982441426608.6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-1101982441426608.6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-4591593505944.2031</v>
      </c>
      <c r="L5281" s="444">
        <f t="shared" ca="1" si="184"/>
        <v>-1106574034932552.9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-1106574034932552.9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-4610725145552.3037</v>
      </c>
      <c r="L5282" s="444">
        <f t="shared" ca="1" si="184"/>
        <v>-1111184760078105.1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-1111184760078105.1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-4629936500325.4375</v>
      </c>
      <c r="L5283" s="444">
        <f t="shared" ca="1" si="184"/>
        <v>-1115814696578430.5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-1115814696578430.5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-4649227902410.127</v>
      </c>
      <c r="L5284" s="444">
        <f t="shared" ca="1" si="184"/>
        <v>-1120463924480840.6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-1120463924480840.6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-4668599685336.835</v>
      </c>
      <c r="L5285" s="444">
        <f t="shared" ca="1" si="184"/>
        <v>-1125132524166177.5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-1125132524166177.5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-4688052184025.7402</v>
      </c>
      <c r="L5286" s="444">
        <f t="shared" ca="1" si="184"/>
        <v>-1129820576350203.3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-1129820576350203.3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-4707585734792.5137</v>
      </c>
      <c r="L5287" s="444">
        <f t="shared" ca="1" si="184"/>
        <v>-1134528162084995.8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-1134528162084995.8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-4727200675354.1484</v>
      </c>
      <c r="L5288" s="444">
        <f t="shared" ca="1" si="184"/>
        <v>-1139255362760350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-1139255362760350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-4746897344834.792</v>
      </c>
      <c r="L5289" s="444">
        <f t="shared" ca="1" si="184"/>
        <v>-1144002260105184.8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-1144002260105184.8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-4766676083771.6035</v>
      </c>
      <c r="L5290" s="444">
        <f t="shared" ca="1" si="184"/>
        <v>-1148768936188956.3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-1148768936188956.3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-4786537234120.6514</v>
      </c>
      <c r="L5291" s="444">
        <f t="shared" ca="1" si="184"/>
        <v>-1153555473423077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-1153555473423077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-4806481139262.8203</v>
      </c>
      <c r="L5292" s="444">
        <f t="shared" ca="1" si="184"/>
        <v>-1158361954562339.8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-1158361954562339.8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-4826508144009.749</v>
      </c>
      <c r="L5293" s="444">
        <f t="shared" ca="1" si="184"/>
        <v>-1163188462706349.5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-1163188462706349.5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-4846618594609.7891</v>
      </c>
      <c r="L5294" s="444">
        <f t="shared" ca="1" si="184"/>
        <v>-1168035081300959.3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-1168035081300959.3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-4866812838753.9971</v>
      </c>
      <c r="L5295" s="444">
        <f t="shared" ca="1" si="184"/>
        <v>-1172901894139713.3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-1172901894139713.3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-4887091225582.1387</v>
      </c>
      <c r="L5296" s="444">
        <f t="shared" ca="1" si="184"/>
        <v>-1177788985365295.5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-1177788985365295.5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-4907454105688.7314</v>
      </c>
      <c r="L5297" s="444">
        <f t="shared" ca="1" si="184"/>
        <v>-1182696439470984.3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-1182696439470984.3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-4927901831129.1006</v>
      </c>
      <c r="L5298" s="444">
        <f t="shared" ca="1" si="184"/>
        <v>-1187624341302113.3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-1187624341302113.3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-4948434755425.4717</v>
      </c>
      <c r="L5299" s="444">
        <f t="shared" ca="1" si="184"/>
        <v>-1192572776057538.8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-1192572776057538.8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-4969053233573.0781</v>
      </c>
      <c r="L5300" s="444">
        <f t="shared" ca="1" si="184"/>
        <v>-1197541829291111.8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-1197541829291111.8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-4989757622046.2988</v>
      </c>
      <c r="L5301" s="444">
        <f t="shared" ca="1" si="184"/>
        <v>-1202531586913158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-1202531586913158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-5010548278804.8252</v>
      </c>
      <c r="L5302" s="444">
        <f t="shared" ca="1" si="184"/>
        <v>-1207542135191962.8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-1207542135191962.8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-5031425563299.8447</v>
      </c>
      <c r="L5303" s="444">
        <f t="shared" ca="1" si="184"/>
        <v>-1212573560755262.5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-1212573560755262.5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-5052389836480.2607</v>
      </c>
      <c r="L5304" s="444">
        <f t="shared" ca="1" si="184"/>
        <v>-1217625950591742.8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-1217625950591742.8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-5073441460798.9277</v>
      </c>
      <c r="L5305" s="444">
        <f t="shared" ca="1" si="184"/>
        <v>-1222699392052541.8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-1222699392052541.8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-5094580800218.9238</v>
      </c>
      <c r="L5306" s="444">
        <f t="shared" ca="1" si="184"/>
        <v>-1227793972852760.8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-1227793972852760.8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-5115808220219.8359</v>
      </c>
      <c r="L5307" s="444">
        <f t="shared" ca="1" si="184"/>
        <v>-1232909781072980.5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-1232909781072980.5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-5137124087804.085</v>
      </c>
      <c r="L5308" s="444">
        <f t="shared" ca="1" si="184"/>
        <v>-1238046905160784.5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-1238046905160784.5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-5158528771503.2686</v>
      </c>
      <c r="L5309" s="444">
        <f t="shared" ca="1" si="184"/>
        <v>-1243205433932287.8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-1243205433932287.8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-5180022641384.5322</v>
      </c>
      <c r="L5310" s="444">
        <f t="shared" ca="1" si="184"/>
        <v>-1248385456573672.3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-1248385456573672.3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-5201606069056.9678</v>
      </c>
      <c r="L5311" s="444">
        <f t="shared" ca="1" si="184"/>
        <v>-1253587062642729.3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-1253587062642729.3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-5223279427678.0381</v>
      </c>
      <c r="L5312" s="444">
        <f t="shared" ca="1" si="184"/>
        <v>-1258810342070407.3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-1258810342070407.3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-5245043091960.0303</v>
      </c>
      <c r="L5313" s="444">
        <f t="shared" ca="1" si="184"/>
        <v>-1264055385162367.3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-1264055385162367.3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-5266897438176.5303</v>
      </c>
      <c r="L5314" s="444">
        <f t="shared" ca="1" si="184"/>
        <v>-1269322282600543.8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-1269322282600543.8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-5288842844168.9326</v>
      </c>
      <c r="L5315" s="444">
        <f t="shared" ca="1" si="184"/>
        <v>-1274611125444712.8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-1274611125444712.8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-5310879689352.9697</v>
      </c>
      <c r="L5316" s="444">
        <f t="shared" ca="1" si="184"/>
        <v>-1279922005134065.8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-1279922005134065.8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-5333008354725.2734</v>
      </c>
      <c r="L5317" s="444">
        <f t="shared" ca="1" si="184"/>
        <v>-1285255013488791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-1285255013488791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-5355229222869.9629</v>
      </c>
      <c r="L5318" s="444">
        <f t="shared" ca="1" si="184"/>
        <v>-1290610242711661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-1290610242711661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-5377542677965.2539</v>
      </c>
      <c r="L5319" s="444">
        <f t="shared" ca="1" si="184"/>
        <v>-1295987785389626.3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-1295987785389626.3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-5399949105790.1094</v>
      </c>
      <c r="L5320" s="444">
        <f t="shared" ca="1" si="184"/>
        <v>-1301387734495416.3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-1301387734495416.3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-5422448893730.9014</v>
      </c>
      <c r="L5321" s="444">
        <f t="shared" ca="1" si="184"/>
        <v>-1306810183389147.3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-1306810183389147.3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-5445042430788.1133</v>
      </c>
      <c r="L5322" s="444">
        <f t="shared" ca="1" si="184"/>
        <v>-1312255225819935.3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-1312255225819935.3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-5467730107583.0635</v>
      </c>
      <c r="L5323" s="444">
        <f t="shared" ca="1" si="184"/>
        <v>-1317722955927518.3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-1317722955927518.3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-5490512316364.6592</v>
      </c>
      <c r="L5324" s="444">
        <f t="shared" ca="1" si="184"/>
        <v>-1323213468243883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-1323213468243883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-5513389451016.1787</v>
      </c>
      <c r="L5325" s="444">
        <f t="shared" ca="1" si="184"/>
        <v>-1328726857694899.3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-1328726857694899.3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-5536361907062.0801</v>
      </c>
      <c r="L5326" s="444">
        <f t="shared" ca="1" si="184"/>
        <v>-1334263219601961.3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-1334263219601961.3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-5559430081674.8389</v>
      </c>
      <c r="L5327" s="444">
        <f t="shared" ca="1" si="184"/>
        <v>-1339822649683636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-1339822649683636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-5582594373681.8164</v>
      </c>
      <c r="L5328" s="444">
        <f t="shared" ca="1" si="184"/>
        <v>-1345405244057317.8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-1345405244057317.8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-5605855183572.1572</v>
      </c>
      <c r="L5329" s="444">
        <f t="shared" ca="1" si="184"/>
        <v>-1351011099240890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-1351011099240890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-5629212913503.708</v>
      </c>
      <c r="L5330" s="444">
        <f t="shared" ca="1" si="184"/>
        <v>-1356640312154393.8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-1356640312154393.8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-5652667967309.9736</v>
      </c>
      <c r="L5331" s="444">
        <f t="shared" ca="1" si="184"/>
        <v>-1362292980121703.8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-1362292980121703.8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-5676220750507.0986</v>
      </c>
      <c r="L5332" s="444">
        <f t="shared" ca="1" si="184"/>
        <v>-1367969200872210.8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-1367969200872210.8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-5699871670300.8779</v>
      </c>
      <c r="L5333" s="444">
        <f t="shared" ca="1" si="184"/>
        <v>-1373669072542511.8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-1373669072542511.8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-5723621135593.7988</v>
      </c>
      <c r="L5334" s="444">
        <f t="shared" ca="1" si="184"/>
        <v>-1379392693678105.5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-1379392693678105.5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-5747469556992.1064</v>
      </c>
      <c r="L5335" s="444">
        <f t="shared" ca="1" si="184"/>
        <v>-1385140163235097.5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-1385140163235097.5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-5771417346812.9063</v>
      </c>
      <c r="L5336" s="444">
        <f t="shared" ca="1" si="184"/>
        <v>-1390911580581910.5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-1390911580581910.5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-5795464919091.2939</v>
      </c>
      <c r="L5337" s="444">
        <f t="shared" ca="1" si="184"/>
        <v>-1396707045501001.8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-1396707045501001.8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-5819612689587.5068</v>
      </c>
      <c r="L5338" s="444">
        <f t="shared" ca="1" si="184"/>
        <v>-1402526658190589.3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-1402526658190589.3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-5843861075794.1221</v>
      </c>
      <c r="L5339" s="444">
        <f t="shared" ca="1" si="184"/>
        <v>-1408370519266383.3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-1408370519266383.3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-5868210496943.2637</v>
      </c>
      <c r="L5340" s="444">
        <f t="shared" ca="1" si="184"/>
        <v>-1414238729763326.5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-1414238729763326.5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-5892661374013.8604</v>
      </c>
      <c r="L5341" s="444">
        <f t="shared" ca="1" si="184"/>
        <v>-1420131391137340.3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-1420131391137340.3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-5917214129738.918</v>
      </c>
      <c r="L5342" s="444">
        <f t="shared" ca="1" si="184"/>
        <v>-1426048605267079.3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-1426048605267079.3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-5941869188612.8301</v>
      </c>
      <c r="L5343" s="444">
        <f t="shared" ca="1" si="184"/>
        <v>-1431990474455692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-1431990474455692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-5966626976898.7168</v>
      </c>
      <c r="L5344" s="444">
        <f t="shared" ca="1" si="184"/>
        <v>-1437957101432590.8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-1437957101432590.8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-5991487922635.7949</v>
      </c>
      <c r="L5345" s="444">
        <f t="shared" ca="1" si="184"/>
        <v>-1443948589355226.5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-1443948589355226.5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-6016452455646.7773</v>
      </c>
      <c r="L5346" s="444">
        <f t="shared" ca="1" si="184"/>
        <v>-1449965041810873.3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-1449965041810873.3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-6041521007545.3047</v>
      </c>
      <c r="L5347" s="444">
        <f t="shared" ca="1" si="184"/>
        <v>-1456006562818418.5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-1456006562818418.5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-6066694011743.4102</v>
      </c>
      <c r="L5348" s="444">
        <f t="shared" ca="1" si="184"/>
        <v>-1462073256830162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-1462073256830162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-6091971903459.0078</v>
      </c>
      <c r="L5349" s="444">
        <f t="shared" ca="1" si="184"/>
        <v>-1468165228733621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-1468165228733621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-6117355119723.4209</v>
      </c>
      <c r="L5350" s="444">
        <f t="shared" ca="1" si="184"/>
        <v>-1474282583853344.5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-1474282583853344.5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-6142844099388.9355</v>
      </c>
      <c r="L5351" s="444">
        <f t="shared" ca="1" si="184"/>
        <v>-1480425427952733.5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-1480425427952733.5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-6168439283136.3896</v>
      </c>
      <c r="L5352" s="444">
        <f t="shared" ca="1" si="184"/>
        <v>-1486593867235870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-1486593867235870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-6194141113482.792</v>
      </c>
      <c r="L5353" s="444">
        <f t="shared" ca="1" si="184"/>
        <v>-1492788008349352.8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-1492788008349352.8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-6219950034788.9697</v>
      </c>
      <c r="L5354" s="444">
        <f t="shared" ca="1" si="184"/>
        <v>-1499007958384141.8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-1499007958384141.8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-6245866493267.2568</v>
      </c>
      <c r="L5355" s="444">
        <f t="shared" ca="1" si="184"/>
        <v>-1505253824877409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-1505253824877409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-6271890936989.2041</v>
      </c>
      <c r="L5356" s="444">
        <f t="shared" ca="1" si="184"/>
        <v>-1511525715814398.3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-1511525715814398.3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-6298023815893.3262</v>
      </c>
      <c r="L5357" s="444">
        <f t="shared" ca="1" si="184"/>
        <v>-1517823739630291.5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-1517823739630291.5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-6324265581792.8809</v>
      </c>
      <c r="L5358" s="444">
        <f t="shared" ca="1" si="184"/>
        <v>-1524148005212084.5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-1524148005212084.5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-6350616688383.6855</v>
      </c>
      <c r="L5359" s="444">
        <f t="shared" ca="1" si="184"/>
        <v>-1530498621900468.3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-1530498621900468.3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-6377077591251.9512</v>
      </c>
      <c r="L5360" s="444">
        <f t="shared" ca="1" si="184"/>
        <v>-1536875699491720.3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-1536875699491720.3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-6403648747882.168</v>
      </c>
      <c r="L5361" s="444">
        <f t="shared" ca="1" si="184"/>
        <v>-1543279348239602.5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-1543279348239602.5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-6430330617665.0107</v>
      </c>
      <c r="L5362" s="444">
        <f t="shared" ca="1" si="184"/>
        <v>-1549709678857267.5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-1549709678857267.5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-6457123661905.2813</v>
      </c>
      <c r="L5363" s="444">
        <f t="shared" ref="L5363:L5617" ca="1" si="189">I5363-J5363+K5363</f>
        <v>-1556166802519172.8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-1556166802519172.8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-6484028343829.8867</v>
      </c>
      <c r="L5364" s="444">
        <f t="shared" ca="1" si="189"/>
        <v>-1562650830863002.8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-1562650830863002.8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-6511045128595.8447</v>
      </c>
      <c r="L5365" s="444">
        <f t="shared" ca="1" si="189"/>
        <v>-1569161875991598.5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-1569161875991598.5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-6538174483298.3271</v>
      </c>
      <c r="L5366" s="444">
        <f t="shared" ca="1" si="189"/>
        <v>-1575700050474896.8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-1575700050474896.8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-6565416876978.7363</v>
      </c>
      <c r="L5367" s="444">
        <f t="shared" ca="1" si="189"/>
        <v>-1582265467351875.5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-1582265467351875.5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-6592772780632.8145</v>
      </c>
      <c r="L5368" s="444">
        <f t="shared" ca="1" si="189"/>
        <v>-1588858240132508.3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-1588858240132508.3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-6620242667218.7842</v>
      </c>
      <c r="L5369" s="444">
        <f t="shared" ca="1" si="189"/>
        <v>-1595478482799727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-1595478482799727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-6647827011665.5293</v>
      </c>
      <c r="L5370" s="444">
        <f t="shared" ca="1" si="189"/>
        <v>-1602126309811392.5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-1602126309811392.5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-6675526290880.8018</v>
      </c>
      <c r="L5371" s="444">
        <f t="shared" ca="1" si="189"/>
        <v>-1608801836102273.3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-1608801836102273.3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-6703340983759.4717</v>
      </c>
      <c r="L5372" s="444">
        <f t="shared" ca="1" si="189"/>
        <v>-1615505177086032.8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-1615505177086032.8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-6731271571191.8027</v>
      </c>
      <c r="L5373" s="444">
        <f t="shared" ca="1" si="189"/>
        <v>-1622236448657224.5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-1622236448657224.5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-6759318536071.7686</v>
      </c>
      <c r="L5374" s="444">
        <f t="shared" ca="1" si="189"/>
        <v>-1628995767193296.3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-1628995767193296.3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-6787482363305.4014</v>
      </c>
      <c r="L5375" s="444">
        <f t="shared" ca="1" si="189"/>
        <v>-1635783249556601.8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-1635783249556601.8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-6815763539819.1738</v>
      </c>
      <c r="L5376" s="444">
        <f t="shared" ca="1" si="189"/>
        <v>-1642599013096421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-1642599013096421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-6844162554568.4209</v>
      </c>
      <c r="L5377" s="444">
        <f t="shared" ca="1" si="189"/>
        <v>-1649443175650989.5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-1649443175650989.5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-6872679898545.7891</v>
      </c>
      <c r="L5378" s="444">
        <f t="shared" ca="1" si="189"/>
        <v>-1656315855549535.3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-1656315855549535.3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-6901316064789.7305</v>
      </c>
      <c r="L5379" s="444">
        <f t="shared" ca="1" si="189"/>
        <v>-1663217171614325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-1663217171614325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-6930071548393.0205</v>
      </c>
      <c r="L5380" s="444">
        <f t="shared" ca="1" si="189"/>
        <v>-1670147243162718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-1670147243162718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-6958946846511.3252</v>
      </c>
      <c r="L5381" s="444">
        <f t="shared" ca="1" si="189"/>
        <v>-1677106190009229.3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-1677106190009229.3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-6987942458371.7881</v>
      </c>
      <c r="L5382" s="444">
        <f t="shared" ca="1" si="189"/>
        <v>-1684094132467601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-1684094132467601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-7017058885281.6709</v>
      </c>
      <c r="L5383" s="444">
        <f t="shared" ca="1" si="189"/>
        <v>-1691111191352882.8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-1691111191352882.8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-7046296630637.0117</v>
      </c>
      <c r="L5384" s="444">
        <f t="shared" ca="1" si="189"/>
        <v>-1698157487983519.8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-1698157487983519.8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-7075656199931.332</v>
      </c>
      <c r="L5385" s="444">
        <f t="shared" ca="1" si="189"/>
        <v>-1705233144183451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-1705233144183451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-7105138100764.3789</v>
      </c>
      <c r="L5386" s="444">
        <f t="shared" ca="1" si="189"/>
        <v>-1712338282284215.5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-1712338282284215.5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-7134742842850.8975</v>
      </c>
      <c r="L5387" s="444">
        <f t="shared" ca="1" si="189"/>
        <v>-1719473025127066.5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-1719473025127066.5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-7164470938029.4434</v>
      </c>
      <c r="L5388" s="444">
        <f t="shared" ca="1" si="189"/>
        <v>-1726637496065096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-1726637496065096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-7194322900271.2334</v>
      </c>
      <c r="L5389" s="444">
        <f t="shared" ca="1" si="189"/>
        <v>-1733831818965367.3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-1733831818965367.3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-7224299245689.0303</v>
      </c>
      <c r="L5390" s="444">
        <f t="shared" ca="1" si="189"/>
        <v>-1741056118211056.3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-1741056118211056.3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-7254400492546.0674</v>
      </c>
      <c r="L5391" s="444">
        <f t="shared" ca="1" si="189"/>
        <v>-1748310518703602.3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-1748310518703602.3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-7284627161265.0088</v>
      </c>
      <c r="L5392" s="444">
        <f t="shared" ca="1" si="189"/>
        <v>-1755595145864867.3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-1755595145864867.3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-7314979774436.9482</v>
      </c>
      <c r="L5393" s="444">
        <f t="shared" ca="1" si="189"/>
        <v>-1762910125639304.3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-1762910125639304.3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-7345458856830.4346</v>
      </c>
      <c r="L5394" s="444">
        <f t="shared" ca="1" si="189"/>
        <v>-1770255584496134.8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-1770255584496134.8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-7376064935400.5625</v>
      </c>
      <c r="L5395" s="444">
        <f t="shared" ca="1" si="189"/>
        <v>-1777631649431535.3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-1777631649431535.3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-7406798539298.0635</v>
      </c>
      <c r="L5396" s="444">
        <f t="shared" ca="1" si="189"/>
        <v>-1785038447970833.3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-1785038447970833.3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-7437660199878.4717</v>
      </c>
      <c r="L5397" s="444">
        <f t="shared" ca="1" si="189"/>
        <v>-1792476108170711.8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-1792476108170711.8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-7468650450711.2988</v>
      </c>
      <c r="L5398" s="444">
        <f t="shared" ca="1" si="189"/>
        <v>-1799944758621423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-1799944758621423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-7499769827589.2627</v>
      </c>
      <c r="L5399" s="444">
        <f t="shared" ca="1" si="189"/>
        <v>-1807444528449012.3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-1807444528449012.3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-7531018868537.5508</v>
      </c>
      <c r="L5400" s="444">
        <f t="shared" ca="1" si="189"/>
        <v>-1814975547317549.8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-1814975547317549.8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-7562398113823.124</v>
      </c>
      <c r="L5401" s="444">
        <f t="shared" ca="1" si="189"/>
        <v>-1822537945431372.8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-1822537945431372.8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-7593908105964.0527</v>
      </c>
      <c r="L5402" s="444">
        <f t="shared" ca="1" si="189"/>
        <v>-1830131853537336.8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-1830131853537336.8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-7625549389738.9023</v>
      </c>
      <c r="L5403" s="444">
        <f t="shared" ca="1" si="189"/>
        <v>-1837757402927075.8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-1837757402927075.8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-7657322512196.1494</v>
      </c>
      <c r="L5404" s="444">
        <f t="shared" ca="1" si="189"/>
        <v>-1845414725439272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-1845414725439272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-7689228022663.6318</v>
      </c>
      <c r="L5405" s="444">
        <f t="shared" ca="1" si="189"/>
        <v>-1853103953461935.8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-1853103953461935.8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-7721266472758.0654</v>
      </c>
      <c r="L5406" s="444">
        <f t="shared" ca="1" si="189"/>
        <v>-1860825219934693.8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-1860825219934693.8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-7753438416394.5576</v>
      </c>
      <c r="L5407" s="444">
        <f t="shared" ca="1" si="189"/>
        <v>-1868578658351088.3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-1868578658351088.3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-7785744409796.2012</v>
      </c>
      <c r="L5408" s="444">
        <f t="shared" ca="1" si="189"/>
        <v>-1876364402760884.5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-1876364402760884.5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-7818185011503.6865</v>
      </c>
      <c r="L5409" s="444">
        <f t="shared" ca="1" si="189"/>
        <v>-1884182587772388.3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-1884182587772388.3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-7850760782384.9512</v>
      </c>
      <c r="L5410" s="444">
        <f t="shared" ca="1" si="189"/>
        <v>-1892033348554773.3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-1892033348554773.3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-7883472285644.8887</v>
      </c>
      <c r="L5411" s="444">
        <f t="shared" ca="1" si="189"/>
        <v>-1899916820840418.3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-1899916820840418.3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-7916320086835.0762</v>
      </c>
      <c r="L5412" s="444">
        <f t="shared" ca="1" si="189"/>
        <v>-1907833140927253.3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-1907833140927253.3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-7949304753863.5547</v>
      </c>
      <c r="L5413" s="444">
        <f t="shared" ca="1" si="189"/>
        <v>-1915782445681116.8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-1915782445681116.8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-7982426857004.6543</v>
      </c>
      <c r="L5414" s="444">
        <f t="shared" ca="1" si="189"/>
        <v>-1923764872538121.5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-1923764872538121.5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-8015686968908.8398</v>
      </c>
      <c r="L5415" s="444">
        <f t="shared" ca="1" si="189"/>
        <v>-1931780559507030.3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-1931780559507030.3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-8049085664612.626</v>
      </c>
      <c r="L5416" s="444">
        <f t="shared" ca="1" si="189"/>
        <v>-1939829645171643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-1939829645171643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-8082623521548.5117</v>
      </c>
      <c r="L5417" s="444">
        <f t="shared" ca="1" si="189"/>
        <v>-1947912268693191.5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-1947912268693191.5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-8116301119554.9639</v>
      </c>
      <c r="L5418" s="444">
        <f t="shared" ca="1" si="189"/>
        <v>-1956028569812746.5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-1956028569812746.5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-8150119040886.4434</v>
      </c>
      <c r="L5419" s="444">
        <f t="shared" ca="1" si="189"/>
        <v>-1964178688853633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-1964178688853633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-8184077870223.4707</v>
      </c>
      <c r="L5420" s="444">
        <f t="shared" ca="1" si="189"/>
        <v>-1972362766723856.5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-1972362766723856.5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-8218178194682.7363</v>
      </c>
      <c r="L5421" s="444">
        <f t="shared" ca="1" si="189"/>
        <v>-1980580944918539.3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-1980580944918539.3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-8252420603827.2471</v>
      </c>
      <c r="L5422" s="444">
        <f t="shared" ca="1" si="189"/>
        <v>-1988833365522366.5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-1988833365522366.5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-8286805689676.5264</v>
      </c>
      <c r="L5423" s="444">
        <f t="shared" ca="1" si="189"/>
        <v>-1997120171212043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-1997120171212043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-8321334046716.8457</v>
      </c>
      <c r="L5424" s="444">
        <f t="shared" ca="1" si="189"/>
        <v>-2005441505258759.8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-2005441505258759.8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-8356006271911.498</v>
      </c>
      <c r="L5425" s="444">
        <f t="shared" ca="1" si="189"/>
        <v>-2013797511530671.3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-2013797511530671.3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-8390822964711.1299</v>
      </c>
      <c r="L5426" s="444">
        <f t="shared" ca="1" si="189"/>
        <v>-2022188334495382.5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-2022188334495382.5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-8425784727064.0938</v>
      </c>
      <c r="L5427" s="444">
        <f t="shared" ca="1" si="189"/>
        <v>-2030614119222446.5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-2030614119222446.5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-8460892163426.8604</v>
      </c>
      <c r="L5428" s="444">
        <f t="shared" ca="1" si="189"/>
        <v>-2039075011385873.3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-2039075011385873.3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-8496145880774.4707</v>
      </c>
      <c r="L5429" s="444">
        <f t="shared" ca="1" si="189"/>
        <v>-2047571157266647.8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-2047571157266647.8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-8531546488611.0313</v>
      </c>
      <c r="L5430" s="444">
        <f t="shared" ca="1" si="189"/>
        <v>-2056102703755258.8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-2056102703755258.8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-8567094598980.2451</v>
      </c>
      <c r="L5431" s="444">
        <f t="shared" ca="1" si="189"/>
        <v>-2064669798354239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-2064669798354239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-8602790826475.9951</v>
      </c>
      <c r="L5432" s="444">
        <f t="shared" ca="1" si="189"/>
        <v>-2073272589180715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-2073272589180715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-8638635788252.9805</v>
      </c>
      <c r="L5433" s="444">
        <f t="shared" ca="1" si="189"/>
        <v>-2081911224968968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-2081911224968968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-8674630104037.3672</v>
      </c>
      <c r="L5434" s="444">
        <f t="shared" ca="1" si="189"/>
        <v>-2090585855073005.3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-2090585855073005.3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-8710774396137.5205</v>
      </c>
      <c r="L5435" s="444">
        <f t="shared" ca="1" si="189"/>
        <v>-2099296629469142.8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-2099296629469142.8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-8747069289454.7617</v>
      </c>
      <c r="L5436" s="444">
        <f t="shared" ca="1" si="189"/>
        <v>-2108043698758597.5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-2108043698758597.5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-8783515411494.1563</v>
      </c>
      <c r="L5437" s="444">
        <f t="shared" ca="1" si="189"/>
        <v>-2116827214170091.8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-2116827214170091.8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-8820113392375.3828</v>
      </c>
      <c r="L5438" s="444">
        <f t="shared" ca="1" si="189"/>
        <v>-2125647327562467.3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-2125647327562467.3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-8856863864843.6133</v>
      </c>
      <c r="L5439" s="444">
        <f t="shared" ca="1" si="189"/>
        <v>-2134504191427310.8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-2134504191427310.8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-8893767464280.4609</v>
      </c>
      <c r="L5440" s="444">
        <f t="shared" ca="1" si="189"/>
        <v>-2143397958891591.3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-2143397958891591.3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-8930824828714.9629</v>
      </c>
      <c r="L5441" s="444">
        <f t="shared" ca="1" si="189"/>
        <v>-2152328783720306.3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-2152328783720306.3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-8968036598834.6094</v>
      </c>
      <c r="L5442" s="444">
        <f t="shared" ca="1" si="189"/>
        <v>-2161296820319140.8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-2161296820319140.8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-9005403417996.4199</v>
      </c>
      <c r="L5443" s="444">
        <f t="shared" ca="1" si="189"/>
        <v>-2170302223737137.3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-2170302223737137.3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-9042925932238.0723</v>
      </c>
      <c r="L5444" s="444">
        <f t="shared" ca="1" si="189"/>
        <v>-2179345149669375.3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-2179345149669375.3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-9080604790289.0625</v>
      </c>
      <c r="L5445" s="444">
        <f t="shared" ca="1" si="189"/>
        <v>-2188425754459664.3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-2188425754459664.3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-9118440643581.9336</v>
      </c>
      <c r="L5446" s="444">
        <f t="shared" ca="1" si="189"/>
        <v>-2197544195103246.3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-2197544195103246.3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-9156434146263.5254</v>
      </c>
      <c r="L5447" s="444">
        <f t="shared" ca="1" si="189"/>
        <v>-2206700629249509.8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-2206700629249509.8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-9194585955206.291</v>
      </c>
      <c r="L5448" s="444">
        <f t="shared" ca="1" si="189"/>
        <v>-2215895215204716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-2215895215204716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-9232896730019.6504</v>
      </c>
      <c r="L5449" s="444">
        <f t="shared" ca="1" si="189"/>
        <v>-2225128111934735.8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-2225128111934735.8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-9271367133061.3984</v>
      </c>
      <c r="L5450" s="444">
        <f t="shared" ca="1" si="189"/>
        <v>-2234399479067797.3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-2234399479067797.3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-9309997829449.1543</v>
      </c>
      <c r="L5451" s="444">
        <f t="shared" ca="1" si="189"/>
        <v>-2243709476897246.5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-2243709476897246.5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-9348789487071.8594</v>
      </c>
      <c r="L5452" s="444">
        <f t="shared" ca="1" si="189"/>
        <v>-2253058266384318.5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-2253058266384318.5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-9387742776601.3262</v>
      </c>
      <c r="L5453" s="444">
        <f t="shared" ca="1" si="189"/>
        <v>-2262446009160920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-2262446009160920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-9426858371503.834</v>
      </c>
      <c r="L5454" s="444">
        <f t="shared" ca="1" si="189"/>
        <v>-2271872867532424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-2271872867532424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-9466136948051.7656</v>
      </c>
      <c r="L5455" s="444">
        <f t="shared" ca="1" si="189"/>
        <v>-2281339004480476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-2281339004480476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-9505579185335.3164</v>
      </c>
      <c r="L5456" s="444">
        <f t="shared" ca="1" si="189"/>
        <v>-2290844583665811.5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-2290844583665811.5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-9545185765274.2148</v>
      </c>
      <c r="L5457" s="444">
        <f t="shared" ca="1" si="189"/>
        <v>-2300389769431085.5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-2300389769431085.5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-9584957372629.5234</v>
      </c>
      <c r="L5458" s="444">
        <f t="shared" ca="1" si="189"/>
        <v>-2309974726803715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-2309974726803715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-9624894695015.4785</v>
      </c>
      <c r="L5459" s="444">
        <f t="shared" ca="1" si="189"/>
        <v>-2319599621498730.5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-2319599621498730.5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-9664998422911.377</v>
      </c>
      <c r="L5460" s="444">
        <f t="shared" ca="1" si="189"/>
        <v>-2329264619921642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-2329264619921642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-9705269249673.5078</v>
      </c>
      <c r="L5461" s="444">
        <f t="shared" ca="1" si="189"/>
        <v>-2338969889171315.5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-2338969889171315.5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-9745707871547.1484</v>
      </c>
      <c r="L5462" s="444">
        <f t="shared" ca="1" si="189"/>
        <v>-2348715597042862.5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-2348715597042862.5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-9786314987678.5938</v>
      </c>
      <c r="L5463" s="444">
        <f t="shared" ca="1" si="189"/>
        <v>-2358501912030541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-2358501912030541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-9827091300127.2539</v>
      </c>
      <c r="L5464" s="444">
        <f t="shared" ca="1" si="189"/>
        <v>-2368329003330668.5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-2368329003330668.5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-9868037513877.7852</v>
      </c>
      <c r="L5465" s="444">
        <f t="shared" ca="1" si="189"/>
        <v>-2378197040844546.5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-2378197040844546.5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-9909154336852.2773</v>
      </c>
      <c r="L5466" s="444">
        <f t="shared" ca="1" si="189"/>
        <v>-2388106195181399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-2388106195181399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-9950442479922.4961</v>
      </c>
      <c r="L5467" s="444">
        <f t="shared" ca="1" si="189"/>
        <v>-2398056637661321.5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-2398056637661321.5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-9991902656922.1719</v>
      </c>
      <c r="L5468" s="444">
        <f t="shared" ca="1" si="189"/>
        <v>-2408048540318243.5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-2408048540318243.5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-10033535584659.348</v>
      </c>
      <c r="L5469" s="444">
        <f t="shared" ca="1" si="189"/>
        <v>-2418082075902903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-2418082075902903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-10075341982928.762</v>
      </c>
      <c r="L5470" s="444">
        <f t="shared" ca="1" si="189"/>
        <v>-2428157417885832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-2428157417885832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-10117322574524.301</v>
      </c>
      <c r="L5471" s="444">
        <f t="shared" ca="1" si="189"/>
        <v>-2438274740460356.5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-2438274740460356.5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-10159478085251.484</v>
      </c>
      <c r="L5472" s="444">
        <f t="shared" ca="1" si="189"/>
        <v>-2448434218545608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-2448434218545608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-10201809243940.033</v>
      </c>
      <c r="L5473" s="444">
        <f t="shared" ca="1" si="189"/>
        <v>-2458636027789548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-2458636027789548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-10244316782456.449</v>
      </c>
      <c r="L5474" s="444">
        <f t="shared" ca="1" si="189"/>
        <v>-2468880344572004.5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-2468880344572004.5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-10287001435716.686</v>
      </c>
      <c r="L5475" s="444">
        <f t="shared" ca="1" si="189"/>
        <v>-2479167346007721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-2479167346007721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-10329863941698.838</v>
      </c>
      <c r="L5476" s="444">
        <f t="shared" ca="1" si="189"/>
        <v>-2489497209949420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-2489497209949420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-10372905041455.916</v>
      </c>
      <c r="L5477" s="444">
        <f t="shared" ca="1" si="189"/>
        <v>-2499870114990876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-2499870114990876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-10416125479128.65</v>
      </c>
      <c r="L5478" s="444">
        <f t="shared" ca="1" si="189"/>
        <v>-2510286240470004.5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-2510286240470004.5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-10459526001958.352</v>
      </c>
      <c r="L5479" s="444">
        <f t="shared" ca="1" si="189"/>
        <v>-2520745766471963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-2520745766471963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-10503107360299.846</v>
      </c>
      <c r="L5480" s="444">
        <f t="shared" ca="1" si="189"/>
        <v>-2531248873832263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-2531248873832263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-10546870307634.43</v>
      </c>
      <c r="L5481" s="444">
        <f t="shared" ca="1" si="189"/>
        <v>-2541795744139897.5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-2541795744139897.5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-10590815600582.906</v>
      </c>
      <c r="L5482" s="444">
        <f t="shared" ca="1" si="189"/>
        <v>-2552386559740480.5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-2552386559740480.5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-10634943998918.668</v>
      </c>
      <c r="L5483" s="444">
        <f t="shared" ca="1" si="189"/>
        <v>-2563021503739399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-2563021503739399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-10679256265580.828</v>
      </c>
      <c r="L5484" s="444">
        <f t="shared" ca="1" si="189"/>
        <v>-2573700760004980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-2573700760004980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-10723753166687.416</v>
      </c>
      <c r="L5485" s="444">
        <f t="shared" ca="1" si="189"/>
        <v>-2584424513171667.5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-2584424513171667.5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-10768435471548.615</v>
      </c>
      <c r="L5486" s="444">
        <f t="shared" ca="1" si="189"/>
        <v>-2595192948643216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-2595192948643216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-10813303952680.066</v>
      </c>
      <c r="L5487" s="444">
        <f t="shared" ca="1" si="189"/>
        <v>-2606006252595896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-2606006252595896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-10858359385816.232</v>
      </c>
      <c r="L5488" s="444">
        <f t="shared" ca="1" si="189"/>
        <v>-2616864611981712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-2616864611981712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-10903602549923.801</v>
      </c>
      <c r="L5489" s="444">
        <f t="shared" ca="1" si="189"/>
        <v>-2627768214531636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-2627768214531636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-10949034227215.15</v>
      </c>
      <c r="L5490" s="444">
        <f t="shared" ca="1" si="189"/>
        <v>-2638717248758851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-2638717248758851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-10994655203161.879</v>
      </c>
      <c r="L5491" s="444">
        <f t="shared" ca="1" si="189"/>
        <v>-2649711903962013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-2649711903962013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-11040466266508.387</v>
      </c>
      <c r="L5492" s="444">
        <f t="shared" ca="1" si="189"/>
        <v>-2660752370228521.5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-2660752370228521.5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-11086468209285.506</v>
      </c>
      <c r="L5493" s="444">
        <f t="shared" ca="1" si="189"/>
        <v>-2671838838437807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-2671838838437807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-11132661826824.195</v>
      </c>
      <c r="L5494" s="444">
        <f t="shared" ca="1" si="189"/>
        <v>-2682971500264631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-2682971500264631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-11179047917769.295</v>
      </c>
      <c r="L5495" s="444">
        <f t="shared" ca="1" si="189"/>
        <v>-2694150548182400.5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-2694150548182400.5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-11225627284093.336</v>
      </c>
      <c r="L5496" s="444">
        <f t="shared" ca="1" si="189"/>
        <v>-2705376175466494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-2705376175466494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-11272400731110.391</v>
      </c>
      <c r="L5497" s="444">
        <f t="shared" ca="1" si="189"/>
        <v>-2716648576197604.5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-2716648576197604.5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-11319369067490.02</v>
      </c>
      <c r="L5498" s="444">
        <f t="shared" ca="1" si="189"/>
        <v>-2727967945265094.5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-2727967945265094.5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-11366533105271.227</v>
      </c>
      <c r="L5499" s="444">
        <f t="shared" ca="1" si="189"/>
        <v>-2739334478370365.5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-2739334478370365.5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-11413893659876.523</v>
      </c>
      <c r="L5500" s="444">
        <f t="shared" ca="1" si="189"/>
        <v>-2750748372030242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-2750748372030242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-11461451550126.008</v>
      </c>
      <c r="L5501" s="444">
        <f t="shared" ca="1" si="189"/>
        <v>-2762209823580368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-2762209823580368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-11509207598251.533</v>
      </c>
      <c r="L5502" s="444">
        <f t="shared" ca="1" si="189"/>
        <v>-2773719031178619.5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-2773719031178619.5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-11557162629910.914</v>
      </c>
      <c r="L5503" s="444">
        <f t="shared" ca="1" si="189"/>
        <v>-2785276193808530.5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-2785276193808530.5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-11605317474202.211</v>
      </c>
      <c r="L5504" s="444">
        <f t="shared" ca="1" si="189"/>
        <v>-2796881511282732.5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-2796881511282732.5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-11653672963678.053</v>
      </c>
      <c r="L5505" s="444">
        <f t="shared" ca="1" si="189"/>
        <v>-2808535184246410.5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-2808535184246410.5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-11702229934360.043</v>
      </c>
      <c r="L5506" s="444">
        <f t="shared" ca="1" si="189"/>
        <v>-2820237414180770.5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-2820237414180770.5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-11750989225753.211</v>
      </c>
      <c r="L5507" s="444">
        <f t="shared" ca="1" si="189"/>
        <v>-2831988403406523.5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-2831988403406523.5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-11799951680860.514</v>
      </c>
      <c r="L5508" s="444">
        <f t="shared" ca="1" si="189"/>
        <v>-2843788355087384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-2843788355087384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-11849118146197.434</v>
      </c>
      <c r="L5509" s="444">
        <f t="shared" ca="1" si="189"/>
        <v>-2855637473233581.5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-2855637473233581.5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-11898489471806.59</v>
      </c>
      <c r="L5510" s="444">
        <f t="shared" ca="1" si="189"/>
        <v>-2867535962705388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-2867535962705388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-11948066511272.449</v>
      </c>
      <c r="L5511" s="444">
        <f t="shared" ca="1" si="189"/>
        <v>-2879484029216660.5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-2879484029216660.5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-11997850121736.086</v>
      </c>
      <c r="L5512" s="444">
        <f t="shared" ca="1" si="189"/>
        <v>-2891481879338396.5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-2891481879338396.5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-12047841163909.984</v>
      </c>
      <c r="L5513" s="444">
        <f t="shared" ca="1" si="189"/>
        <v>-2903529720502306.5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-2903529720502306.5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-12098040502092.943</v>
      </c>
      <c r="L5514" s="444">
        <f t="shared" ca="1" si="189"/>
        <v>-2915627761004399.5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-2915627761004399.5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-12148449004184.998</v>
      </c>
      <c r="L5515" s="444">
        <f t="shared" ca="1" si="189"/>
        <v>-2927776210008584.5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-2927776210008584.5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-12199067541702.436</v>
      </c>
      <c r="L5516" s="444">
        <f t="shared" ca="1" si="189"/>
        <v>-2939975277550287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-2939975277550287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-12249896989792.863</v>
      </c>
      <c r="L5517" s="444">
        <f t="shared" ca="1" si="189"/>
        <v>-2952225174540080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-2952225174540080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-12300938227250.334</v>
      </c>
      <c r="L5518" s="444">
        <f t="shared" ca="1" si="189"/>
        <v>-2964526112767330.5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-2964526112767330.5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-12352192136530.543</v>
      </c>
      <c r="L5519" s="444">
        <f t="shared" ca="1" si="189"/>
        <v>-2976878304903861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-2976878304903861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-12403659603766.088</v>
      </c>
      <c r="L5520" s="444">
        <f t="shared" ca="1" si="189"/>
        <v>-2989281964507627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-2989281964507627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-12455341518781.779</v>
      </c>
      <c r="L5521" s="444">
        <f t="shared" ca="1" si="189"/>
        <v>-3001737306026409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-3001737306026409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-12507238775110.037</v>
      </c>
      <c r="L5522" s="444">
        <f t="shared" ca="1" si="189"/>
        <v>-3014244544801519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-3014244544801519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-12559352270006.328</v>
      </c>
      <c r="L5523" s="444">
        <f t="shared" ca="1" si="189"/>
        <v>-3026803897071525.5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-3026803897071525.5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-12611682904464.689</v>
      </c>
      <c r="L5524" s="444">
        <f t="shared" ca="1" si="189"/>
        <v>-3039415579975990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-3039415579975990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-12664231583233.291</v>
      </c>
      <c r="L5525" s="444">
        <f t="shared" ca="1" si="189"/>
        <v>-3052079811559223.5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-3052079811559223.5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-12716999214830.098</v>
      </c>
      <c r="L5526" s="444">
        <f t="shared" ca="1" si="189"/>
        <v>-3064796810774053.5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-3064796810774053.5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-12769986711558.557</v>
      </c>
      <c r="L5527" s="444">
        <f t="shared" ca="1" si="189"/>
        <v>-3077566797485612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-3077566797485612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-12823194989523.383</v>
      </c>
      <c r="L5528" s="444">
        <f t="shared" ca="1" si="189"/>
        <v>-3090389992475135.5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-3090389992475135.5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-12876624968646.398</v>
      </c>
      <c r="L5529" s="444">
        <f t="shared" ca="1" si="189"/>
        <v>-3103266617443782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-3103266617443782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-12930277572682.426</v>
      </c>
      <c r="L5530" s="444">
        <f t="shared" ca="1" si="189"/>
        <v>-3116196895016464.5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-3116196895016464.5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-12984153729235.27</v>
      </c>
      <c r="L5531" s="444">
        <f t="shared" ca="1" si="189"/>
        <v>-3129181048745700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-3129181048745700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-13038254369773.75</v>
      </c>
      <c r="L5532" s="444">
        <f t="shared" ca="1" si="189"/>
        <v>-3142219303115474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-3142219303115474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-13092580429647.809</v>
      </c>
      <c r="L5533" s="444">
        <f t="shared" ca="1" si="189"/>
        <v>-3155311883545122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-3155311883545122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-13147132848104.676</v>
      </c>
      <c r="L5534" s="444">
        <f t="shared" ca="1" si="189"/>
        <v>-3168459016393226.5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-3168459016393226.5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-13201912568305.109</v>
      </c>
      <c r="L5535" s="444">
        <f t="shared" ca="1" si="189"/>
        <v>-3181660928961531.5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-3181660928961531.5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-13256920537339.715</v>
      </c>
      <c r="L5536" s="444">
        <f t="shared" ca="1" si="189"/>
        <v>-3194917849498871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-3194917849498871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-13312157706245.295</v>
      </c>
      <c r="L5537" s="444">
        <f t="shared" ca="1" si="189"/>
        <v>-3208230007205116.5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-3208230007205116.5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-13367625030021.318</v>
      </c>
      <c r="L5538" s="444">
        <f t="shared" ca="1" si="189"/>
        <v>-3221597632235138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-3221597632235138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-13423323467646.408</v>
      </c>
      <c r="L5539" s="444">
        <f t="shared" ca="1" si="189"/>
        <v>-3235020955702784.5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-3235020955702784.5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-13479253982094.936</v>
      </c>
      <c r="L5540" s="444">
        <f t="shared" ca="1" si="189"/>
        <v>-3248500209684879.5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-3248500209684879.5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-13535417540353.664</v>
      </c>
      <c r="L5541" s="444">
        <f t="shared" ca="1" si="189"/>
        <v>-3262035627225233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-3262035627225233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-13591815113438.471</v>
      </c>
      <c r="L5542" s="444">
        <f t="shared" ca="1" si="189"/>
        <v>-3275627442338671.5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-3275627442338671.5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-13648447676411.131</v>
      </c>
      <c r="L5543" s="444">
        <f t="shared" ca="1" si="189"/>
        <v>-3289275890015082.5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-3289275890015082.5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-13705316208396.178</v>
      </c>
      <c r="L5544" s="444">
        <f t="shared" ca="1" si="189"/>
        <v>-3302981206223478.5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-3302981206223478.5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-13762421692597.826</v>
      </c>
      <c r="L5545" s="444">
        <f t="shared" ca="1" si="189"/>
        <v>-3316743627916076.5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-3316743627916076.5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-13819765116316.984</v>
      </c>
      <c r="L5546" s="444">
        <f t="shared" ca="1" si="189"/>
        <v>-3330563393032393.5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-3330563393032393.5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-13877347470968.307</v>
      </c>
      <c r="L5547" s="444">
        <f t="shared" ca="1" si="189"/>
        <v>-3344440740503362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-3344440740503362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-13935169752097.342</v>
      </c>
      <c r="L5548" s="444">
        <f t="shared" ca="1" si="189"/>
        <v>-3358375910255459.5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-3358375910255459.5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-13993232959397.748</v>
      </c>
      <c r="L5549" s="444">
        <f t="shared" ca="1" si="189"/>
        <v>-3372369143214857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-3372369143214857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-14051538096728.57</v>
      </c>
      <c r="L5550" s="444">
        <f t="shared" ca="1" si="189"/>
        <v>-3386420681311585.5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-3386420681311585.5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-14110086172131.605</v>
      </c>
      <c r="L5551" s="444">
        <f t="shared" ca="1" si="189"/>
        <v>-3400530767483717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-3400530767483717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-14168878197848.82</v>
      </c>
      <c r="L5552" s="444">
        <f t="shared" ca="1" si="189"/>
        <v>-3414699645681566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-3414699645681566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-14227915190339.857</v>
      </c>
      <c r="L5553" s="444">
        <f t="shared" ca="1" si="189"/>
        <v>-3428927560871906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-3428927560871906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-14287198170299.607</v>
      </c>
      <c r="L5554" s="444">
        <f t="shared" ca="1" si="189"/>
        <v>-3443214759042205.5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-3443214759042205.5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-14346728162675.855</v>
      </c>
      <c r="L5555" s="444">
        <f t="shared" ca="1" si="189"/>
        <v>-3457561487204881.5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-3457561487204881.5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-14406506196687.006</v>
      </c>
      <c r="L5556" s="444">
        <f t="shared" ca="1" si="189"/>
        <v>-3471967993401568.5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-3471967993401568.5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-14466533305839.869</v>
      </c>
      <c r="L5557" s="444">
        <f t="shared" ca="1" si="189"/>
        <v>-3486434526707408.5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-3486434526707408.5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-14526810527947.535</v>
      </c>
      <c r="L5558" s="444">
        <f t="shared" ca="1" si="189"/>
        <v>-3500961337235356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-3500961337235356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-14587338905147.316</v>
      </c>
      <c r="L5559" s="444">
        <f t="shared" ca="1" si="189"/>
        <v>-3515548676140503.5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-3515548676140503.5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-14648119483918.764</v>
      </c>
      <c r="L5560" s="444">
        <f t="shared" ca="1" si="189"/>
        <v>-3530196795624422.5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-3530196795624422.5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-14709153315101.758</v>
      </c>
      <c r="L5561" s="444">
        <f t="shared" ca="1" si="189"/>
        <v>-3544905948939524.5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-3544905948939524.5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-14770441453914.686</v>
      </c>
      <c r="L5562" s="444">
        <f t="shared" ca="1" si="189"/>
        <v>-3559676390393439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-3559676390393439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-14831984959972.662</v>
      </c>
      <c r="L5563" s="444">
        <f t="shared" ca="1" si="189"/>
        <v>-3574508375353411.5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-3574508375353411.5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-14893784897305.881</v>
      </c>
      <c r="L5564" s="444">
        <f t="shared" ca="1" si="189"/>
        <v>-3589402160250717.5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-3589402160250717.5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-14955842334377.99</v>
      </c>
      <c r="L5565" s="444">
        <f t="shared" ca="1" si="189"/>
        <v>-3604358002585095.5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-3604358002585095.5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-15018158344104.564</v>
      </c>
      <c r="L5566" s="444">
        <f t="shared" ca="1" si="189"/>
        <v>-3619376160929200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-3619376160929200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-15080734003871.664</v>
      </c>
      <c r="L5567" s="444">
        <f t="shared" ca="1" si="189"/>
        <v>-3634456894933071.5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-3634456894933071.5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-15143570395554.467</v>
      </c>
      <c r="L5568" s="444">
        <f t="shared" ca="1" si="189"/>
        <v>-3649600465328626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-3649600465328626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-15206668605535.943</v>
      </c>
      <c r="L5569" s="444">
        <f t="shared" ca="1" si="189"/>
        <v>-3664807133934162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-3664807133934162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-15270029724725.674</v>
      </c>
      <c r="L5570" s="444">
        <f t="shared" ca="1" si="189"/>
        <v>-3680077163658887.5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-3680077163658887.5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-15333654848578.697</v>
      </c>
      <c r="L5571" s="444">
        <f t="shared" ca="1" si="189"/>
        <v>-3695410818507466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-3695410818507466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-15397545077114.443</v>
      </c>
      <c r="L5572" s="444">
        <f t="shared" ca="1" si="189"/>
        <v>-3710808363584580.5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-3710808363584580.5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-15461701514935.752</v>
      </c>
      <c r="L5573" s="444">
        <f t="shared" ca="1" si="189"/>
        <v>-3726270065099516.5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-3726270065099516.5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-15526125271247.984</v>
      </c>
      <c r="L5574" s="444">
        <f t="shared" ca="1" si="189"/>
        <v>-3741796190370764.5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-3741796190370764.5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-15590817459878.188</v>
      </c>
      <c r="L5575" s="444">
        <f t="shared" ca="1" si="189"/>
        <v>-3757387007830642.5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-3757387007830642.5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-15655779199294.344</v>
      </c>
      <c r="L5576" s="444">
        <f t="shared" ca="1" si="189"/>
        <v>-3773042787029937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-3773042787029937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-15721011612624.736</v>
      </c>
      <c r="L5577" s="444">
        <f t="shared" ca="1" si="189"/>
        <v>-3788763798642561.5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-3788763798642561.5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-15786515827677.338</v>
      </c>
      <c r="L5578" s="444">
        <f t="shared" ca="1" si="189"/>
        <v>-3804550314470239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-3804550314470239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-15852292976959.328</v>
      </c>
      <c r="L5579" s="444">
        <f t="shared" ca="1" si="189"/>
        <v>-3820402607447198.5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-3820402607447198.5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-15918344197696.66</v>
      </c>
      <c r="L5580" s="444">
        <f t="shared" ca="1" si="189"/>
        <v>-3836320951644895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-3836320951644895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-15984670631853.73</v>
      </c>
      <c r="L5581" s="444">
        <f t="shared" ca="1" si="189"/>
        <v>-3852305622276748.5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-3852305622276748.5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-16051273426153.119</v>
      </c>
      <c r="L5582" s="444">
        <f t="shared" ca="1" si="189"/>
        <v>-3868356895702901.5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-3868356895702901.5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-16118153732095.422</v>
      </c>
      <c r="L5583" s="444">
        <f t="shared" ca="1" si="189"/>
        <v>-3884475049434997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-3884475049434997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-16185312705979.154</v>
      </c>
      <c r="L5584" s="444">
        <f t="shared" ca="1" si="189"/>
        <v>-3900660362140976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-3900660362140976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-16252751508920.732</v>
      </c>
      <c r="L5585" s="444">
        <f t="shared" ca="1" si="189"/>
        <v>-3916913113649896.5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-3916913113649896.5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-16320471306874.568</v>
      </c>
      <c r="L5586" s="444">
        <f t="shared" ca="1" si="189"/>
        <v>-3933233584956771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-3933233584956771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-16388473270653.213</v>
      </c>
      <c r="L5587" s="444">
        <f t="shared" ca="1" si="189"/>
        <v>-3949622058227424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-3949622058227424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-16456758575947.6</v>
      </c>
      <c r="L5588" s="444">
        <f t="shared" ca="1" si="189"/>
        <v>-3966078816803371.5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-3966078816803371.5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-16525328403347.381</v>
      </c>
      <c r="L5589" s="444">
        <f t="shared" ca="1" si="189"/>
        <v>-3982604145206719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-3982604145206719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-16594183938361.326</v>
      </c>
      <c r="L5590" s="444">
        <f t="shared" ca="1" si="189"/>
        <v>-3999198329145080.5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-3999198329145080.5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-16663326371437.836</v>
      </c>
      <c r="L5591" s="444">
        <f t="shared" ca="1" si="189"/>
        <v>-4015861655516518.5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-4015861655516518.5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-16732756897985.494</v>
      </c>
      <c r="L5592" s="444">
        <f t="shared" ca="1" si="189"/>
        <v>-4032594412414504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-4032594412414504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-16802476718393.764</v>
      </c>
      <c r="L5593" s="444">
        <f t="shared" ca="1" si="189"/>
        <v>-4049396889132898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-4049396889132898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-16872487038053.742</v>
      </c>
      <c r="L5594" s="444">
        <f t="shared" ca="1" si="189"/>
        <v>-4066269376170951.5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-4066269376170951.5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-16942789067378.965</v>
      </c>
      <c r="L5595" s="444">
        <f t="shared" ca="1" si="189"/>
        <v>-4083212165238330.5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-4083212165238330.5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-17013384021826.377</v>
      </c>
      <c r="L5596" s="444">
        <f t="shared" ca="1" si="189"/>
        <v>-4100225549260157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-4100225549260157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-17084273121917.32</v>
      </c>
      <c r="L5597" s="444">
        <f t="shared" ca="1" si="189"/>
        <v>-4117309822382074.5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-4117309822382074.5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-17155457593258.643</v>
      </c>
      <c r="L5598" s="444">
        <f t="shared" ca="1" si="189"/>
        <v>-4134465279975333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-4134465279975333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-17226938666563.889</v>
      </c>
      <c r="L5599" s="444">
        <f t="shared" ca="1" si="189"/>
        <v>-4151692218641897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-4151692218641897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-17298717577674.568</v>
      </c>
      <c r="L5600" s="444">
        <f t="shared" ca="1" si="189"/>
        <v>-4168990936219571.5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-4168990936219571.5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-17370795567581.545</v>
      </c>
      <c r="L5601" s="444">
        <f t="shared" ca="1" si="189"/>
        <v>-4186361731787153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-4186361731787153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-17443173882446.471</v>
      </c>
      <c r="L5602" s="444">
        <f t="shared" ca="1" si="189"/>
        <v>-4203804905669599.5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-4203804905669599.5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-17515853773623.33</v>
      </c>
      <c r="L5603" s="444">
        <f t="shared" ca="1" si="189"/>
        <v>-4221320759443223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-4221320759443223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-17588836497680.096</v>
      </c>
      <c r="L5604" s="444">
        <f t="shared" ca="1" si="189"/>
        <v>-4238909595940903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-4238909595940903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-17662123316420.43</v>
      </c>
      <c r="L5605" s="444">
        <f t="shared" ca="1" si="189"/>
        <v>-4256571719257323.5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-4256571719257323.5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-17735715496905.516</v>
      </c>
      <c r="L5606" s="444">
        <f t="shared" ca="1" si="189"/>
        <v>-4274307434754229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-4274307434754229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-17809614311475.953</v>
      </c>
      <c r="L5607" s="444">
        <f t="shared" ca="1" si="189"/>
        <v>-4292117049065705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-4292117049065705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-17883821037773.77</v>
      </c>
      <c r="L5608" s="444">
        <f t="shared" ca="1" si="189"/>
        <v>-4310000870103479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-4310000870103479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-17958336958764.496</v>
      </c>
      <c r="L5609" s="444">
        <f t="shared" ca="1" si="189"/>
        <v>-4327959207062243.5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-4327959207062243.5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-18033163362759.348</v>
      </c>
      <c r="L5610" s="444">
        <f t="shared" ca="1" si="189"/>
        <v>-4345992370425003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-4345992370425003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-18108301543437.512</v>
      </c>
      <c r="L5611" s="444">
        <f t="shared" ca="1" si="189"/>
        <v>-4364100671968440.5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-4364100671968440.5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-18183752799868.5</v>
      </c>
      <c r="L5612" s="444">
        <f t="shared" ca="1" si="189"/>
        <v>-4382284424768309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-4382284424768309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-18259518436534.617</v>
      </c>
      <c r="L5613" s="444">
        <f t="shared" ca="1" si="189"/>
        <v>-4400543943204843.5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-4400543943204843.5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-18335599763353.516</v>
      </c>
      <c r="L5614" s="444">
        <f t="shared" ca="1" si="189"/>
        <v>-4418879542968197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-4418879542968197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-18411998095700.82</v>
      </c>
      <c r="L5615" s="444">
        <f t="shared" ca="1" si="189"/>
        <v>-4437291541063898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-4437291541063898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-18488714754432.906</v>
      </c>
      <c r="L5616" s="444">
        <f t="shared" ca="1" si="189"/>
        <v>-4455780255818331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-4455780255818331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-18565751065909.715</v>
      </c>
      <c r="L5617" s="444">
        <f t="shared" ca="1" si="189"/>
        <v>-4474346006884240.5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-4474346006884240.5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-18643108362017.672</v>
      </c>
      <c r="L5618" s="444">
        <f t="shared" ref="L5618:L5872" ca="1" si="194">I5618-J5618+K5618</f>
        <v>-4492989115246258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-4492989115246258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-18720787980192.742</v>
      </c>
      <c r="L5619" s="444">
        <f t="shared" ca="1" si="194"/>
        <v>-4511709903226451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-4511709903226451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-18798791263443.547</v>
      </c>
      <c r="L5620" s="444">
        <f t="shared" ca="1" si="194"/>
        <v>-4530508694489895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-4530508694489895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-18877119560374.563</v>
      </c>
      <c r="L5621" s="444">
        <f t="shared" ca="1" si="194"/>
        <v>-4549385814050270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-4549385814050270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-18955774225209.457</v>
      </c>
      <c r="L5622" s="444">
        <f t="shared" ca="1" si="194"/>
        <v>-4568341588275479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-4568341588275479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-19034756617814.496</v>
      </c>
      <c r="L5623" s="444">
        <f t="shared" ca="1" si="194"/>
        <v>-4587376344893293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-4587376344893293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-19114068103722.055</v>
      </c>
      <c r="L5624" s="444">
        <f t="shared" ca="1" si="194"/>
        <v>-4606490412997015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-4606490412997015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-19193710054154.23</v>
      </c>
      <c r="L5625" s="444">
        <f t="shared" ca="1" si="194"/>
        <v>-4625684123051169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-4625684123051169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-19273683846046.539</v>
      </c>
      <c r="L5626" s="444">
        <f t="shared" ca="1" si="194"/>
        <v>-4644957806897216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-4644957806897216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-19353990862071.734</v>
      </c>
      <c r="L5627" s="444">
        <f t="shared" ca="1" si="194"/>
        <v>-4664311797759288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-4664311797759288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-19434632490663.699</v>
      </c>
      <c r="L5628" s="444">
        <f t="shared" ca="1" si="194"/>
        <v>-4683746430249952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-4683746430249952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-19515610126041.465</v>
      </c>
      <c r="L5629" s="444">
        <f t="shared" ca="1" si="194"/>
        <v>-4703262040375993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-4703262040375993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-19596925168233.305</v>
      </c>
      <c r="L5630" s="444">
        <f t="shared" ca="1" si="194"/>
        <v>-4722858965544226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-4722858965544226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-19678579023100.941</v>
      </c>
      <c r="L5631" s="444">
        <f t="shared" ca="1" si="194"/>
        <v>-4742537544567327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-4742537544567327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-19760573102363.863</v>
      </c>
      <c r="L5632" s="444">
        <f t="shared" ca="1" si="194"/>
        <v>-4762298117669691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-4762298117669691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-19842908823623.711</v>
      </c>
      <c r="L5633" s="444">
        <f t="shared" ca="1" si="194"/>
        <v>-4782141026493315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-4782141026493315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-19925587610388.813</v>
      </c>
      <c r="L5634" s="444">
        <f t="shared" ca="1" si="194"/>
        <v>-4802066614103704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-4802066614103704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-20008610892098.766</v>
      </c>
      <c r="L5635" s="444">
        <f t="shared" ca="1" si="194"/>
        <v>-4822075224995803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-4822075224995803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-20091980104149.18</v>
      </c>
      <c r="L5636" s="444">
        <f t="shared" ca="1" si="194"/>
        <v>-4842167205099952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-4842167205099952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-20175696687916.465</v>
      </c>
      <c r="L5637" s="444">
        <f t="shared" ca="1" si="194"/>
        <v>-4862342901787868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-4862342901787868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-20259762090782.781</v>
      </c>
      <c r="L5638" s="444">
        <f t="shared" ca="1" si="194"/>
        <v>-4882602663878651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-4882602663878651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-20344177766161.047</v>
      </c>
      <c r="L5639" s="444">
        <f t="shared" ca="1" si="194"/>
        <v>-4902946841644812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-4902946841644812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-20428945173520.051</v>
      </c>
      <c r="L5640" s="444">
        <f t="shared" ca="1" si="194"/>
        <v>-4923375786818332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-4923375786818332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-20514065778409.715</v>
      </c>
      <c r="L5641" s="444">
        <f t="shared" ca="1" si="194"/>
        <v>-4943889852596742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-4943889852596742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-20599541052486.426</v>
      </c>
      <c r="L5642" s="444">
        <f t="shared" ca="1" si="194"/>
        <v>-4964489393649228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-4964489393649228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-20685372473538.449</v>
      </c>
      <c r="L5643" s="444">
        <f t="shared" ca="1" si="194"/>
        <v>-4985174766122766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-4985174766122766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-20771561525511.523</v>
      </c>
      <c r="L5644" s="444">
        <f t="shared" ca="1" si="194"/>
        <v>-5005946327648278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-5005946327648278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-20858109698534.492</v>
      </c>
      <c r="L5645" s="444">
        <f t="shared" ca="1" si="194"/>
        <v>-5026804437346812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-5026804437346812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-20945018488945.051</v>
      </c>
      <c r="L5646" s="444">
        <f t="shared" ca="1" si="194"/>
        <v>-5047749455835757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-5047749455835757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-21032289399315.652</v>
      </c>
      <c r="L5647" s="444">
        <f t="shared" ca="1" si="194"/>
        <v>-5068781745235073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-5068781745235073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-21119923938479.469</v>
      </c>
      <c r="L5648" s="444">
        <f t="shared" ca="1" si="194"/>
        <v>-5089901669173552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-5089901669173552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-21207923621556.465</v>
      </c>
      <c r="L5649" s="444">
        <f t="shared" ca="1" si="194"/>
        <v>-5111109592795108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-5111109592795108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-21296289969979.617</v>
      </c>
      <c r="L5650" s="444">
        <f t="shared" ca="1" si="194"/>
        <v>-5132405882765088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-5132405882765088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-21385024511521.199</v>
      </c>
      <c r="L5651" s="444">
        <f t="shared" ca="1" si="194"/>
        <v>-5153790907276609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-5153790907276609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-21474128780319.203</v>
      </c>
      <c r="L5652" s="444">
        <f t="shared" ca="1" si="194"/>
        <v>-5175265036056928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-5175265036056928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-21563604316903.867</v>
      </c>
      <c r="L5653" s="444">
        <f t="shared" ca="1" si="194"/>
        <v>-5196828640373832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-5196828640373832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-21653452668224.301</v>
      </c>
      <c r="L5654" s="444">
        <f t="shared" ca="1" si="194"/>
        <v>-5218482093042056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-5218482093042056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-21743675387675.234</v>
      </c>
      <c r="L5655" s="444">
        <f t="shared" ca="1" si="194"/>
        <v>-5240225768429731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-5240225768429731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-21834274035123.879</v>
      </c>
      <c r="L5656" s="444">
        <f t="shared" ca="1" si="194"/>
        <v>-5262060042464855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-5262060042464855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-21925250176936.895</v>
      </c>
      <c r="L5657" s="444">
        <f t="shared" ca="1" si="194"/>
        <v>-5283985292641792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-5283985292641792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-22016605386007.465</v>
      </c>
      <c r="L5658" s="444">
        <f t="shared" ca="1" si="194"/>
        <v>-5306001898027799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-5306001898027799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-22108341241782.496</v>
      </c>
      <c r="L5659" s="444">
        <f t="shared" ca="1" si="194"/>
        <v>-5328110239269581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-5328110239269581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-22200459330289.922</v>
      </c>
      <c r="L5660" s="444">
        <f t="shared" ca="1" si="194"/>
        <v>-5350310698599871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-5350310698599871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-22292961244166.129</v>
      </c>
      <c r="L5661" s="444">
        <f t="shared" ca="1" si="194"/>
        <v>-5372603659844037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-5372603659844037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-22385848582683.488</v>
      </c>
      <c r="L5662" s="444">
        <f t="shared" ca="1" si="194"/>
        <v>-5394989508426720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-5394989508426720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-22479122951778</v>
      </c>
      <c r="L5663" s="444">
        <f t="shared" ca="1" si="194"/>
        <v>-5417468631378498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-5417468631378498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-22572785964077.074</v>
      </c>
      <c r="L5664" s="444">
        <f t="shared" ca="1" si="194"/>
        <v>-5440041417342575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-5440041417342575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-22666839238927.395</v>
      </c>
      <c r="L5665" s="444">
        <f t="shared" ca="1" si="194"/>
        <v>-5462708256581502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-5462708256581502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-22761284402422.926</v>
      </c>
      <c r="L5666" s="444">
        <f t="shared" ca="1" si="194"/>
        <v>-5485469540983925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-5485469540983925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-22856123087433.02</v>
      </c>
      <c r="L5667" s="444">
        <f t="shared" ca="1" si="194"/>
        <v>-5508325664071358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-5508325664071358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-22951356933630.656</v>
      </c>
      <c r="L5668" s="444">
        <f t="shared" ca="1" si="194"/>
        <v>-5531277021004989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-5531277021004989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-23046987587520.789</v>
      </c>
      <c r="L5669" s="444">
        <f t="shared" ca="1" si="194"/>
        <v>-5554324008592510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-5554324008592510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-23143016702468.793</v>
      </c>
      <c r="L5670" s="444">
        <f t="shared" ca="1" si="194"/>
        <v>-5577467025294979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-5577467025294979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-23239445938729.078</v>
      </c>
      <c r="L5671" s="444">
        <f t="shared" ca="1" si="194"/>
        <v>-5600706471233708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-5600706471233708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-23336276963473.781</v>
      </c>
      <c r="L5672" s="444">
        <f t="shared" ca="1" si="194"/>
        <v>-5624042748197182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-5624042748197182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-23433511450821.59</v>
      </c>
      <c r="L5673" s="444">
        <f t="shared" ca="1" si="194"/>
        <v>-5647476259648004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-5647476259648004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-23531151081866.684</v>
      </c>
      <c r="L5674" s="444">
        <f t="shared" ca="1" si="194"/>
        <v>-5671007410729871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-5671007410729871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-23629197544707.797</v>
      </c>
      <c r="L5675" s="444">
        <f t="shared" ca="1" si="194"/>
        <v>-5694636608274579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-5694636608274579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-23727652534477.414</v>
      </c>
      <c r="L5676" s="444">
        <f t="shared" ca="1" si="194"/>
        <v>-5718364260809056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-5718364260809056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-23826517753371.066</v>
      </c>
      <c r="L5677" s="444">
        <f t="shared" ca="1" si="194"/>
        <v>-5742190778562427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-5742190778562427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-23925794910676.777</v>
      </c>
      <c r="L5678" s="444">
        <f t="shared" ca="1" si="194"/>
        <v>-5766116573473104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-5766116573473104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-24025485722804.602</v>
      </c>
      <c r="L5679" s="444">
        <f t="shared" ca="1" si="194"/>
        <v>-5790142059195909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-5790142059195909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-24125591913316.289</v>
      </c>
      <c r="L5680" s="444">
        <f t="shared" ca="1" si="194"/>
        <v>-5814267651109225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-5814267651109225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-24226115212955.105</v>
      </c>
      <c r="L5681" s="444">
        <f t="shared" ca="1" si="194"/>
        <v>-5838493766322180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-5838493766322180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-24327057359675.75</v>
      </c>
      <c r="L5682" s="444">
        <f t="shared" ca="1" si="194"/>
        <v>-5862820823681856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-5862820823681856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-24428420098674.398</v>
      </c>
      <c r="L5683" s="444">
        <f t="shared" ca="1" si="194"/>
        <v>-5887249243780530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-5887249243780530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-24530205182418.875</v>
      </c>
      <c r="L5684" s="444">
        <f t="shared" ca="1" si="194"/>
        <v>-5911779448962949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-5911779448962949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-24632414370678.953</v>
      </c>
      <c r="L5685" s="444">
        <f t="shared" ca="1" si="194"/>
        <v>-5936411863333628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-5936411863333628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-24735049430556.781</v>
      </c>
      <c r="L5686" s="444">
        <f t="shared" ca="1" si="194"/>
        <v>-5961146912764185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-5961146912764185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-24838112136517.438</v>
      </c>
      <c r="L5687" s="444">
        <f t="shared" ca="1" si="194"/>
        <v>-5985985024900702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-5985985024900702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-24941604270419.59</v>
      </c>
      <c r="L5688" s="444">
        <f t="shared" ca="1" si="194"/>
        <v>-6010926629171122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-6010926629171122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-25045527621546.34</v>
      </c>
      <c r="L5689" s="444">
        <f t="shared" ca="1" si="194"/>
        <v>-6035972156792668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-6035972156792668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-25149883986636.117</v>
      </c>
      <c r="L5690" s="444">
        <f t="shared" ca="1" si="194"/>
        <v>-6061122040779304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-6061122040779304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-25254675169913.766</v>
      </c>
      <c r="L5691" s="444">
        <f t="shared" ca="1" si="194"/>
        <v>-6086376715949218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-6086376715949218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-25359902983121.742</v>
      </c>
      <c r="L5692" s="444">
        <f t="shared" ca="1" si="194"/>
        <v>-6111736618932340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-6111736618932340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-25465569245551.418</v>
      </c>
      <c r="L5693" s="444">
        <f t="shared" ca="1" si="194"/>
        <v>-6137202188177891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-6137202188177891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-25571675784074.547</v>
      </c>
      <c r="L5694" s="444">
        <f t="shared" ca="1" si="194"/>
        <v>-6162773863961966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-6162773863961966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-25678224433174.859</v>
      </c>
      <c r="L5695" s="444">
        <f t="shared" ca="1" si="194"/>
        <v>-6188452088395141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-6188452088395141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-25785217034979.754</v>
      </c>
      <c r="L5696" s="444">
        <f t="shared" ca="1" si="194"/>
        <v>-6214237305430121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-6214237305430121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-25892655439292.172</v>
      </c>
      <c r="L5697" s="444">
        <f t="shared" ca="1" si="194"/>
        <v>-6240129960869413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-6240129960869413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-26000541503622.555</v>
      </c>
      <c r="L5698" s="444">
        <f t="shared" ca="1" si="194"/>
        <v>-6266130502373036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-6266130502373036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-26108877093220.984</v>
      </c>
      <c r="L5699" s="444">
        <f t="shared" ca="1" si="194"/>
        <v>-6292239379466257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-6292239379466257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-26217664081109.402</v>
      </c>
      <c r="L5700" s="444">
        <f t="shared" ca="1" si="194"/>
        <v>-6318457043547366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-6318457043547366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-26326904348114.023</v>
      </c>
      <c r="L5701" s="444">
        <f t="shared" ca="1" si="194"/>
        <v>-6344783947895480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-6344783947895480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-26436599782897.832</v>
      </c>
      <c r="L5702" s="444">
        <f t="shared" ca="1" si="194"/>
        <v>-6371220547678378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-6371220547678378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-26546752281993.242</v>
      </c>
      <c r="L5703" s="444">
        <f t="shared" ca="1" si="194"/>
        <v>-6397767299960371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-6397767299960371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-26657363749834.879</v>
      </c>
      <c r="L5704" s="444">
        <f t="shared" ca="1" si="194"/>
        <v>-6424424663710206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-6424424663710206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-26768436098792.523</v>
      </c>
      <c r="L5705" s="444">
        <f t="shared" ca="1" si="194"/>
        <v>-6451193099808999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-6451193099808999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-26879971249204.164</v>
      </c>
      <c r="L5706" s="444">
        <f t="shared" ca="1" si="194"/>
        <v>-6478073071058203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-6478073071058203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-26991971129409.18</v>
      </c>
      <c r="L5707" s="444">
        <f t="shared" ca="1" si="194"/>
        <v>-6505065042187612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-6505065042187612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-27104437675781.715</v>
      </c>
      <c r="L5708" s="444">
        <f t="shared" ca="1" si="194"/>
        <v>-6532169479863394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-6532169479863394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-27217372832764.141</v>
      </c>
      <c r="L5709" s="444">
        <f t="shared" ca="1" si="194"/>
        <v>-6559386852696158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-6559386852696158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-27330778552900.656</v>
      </c>
      <c r="L5710" s="444">
        <f t="shared" ca="1" si="194"/>
        <v>-6586717631249059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-6586717631249059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-27444656796871.078</v>
      </c>
      <c r="L5711" s="444">
        <f t="shared" ca="1" si="194"/>
        <v>-6614162288045930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-6614162288045930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-27559009533524.707</v>
      </c>
      <c r="L5712" s="444">
        <f t="shared" ca="1" si="194"/>
        <v>-6641721297579455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-6641721297579455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-27673838739914.395</v>
      </c>
      <c r="L5713" s="444">
        <f t="shared" ca="1" si="194"/>
        <v>-6669395136319369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-6669395136319369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-27789146401330.703</v>
      </c>
      <c r="L5714" s="444">
        <f t="shared" ca="1" si="194"/>
        <v>-6697184282720700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-6697184282720700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-27904934511336.25</v>
      </c>
      <c r="L5715" s="444">
        <f t="shared" ca="1" si="194"/>
        <v>-6725089217232036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-6725089217232036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-28021205071800.148</v>
      </c>
      <c r="L5716" s="444">
        <f t="shared" ca="1" si="194"/>
        <v>-6753110422303836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-6753110422303836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-28137960092932.648</v>
      </c>
      <c r="L5717" s="444">
        <f t="shared" ca="1" si="194"/>
        <v>-6781248382396769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-6781248382396769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-28255201593319.871</v>
      </c>
      <c r="L5718" s="444">
        <f t="shared" ca="1" si="194"/>
        <v>-6809503583990089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-6809503583990089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-28372931599958.703</v>
      </c>
      <c r="L5719" s="444">
        <f t="shared" ca="1" si="194"/>
        <v>-6837876515590048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-6837876515590048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-28491152148291.867</v>
      </c>
      <c r="L5720" s="444">
        <f t="shared" ca="1" si="194"/>
        <v>-6866367667738340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-6866367667738340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-28609865282243.082</v>
      </c>
      <c r="L5721" s="444">
        <f t="shared" ca="1" si="194"/>
        <v>-6894977533020583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-6894977533020583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-28729073054252.43</v>
      </c>
      <c r="L5722" s="444">
        <f t="shared" ca="1" si="194"/>
        <v>-6923706606074835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-6923706606074835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-28848777525311.813</v>
      </c>
      <c r="L5723" s="444">
        <f t="shared" ca="1" si="194"/>
        <v>-6952555383600147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-6952555383600147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-28968980765000.613</v>
      </c>
      <c r="L5724" s="444">
        <f t="shared" ca="1" si="194"/>
        <v>-6981524364365148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-6981524364365148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-29089684851521.449</v>
      </c>
      <c r="L5725" s="444">
        <f t="shared" ca="1" si="194"/>
        <v>-7010614049216669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-7010614049216669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-29210891871736.121</v>
      </c>
      <c r="L5726" s="444">
        <f t="shared" ca="1" si="194"/>
        <v>-7039824941088405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-7039824941088405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-29332603921201.684</v>
      </c>
      <c r="L5727" s="444">
        <f t="shared" ca="1" si="194"/>
        <v>-7069157545009607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-7069157545009607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-29454823104206.695</v>
      </c>
      <c r="L5728" s="444">
        <f t="shared" ca="1" si="194"/>
        <v>-7098612368113814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-7098612368113814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-29577551533807.555</v>
      </c>
      <c r="L5729" s="444">
        <f t="shared" ca="1" si="194"/>
        <v>-7128189919647622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-7128189919647622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-29700791331865.09</v>
      </c>
      <c r="L5730" s="444">
        <f t="shared" ca="1" si="194"/>
        <v>-7157890710979487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-7157890710979487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-29824544629081.191</v>
      </c>
      <c r="L5731" s="444">
        <f t="shared" ca="1" si="194"/>
        <v>-7187715255608568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-7187715255608568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-29948813565035.699</v>
      </c>
      <c r="L5732" s="444">
        <f t="shared" ca="1" si="194"/>
        <v>-7217664069173604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-7217664069173604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-30073600288223.344</v>
      </c>
      <c r="L5733" s="444">
        <f t="shared" ca="1" si="194"/>
        <v>-7247737669461827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-7247737669461827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-30198906956090.945</v>
      </c>
      <c r="L5734" s="444">
        <f t="shared" ca="1" si="194"/>
        <v>-7277936576417918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-7277936576417918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-30324735735074.656</v>
      </c>
      <c r="L5735" s="444">
        <f t="shared" ca="1" si="194"/>
        <v>-7308261312152993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-7308261312152993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-30451088800637.469</v>
      </c>
      <c r="L5736" s="444">
        <f t="shared" ca="1" si="194"/>
        <v>-7338712400953630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-7338712400953630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-30577968337306.793</v>
      </c>
      <c r="L5737" s="444">
        <f t="shared" ca="1" si="194"/>
        <v>-7369290369290937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-7369290369290937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-30705376538712.238</v>
      </c>
      <c r="L5738" s="444">
        <f t="shared" ca="1" si="194"/>
        <v>-7399995745829649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-7399995745829649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-30833315607623.531</v>
      </c>
      <c r="L5739" s="444">
        <f t="shared" ca="1" si="194"/>
        <v>-7430829061437273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-7430829061437273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-30961787755988.637</v>
      </c>
      <c r="L5740" s="444">
        <f t="shared" ca="1" si="194"/>
        <v>-7461790849193262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-7461790849193262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-31090795204971.922</v>
      </c>
      <c r="L5741" s="444">
        <f t="shared" ca="1" si="194"/>
        <v>-7492881644398234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-7492881644398234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-31220340184992.641</v>
      </c>
      <c r="L5742" s="444">
        <f t="shared" ca="1" si="194"/>
        <v>-7524101984583227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-7524101984583227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-31350424935763.445</v>
      </c>
      <c r="L5743" s="444">
        <f t="shared" ca="1" si="194"/>
        <v>-7555452409518990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-7555452409518990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-31481051706329.125</v>
      </c>
      <c r="L5744" s="444">
        <f t="shared" ca="1" si="194"/>
        <v>-7586933461225319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-7586933461225319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-31612222755105.496</v>
      </c>
      <c r="L5745" s="444">
        <f t="shared" ca="1" si="194"/>
        <v>-7618545683980424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-7618545683980424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-31743940349918.43</v>
      </c>
      <c r="L5746" s="444">
        <f t="shared" ca="1" si="194"/>
        <v>-7650289624330342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-7650289624330342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-31876206768043.09</v>
      </c>
      <c r="L5747" s="444">
        <f t="shared" ca="1" si="194"/>
        <v>-7682165831098385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-7682165831098385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-32009024296243.27</v>
      </c>
      <c r="L5748" s="444">
        <f t="shared" ca="1" si="194"/>
        <v>-7714174855394628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-7714174855394628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-32142395230810.949</v>
      </c>
      <c r="L5749" s="444">
        <f t="shared" ca="1" si="194"/>
        <v>-7746317250625439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-7746317250625439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-32276321877605.996</v>
      </c>
      <c r="L5750" s="444">
        <f t="shared" ca="1" si="194"/>
        <v>-7778593572503045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-7778593572503045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-32410806552096.02</v>
      </c>
      <c r="L5751" s="444">
        <f t="shared" ca="1" si="194"/>
        <v>-7811004379055141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-7811004379055141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-32545851579396.422</v>
      </c>
      <c r="L5752" s="444">
        <f t="shared" ca="1" si="194"/>
        <v>-7843550230634537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-7843550230634537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-32681459294310.574</v>
      </c>
      <c r="L5753" s="444">
        <f t="shared" ca="1" si="194"/>
        <v>-7876231689928848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-7876231689928848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-32817632041370.203</v>
      </c>
      <c r="L5754" s="444">
        <f t="shared" ca="1" si="194"/>
        <v>-7909049321970218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-7909049321970218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-32954372174875.906</v>
      </c>
      <c r="L5755" s="444">
        <f t="shared" ca="1" si="194"/>
        <v>-7942003694145094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-7942003694145094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-33091682058937.891</v>
      </c>
      <c r="L5756" s="444">
        <f t="shared" ca="1" si="194"/>
        <v>-7975095376204032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-7975095376204032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-33229564067516.801</v>
      </c>
      <c r="L5757" s="444">
        <f t="shared" ca="1" si="194"/>
        <v>-8008324940271549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-8008324940271549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-33368020584464.785</v>
      </c>
      <c r="L5758" s="444">
        <f t="shared" ca="1" si="194"/>
        <v>-8041692960856014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-8041692960856014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-33507054003566.719</v>
      </c>
      <c r="L5759" s="444">
        <f t="shared" ca="1" si="194"/>
        <v>-8075200014859581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-8075200014859581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-33646666728581.586</v>
      </c>
      <c r="L5760" s="444">
        <f t="shared" ca="1" si="194"/>
        <v>-8108846681588163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-8108846681588163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-33786861173284.012</v>
      </c>
      <c r="L5761" s="444">
        <f t="shared" ca="1" si="194"/>
        <v>-8142633542761447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-8142633542761447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-33927639761506.027</v>
      </c>
      <c r="L5762" s="444">
        <f t="shared" ca="1" si="194"/>
        <v>-8176561182522953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-8176561182522953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-34069004927178.969</v>
      </c>
      <c r="L5763" s="444">
        <f t="shared" ca="1" si="194"/>
        <v>-8210630187450132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-8210630187450132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-34210959114375.551</v>
      </c>
      <c r="L5764" s="444">
        <f t="shared" ca="1" si="194"/>
        <v>-8244841146564508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-8244841146564508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-34353504777352.117</v>
      </c>
      <c r="L5765" s="444">
        <f t="shared" ca="1" si="194"/>
        <v>-8279194651341860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-8279194651341860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-34496644380591.086</v>
      </c>
      <c r="L5766" s="444">
        <f t="shared" ca="1" si="194"/>
        <v>-8313691295722451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-8313691295722451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-34640380398843.551</v>
      </c>
      <c r="L5767" s="444">
        <f t="shared" ca="1" si="194"/>
        <v>-8348331676121295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-8348331676121295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-34784715317172.063</v>
      </c>
      <c r="L5768" s="444">
        <f t="shared" ca="1" si="194"/>
        <v>-8383116391438467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-8383116391438467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-34929651630993.609</v>
      </c>
      <c r="L5769" s="444">
        <f t="shared" ca="1" si="194"/>
        <v>-8418046043069461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-8418046043069461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-35075191846122.754</v>
      </c>
      <c r="L5770" s="444">
        <f t="shared" ca="1" si="194"/>
        <v>-8453121234915584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-8453121234915584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-35221338478814.93</v>
      </c>
      <c r="L5771" s="444">
        <f t="shared" ca="1" si="194"/>
        <v>-8488342573394399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-8488342573394399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-35368094055809.992</v>
      </c>
      <c r="L5772" s="444">
        <f t="shared" ca="1" si="194"/>
        <v>-8523710667450209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-8523710667450209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-35515461114375.867</v>
      </c>
      <c r="L5773" s="444">
        <f t="shared" ca="1" si="194"/>
        <v>-8559226128564585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-8559226128564585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-35663442202352.43</v>
      </c>
      <c r="L5774" s="444">
        <f t="shared" ca="1" si="194"/>
        <v>-8594889570766937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-8594889570766937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-35812039878195.578</v>
      </c>
      <c r="L5775" s="444">
        <f t="shared" ca="1" si="194"/>
        <v>-8630701610645133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-8630701610645133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-35961256711021.391</v>
      </c>
      <c r="L5776" s="444">
        <f t="shared" ca="1" si="194"/>
        <v>-8666662867356154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-8666662867356154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-36111095280650.641</v>
      </c>
      <c r="L5777" s="444">
        <f t="shared" ca="1" si="194"/>
        <v>-8702773962636805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-8702773962636805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-36261558177653.352</v>
      </c>
      <c r="L5778" s="444">
        <f t="shared" ca="1" si="194"/>
        <v>-8739035520814458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-8739035520814458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-36412648003393.578</v>
      </c>
      <c r="L5779" s="444">
        <f t="shared" ca="1" si="194"/>
        <v>-8775448168817852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-8775448168817852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-36564367370074.383</v>
      </c>
      <c r="L5780" s="444">
        <f t="shared" ca="1" si="194"/>
        <v>-8812012536187926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-8812012536187926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-36716718900783.023</v>
      </c>
      <c r="L5781" s="444">
        <f t="shared" ca="1" si="194"/>
        <v>-8848729255088709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-8848729255088709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-36869705229536.289</v>
      </c>
      <c r="L5782" s="444">
        <f t="shared" ca="1" si="194"/>
        <v>-8885598960318245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-8885598960318245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-37023329001326.023</v>
      </c>
      <c r="L5783" s="444">
        <f t="shared" ca="1" si="194"/>
        <v>-8922622289319571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-8922622289319571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-37177592872164.875</v>
      </c>
      <c r="L5784" s="444">
        <f t="shared" ca="1" si="194"/>
        <v>-8959799882191736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-8959799882191736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-37332499509132.234</v>
      </c>
      <c r="L5785" s="444">
        <f t="shared" ca="1" si="194"/>
        <v>-8997132381700868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-8997132381700868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-37488051590420.281</v>
      </c>
      <c r="L5786" s="444">
        <f t="shared" ca="1" si="194"/>
        <v>-9034620433291288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-9034620433291288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-37644251805380.367</v>
      </c>
      <c r="L5787" s="444">
        <f t="shared" ca="1" si="194"/>
        <v>-9072264685096668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-9072264685096668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-37801102854569.453</v>
      </c>
      <c r="L5788" s="444">
        <f t="shared" ca="1" si="194"/>
        <v>-9110065787951238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-9110065787951238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-37958607449796.828</v>
      </c>
      <c r="L5789" s="444">
        <f t="shared" ca="1" si="194"/>
        <v>-9148024395401034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-9148024395401034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-38116768314170.977</v>
      </c>
      <c r="L5790" s="444">
        <f t="shared" ca="1" si="194"/>
        <v>-9186141163715204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-9186141163715204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-38275588182146.68</v>
      </c>
      <c r="L5791" s="444">
        <f t="shared" ca="1" si="194"/>
        <v>-9224416751897350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-9224416751897350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-38435069799572.289</v>
      </c>
      <c r="L5792" s="444">
        <f t="shared" ca="1" si="194"/>
        <v>-9262851821696922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-9262851821696922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-38595215923737.172</v>
      </c>
      <c r="L5793" s="444">
        <f t="shared" ca="1" si="194"/>
        <v>-9301447037620660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-9301447037620660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-38756029323419.414</v>
      </c>
      <c r="L5794" s="444">
        <f t="shared" ca="1" si="194"/>
        <v>-9340203066944080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-9340203066944080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-38917512778933.664</v>
      </c>
      <c r="L5795" s="444">
        <f t="shared" ca="1" si="194"/>
        <v>-9379120579723014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-9379120579723014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-39079669082179.227</v>
      </c>
      <c r="L5796" s="444">
        <f t="shared" ca="1" si="194"/>
        <v>-9418200248805194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-9418200248805194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-39242501036688.305</v>
      </c>
      <c r="L5797" s="444">
        <f t="shared" ca="1" si="194"/>
        <v>-9457442749841882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-9457442749841882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-39406011457674.508</v>
      </c>
      <c r="L5798" s="444">
        <f t="shared" ca="1" si="194"/>
        <v>-9496848761299556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-9496848761299556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-39570203172081.484</v>
      </c>
      <c r="L5799" s="444">
        <f t="shared" ca="1" si="194"/>
        <v>-9536418964471638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-9536418964471638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-39735079018631.828</v>
      </c>
      <c r="L5800" s="444">
        <f t="shared" ca="1" si="194"/>
        <v>-9576154043490270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-9576154043490270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-39900641847876.125</v>
      </c>
      <c r="L5801" s="444">
        <f t="shared" ca="1" si="194"/>
        <v>-9616054685338146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-9616054685338146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-40066894522242.273</v>
      </c>
      <c r="L5802" s="444">
        <f t="shared" ca="1" si="194"/>
        <v>-9656121579860388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-9656121579860388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-40233839916084.953</v>
      </c>
      <c r="L5803" s="444">
        <f t="shared" ca="1" si="194"/>
        <v>-9696355419776472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-9696355419776472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-40401480915735.297</v>
      </c>
      <c r="L5804" s="444">
        <f t="shared" ca="1" si="194"/>
        <v>-9736756900692208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-9736756900692208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-40569820419550.867</v>
      </c>
      <c r="L5805" s="444">
        <f t="shared" ca="1" si="194"/>
        <v>-9777326721111758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-9777326721111758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-40738861337965.656</v>
      </c>
      <c r="L5806" s="444">
        <f t="shared" ca="1" si="194"/>
        <v>-9818065582449724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-9818065582449724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-40908606593540.516</v>
      </c>
      <c r="L5807" s="444">
        <f t="shared" ca="1" si="194"/>
        <v>-9858974189043264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-9858974189043264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-41079059121013.602</v>
      </c>
      <c r="L5808" s="444">
        <f t="shared" ca="1" si="194"/>
        <v>-9900053248164278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-9900053248164278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-41250221867351.156</v>
      </c>
      <c r="L5809" s="444">
        <f t="shared" ca="1" si="194"/>
        <v>-9941303470031630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-9941303470031630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-41422097791798.461</v>
      </c>
      <c r="L5810" s="444">
        <f t="shared" ca="1" si="194"/>
        <v>-9982725567823428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-9982725567823428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-41594689865930.953</v>
      </c>
      <c r="L5811" s="444">
        <f t="shared" ca="1" si="194"/>
        <v>-1.0024320257689358E+16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-1.0024320257689358E+16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-41768001073705.656</v>
      </c>
      <c r="L5812" s="444">
        <f t="shared" ca="1" si="194"/>
        <v>-1.0066088258763064E+16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-1.0066088258763064E+16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-41942034411512.766</v>
      </c>
      <c r="L5813" s="444">
        <f t="shared" ca="1" si="194"/>
        <v>-1.0108030293174576E+16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-1.0108030293174576E+16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-42116792888227.398</v>
      </c>
      <c r="L5814" s="444">
        <f t="shared" ca="1" si="194"/>
        <v>-1.0150147086062804E+16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-1.0150147086062804E+16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-42292279525261.68</v>
      </c>
      <c r="L5815" s="444">
        <f t="shared" ca="1" si="194"/>
        <v>-1.0192439365588066E+16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-1.0192439365588066E+16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-42468497356616.938</v>
      </c>
      <c r="L5816" s="444">
        <f t="shared" ca="1" si="194"/>
        <v>-1.0234907862944682E+16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-1.0234907862944682E+16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-42645449428936.172</v>
      </c>
      <c r="L5817" s="444">
        <f t="shared" ca="1" si="194"/>
        <v>-1.0277553312373618E+16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-1.0277553312373618E+16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-42823138801556.742</v>
      </c>
      <c r="L5818" s="444">
        <f t="shared" ca="1" si="194"/>
        <v>-1.0320376451175174E+16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-1.0320376451175174E+16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-43001568546563.227</v>
      </c>
      <c r="L5819" s="444">
        <f t="shared" ca="1" si="194"/>
        <v>-1.0363378019721738E+16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-1.0363378019721738E+16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-43180741748840.578</v>
      </c>
      <c r="L5820" s="444">
        <f t="shared" ca="1" si="194"/>
        <v>-1.0406558761470578E+16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-1.0406558761470578E+16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-43360661506127.406</v>
      </c>
      <c r="L5821" s="444">
        <f t="shared" ca="1" si="194"/>
        <v>-1.0449919422976706E+16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-1.0449919422976706E+16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-43541330929069.609</v>
      </c>
      <c r="L5822" s="444">
        <f t="shared" ca="1" si="194"/>
        <v>-1.0493460753905776E+16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-1.0493460753905776E+16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-43722753141274.063</v>
      </c>
      <c r="L5823" s="444">
        <f t="shared" ca="1" si="194"/>
        <v>-1.053718350704705E+16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-1.053718350704705E+16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-43904931279362.711</v>
      </c>
      <c r="L5824" s="444">
        <f t="shared" ca="1" si="194"/>
        <v>-1.0581088438326412E+16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-1.0581088438326412E+16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-44087868493026.719</v>
      </c>
      <c r="L5825" s="444">
        <f t="shared" ca="1" si="194"/>
        <v>-1.0625176306819438E+16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-1.0625176306819438E+16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-44271567945080.992</v>
      </c>
      <c r="L5826" s="444">
        <f t="shared" ca="1" si="194"/>
        <v>-1.0669447874764518E+16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-1.0669447874764518E+16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-44456032811518.828</v>
      </c>
      <c r="L5827" s="444">
        <f t="shared" ca="1" si="194"/>
        <v>-1.0713903907576036E+16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-1.0713903907576036E+16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-44641266281566.813</v>
      </c>
      <c r="L5828" s="444">
        <f t="shared" ca="1" si="194"/>
        <v>-1.0758545173857602E+16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-1.0758545173857602E+16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-44827271557740.008</v>
      </c>
      <c r="L5829" s="444">
        <f t="shared" ca="1" si="194"/>
        <v>-1.0803372445415342E+16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-1.0803372445415342E+16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-45014051855897.258</v>
      </c>
      <c r="L5830" s="444">
        <f t="shared" ca="1" si="194"/>
        <v>-1.084838649727124E+16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-1.084838649727124E+16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-45201610405296.836</v>
      </c>
      <c r="L5831" s="444">
        <f t="shared" ca="1" si="194"/>
        <v>-1.0893588107676536E+16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-1.0893588107676536E+16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-45389950448652.234</v>
      </c>
      <c r="L5832" s="444">
        <f t="shared" ca="1" si="194"/>
        <v>-1.0938978058125188E+16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-1.0938978058125188E+16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-45579075242188.281</v>
      </c>
      <c r="L5833" s="444">
        <f t="shared" ca="1" si="194"/>
        <v>-1.0984557133367376E+16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-1.0984557133367376E+16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-45768988055697.398</v>
      </c>
      <c r="L5834" s="444">
        <f t="shared" ca="1" si="194"/>
        <v>-1.1030326121423074E+16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-1.1030326121423074E+16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-45959692172596.141</v>
      </c>
      <c r="L5835" s="444">
        <f t="shared" ca="1" si="194"/>
        <v>-1.107628581359567E+16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-1.107628581359567E+16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-46151190889981.961</v>
      </c>
      <c r="L5836" s="444">
        <f t="shared" ca="1" si="194"/>
        <v>-1.1122437004485652E+16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-1.1122437004485652E+16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-46343487518690.219</v>
      </c>
      <c r="L5837" s="444">
        <f t="shared" ca="1" si="194"/>
        <v>-1.1168780492004342E+16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-1.1168780492004342E+16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-46536585383351.422</v>
      </c>
      <c r="L5838" s="444">
        <f t="shared" ca="1" si="194"/>
        <v>-1.1215317077387694E+16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-1.1215317077387694E+16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-46730487822448.727</v>
      </c>
      <c r="L5839" s="444">
        <f t="shared" ca="1" si="194"/>
        <v>-1.1262047565210142E+16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-1.1262047565210142E+16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-46925198188375.594</v>
      </c>
      <c r="L5840" s="444">
        <f t="shared" ca="1" si="194"/>
        <v>-1.1308972763398518E+16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-1.1308972763398518E+16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-47120719847493.828</v>
      </c>
      <c r="L5841" s="444">
        <f t="shared" ca="1" si="194"/>
        <v>-1.1356093483246012E+16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-1.1356093483246012E+16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-47317056180191.719</v>
      </c>
      <c r="L5842" s="444">
        <f t="shared" ca="1" si="194"/>
        <v>-1.1403410539426204E+16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-1.1403410539426204E+16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-47514210580942.516</v>
      </c>
      <c r="L5843" s="444">
        <f t="shared" ca="1" si="194"/>
        <v>-1.1450924750007146E+16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-1.1450924750007146E+16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-47712186458363.109</v>
      </c>
      <c r="L5844" s="444">
        <f t="shared" ca="1" si="194"/>
        <v>-1.149863693646551E+16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-1.149863693646551E+16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-47910987235272.961</v>
      </c>
      <c r="L5845" s="444">
        <f t="shared" ca="1" si="194"/>
        <v>-1.1546547923700782E+16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-1.1546547923700782E+16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-48110616348753.258</v>
      </c>
      <c r="L5846" s="444">
        <f t="shared" ca="1" si="194"/>
        <v>-1.1594658540049536E+16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-1.1594658540049536E+16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-48311077250206.398</v>
      </c>
      <c r="L5847" s="444">
        <f t="shared" ca="1" si="194"/>
        <v>-1.1642969617299742E+16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-1.1642969617299742E+16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-48512373405415.594</v>
      </c>
      <c r="L5848" s="444">
        <f t="shared" ca="1" si="194"/>
        <v>-1.1691481990705158E+16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-1.1691481990705158E+16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-48714508294604.828</v>
      </c>
      <c r="L5849" s="444">
        <f t="shared" ca="1" si="194"/>
        <v>-1.1740196498999762E+16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-1.1740196498999762E+16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-48917485412499.008</v>
      </c>
      <c r="L5850" s="444">
        <f t="shared" ca="1" si="194"/>
        <v>-1.1789113984412262E+16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-1.1789113984412262E+16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-49121308268384.422</v>
      </c>
      <c r="L5851" s="444">
        <f t="shared" ca="1" si="194"/>
        <v>-1.1838235292680646E+16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-1.1838235292680646E+16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-49325980386169.359</v>
      </c>
      <c r="L5852" s="444">
        <f t="shared" ca="1" si="194"/>
        <v>-1.1887561273066816E+16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-1.1887561273066816E+16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-49531505304445.063</v>
      </c>
      <c r="L5853" s="444">
        <f t="shared" ca="1" si="194"/>
        <v>-1.1937092778371262E+16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-1.1937092778371262E+16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-49737886576546.922</v>
      </c>
      <c r="L5854" s="444">
        <f t="shared" ca="1" si="194"/>
        <v>-1.1986830664947808E+16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-1.1986830664947808E+16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-49945127770615.867</v>
      </c>
      <c r="L5855" s="444">
        <f t="shared" ca="1" si="194"/>
        <v>-1.2036775792718424E+16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-1.2036775792718424E+16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-50153232469660.102</v>
      </c>
      <c r="L5856" s="444">
        <f t="shared" ca="1" si="194"/>
        <v>-1.2086929025188084E+16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-1.2086929025188084E+16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-50362204271617.016</v>
      </c>
      <c r="L5857" s="444">
        <f t="shared" ca="1" si="194"/>
        <v>-1.2137291229459702E+16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-1.2137291229459702E+16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-50572046789415.422</v>
      </c>
      <c r="L5858" s="444">
        <f t="shared" ca="1" si="194"/>
        <v>-1.2187863276249118E+16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-1.2187863276249118E+16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-50782763651037.992</v>
      </c>
      <c r="L5859" s="444">
        <f t="shared" ca="1" si="194"/>
        <v>-1.2238646039900156E+16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-1.2238646039900156E+16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-50994358499583.984</v>
      </c>
      <c r="L5860" s="444">
        <f t="shared" ca="1" si="194"/>
        <v>-1.228964039839974E+16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-1.228964039839974E+16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-51206834993332.25</v>
      </c>
      <c r="L5861" s="444">
        <f t="shared" ca="1" si="194"/>
        <v>-1.2340847233393072E+16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-1.2340847233393072E+16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-51420196805804.469</v>
      </c>
      <c r="L5862" s="444">
        <f t="shared" ca="1" si="194"/>
        <v>-1.2392267430198876E+16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-1.2392267430198876E+16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-51634447625828.648</v>
      </c>
      <c r="L5863" s="444">
        <f t="shared" ca="1" si="194"/>
        <v>-1.2443901877824704E+16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-1.2443901877824704E+16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-51849591157602.93</v>
      </c>
      <c r="L5864" s="444">
        <f t="shared" ca="1" si="194"/>
        <v>-1.2495751468982306E+16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-1.2495751468982306E+16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-52065631120759.609</v>
      </c>
      <c r="L5865" s="444">
        <f t="shared" ca="1" si="194"/>
        <v>-1.2547817100103066E+16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-1.2547817100103066E+16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-52282571250429.438</v>
      </c>
      <c r="L5866" s="444">
        <f t="shared" ca="1" si="194"/>
        <v>-1.2600099671353496E+16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-1.2600099671353496E+16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-52500415297306.234</v>
      </c>
      <c r="L5867" s="444">
        <f t="shared" ca="1" si="194"/>
        <v>-1.2652600086650802E+16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-1.2652600086650802E+16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-52719167027711.672</v>
      </c>
      <c r="L5868" s="444">
        <f t="shared" ca="1" si="194"/>
        <v>-1.2705319253678514E+16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-1.2705319253678514E+16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-52938830223660.477</v>
      </c>
      <c r="L5869" s="444">
        <f t="shared" ca="1" si="194"/>
        <v>-1.2758258083902174E+16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-1.2758258083902174E+16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-53159408682925.727</v>
      </c>
      <c r="L5870" s="444">
        <f t="shared" ca="1" si="194"/>
        <v>-1.28114174925851E+16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-1.28114174925851E+16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-53380906219104.586</v>
      </c>
      <c r="L5871" s="444">
        <f t="shared" ca="1" si="194"/>
        <v>-1.2864798398804204E+16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-1.2864798398804204E+16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-53603326661684.18</v>
      </c>
      <c r="L5872" s="444">
        <f t="shared" ca="1" si="194"/>
        <v>-1.2918401725465888E+16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-1.2918401725465888E+16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-53826673856107.867</v>
      </c>
      <c r="L5873" s="444">
        <f t="shared" ref="L5873:L6127" ca="1" si="199">I5873-J5873+K5873</f>
        <v>-1.2972228399321996E+16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-1.2972228399321996E+16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-54050951663841.648</v>
      </c>
      <c r="L5874" s="444">
        <f t="shared" ca="1" si="199"/>
        <v>-1.3026279350985838E+16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-1.3026279350985838E+16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-54276163962440.992</v>
      </c>
      <c r="L5875" s="444">
        <f t="shared" ca="1" si="199"/>
        <v>-1.3080555514948278E+16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-1.3080555514948278E+16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-54502314645617.828</v>
      </c>
      <c r="L5876" s="444">
        <f t="shared" ca="1" si="199"/>
        <v>-1.3135057829593896E+16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-1.3135057829593896E+16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-54729407623307.898</v>
      </c>
      <c r="L5877" s="444">
        <f t="shared" ca="1" si="199"/>
        <v>-1.3189787237217204E+16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-1.3189787237217204E+16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-54957446821738.352</v>
      </c>
      <c r="L5878" s="444">
        <f t="shared" ca="1" si="199"/>
        <v>-1.3244744684038942E+16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-1.3244744684038942E+16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-55186436183495.594</v>
      </c>
      <c r="L5879" s="444">
        <f t="shared" ca="1" si="199"/>
        <v>-1.3299931120222438E+16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-1.3299931120222438E+16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-55416379667593.492</v>
      </c>
      <c r="L5880" s="444">
        <f t="shared" ca="1" si="199"/>
        <v>-1.3355347499890032E+16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-1.3355347499890032E+16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-55647281249541.797</v>
      </c>
      <c r="L5881" s="444">
        <f t="shared" ca="1" si="199"/>
        <v>-1.3410994781139574E+16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-1.3410994781139574E+16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-55879144921414.891</v>
      </c>
      <c r="L5882" s="444">
        <f t="shared" ca="1" si="199"/>
        <v>-1.3466873926060988E+16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-1.3466873926060988E+16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-56111974691920.781</v>
      </c>
      <c r="L5883" s="444">
        <f t="shared" ca="1" si="199"/>
        <v>-1.3522985900752908E+16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-1.3522985900752908E+16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-56345774586470.453</v>
      </c>
      <c r="L5884" s="444">
        <f t="shared" ca="1" si="199"/>
        <v>-1.3579331675339378E+16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-1.3579331675339378E+16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-56580548647247.406</v>
      </c>
      <c r="L5885" s="444">
        <f t="shared" ca="1" si="199"/>
        <v>-1.3635912223986626E+16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-1.3635912223986626E+16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-56816300933277.609</v>
      </c>
      <c r="L5886" s="444">
        <f t="shared" ca="1" si="199"/>
        <v>-1.3692728524919904E+16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-1.3692728524919904E+16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-57053035520499.602</v>
      </c>
      <c r="L5887" s="444">
        <f t="shared" ca="1" si="199"/>
        <v>-1.3749781560440404E+16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-1.3749781560440404E+16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-57290756501835.016</v>
      </c>
      <c r="L5888" s="444">
        <f t="shared" ca="1" si="199"/>
        <v>-1.380707231694224E+16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-1.380707231694224E+16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-57529467987259.336</v>
      </c>
      <c r="L5889" s="444">
        <f t="shared" ca="1" si="199"/>
        <v>-1.38646017849295E+16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-1.38646017849295E+16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-57769174103872.914</v>
      </c>
      <c r="L5890" s="444">
        <f t="shared" ca="1" si="199"/>
        <v>-1.3922370959033372E+16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-1.3922370959033372E+16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-58009878995972.383</v>
      </c>
      <c r="L5891" s="444">
        <f t="shared" ca="1" si="199"/>
        <v>-1.3980380838029344E+16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-1.3980380838029344E+16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-58251586825122.266</v>
      </c>
      <c r="L5892" s="444">
        <f t="shared" ca="1" si="199"/>
        <v>-1.4038632424854466E+16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-1.4038632424854466E+16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-58494301770226.938</v>
      </c>
      <c r="L5893" s="444">
        <f t="shared" ca="1" si="199"/>
        <v>-1.4097126726624692E+16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-1.4097126726624692E+16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-58738028027602.883</v>
      </c>
      <c r="L5894" s="444">
        <f t="shared" ca="1" si="199"/>
        <v>-1.4155864754652294E+16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-1.4155864754652294E+16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-58982769811051.227</v>
      </c>
      <c r="L5895" s="444">
        <f t="shared" ca="1" si="199"/>
        <v>-1.4214847524463346E+16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-1.4214847524463346E+16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-59228531351930.617</v>
      </c>
      <c r="L5896" s="444">
        <f t="shared" ca="1" si="199"/>
        <v>-1.4274076055815276E+16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-1.4274076055815276E+16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-59475316899230.32</v>
      </c>
      <c r="L5897" s="444">
        <f t="shared" ca="1" si="199"/>
        <v>-1.4333551372714506E+16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-1.4333551372714506E+16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-59723130719643.781</v>
      </c>
      <c r="L5898" s="444">
        <f t="shared" ca="1" si="199"/>
        <v>-1.439327450343415E+16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-1.439327450343415E+16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-59971977097642.289</v>
      </c>
      <c r="L5899" s="444">
        <f t="shared" ca="1" si="199"/>
        <v>-1.4453246480531792E+16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-1.4453246480531792E+16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-60221860335549.133</v>
      </c>
      <c r="L5900" s="444">
        <f t="shared" ca="1" si="199"/>
        <v>-1.4513468340867342E+16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-1.4513468340867342E+16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-60472784753613.922</v>
      </c>
      <c r="L5901" s="444">
        <f t="shared" ca="1" si="199"/>
        <v>-1.4573941125620956E+16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-1.4573941125620956E+16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-60724754690087.305</v>
      </c>
      <c r="L5902" s="444">
        <f t="shared" ca="1" si="199"/>
        <v>-1.4634665880311044E+16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-1.4634665880311044E+16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-60977774501296.023</v>
      </c>
      <c r="L5903" s="444">
        <f t="shared" ca="1" si="199"/>
        <v>-1.469564365481234E+16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-1.469564365481234E+16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-61231848561718.086</v>
      </c>
      <c r="L5904" s="444">
        <f t="shared" ca="1" si="199"/>
        <v>-1.4756875503374058E+16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-1.4756875503374058E+16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-61486981264058.586</v>
      </c>
      <c r="L5905" s="444">
        <f t="shared" ca="1" si="199"/>
        <v>-1.4818362484638116E+16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-1.4818362484638116E+16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-61743177019325.492</v>
      </c>
      <c r="L5906" s="444">
        <f t="shared" ca="1" si="199"/>
        <v>-1.4880105661657442E+16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-1.4880105661657442E+16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-62000440256906.008</v>
      </c>
      <c r="L5907" s="444">
        <f t="shared" ca="1" si="199"/>
        <v>-1.4942106101914348E+16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-1.4942106101914348E+16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-62258775424643.109</v>
      </c>
      <c r="L5908" s="444">
        <f t="shared" ca="1" si="199"/>
        <v>-1.5004364877338992E+16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-1.5004364877338992E+16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-62518186988912.469</v>
      </c>
      <c r="L5909" s="444">
        <f t="shared" ca="1" si="199"/>
        <v>-1.5066883064327904E+16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-1.5066883064327904E+16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-62778679434699.602</v>
      </c>
      <c r="L5910" s="444">
        <f t="shared" ca="1" si="199"/>
        <v>-1.5129661743762604E+16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-1.5129661743762604E+16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-63040257265677.523</v>
      </c>
      <c r="L5911" s="444">
        <f t="shared" ca="1" si="199"/>
        <v>-1.5192702001028282E+16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-1.5192702001028282E+16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-63302925004284.508</v>
      </c>
      <c r="L5912" s="444">
        <f t="shared" ca="1" si="199"/>
        <v>-1.5256004926032566E+16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-1.5256004926032566E+16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-63566687191802.352</v>
      </c>
      <c r="L5913" s="444">
        <f t="shared" ca="1" si="199"/>
        <v>-1.5319571613224368E+16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-1.5319571613224368E+16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-63831548388434.875</v>
      </c>
      <c r="L5914" s="444">
        <f t="shared" ca="1" si="199"/>
        <v>-1.5383403161612802E+16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-1.5383403161612802E+16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-64097513173386.68</v>
      </c>
      <c r="L5915" s="444">
        <f t="shared" ca="1" si="199"/>
        <v>-1.5447500674786188E+16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-1.5447500674786188E+16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-64364586144942.445</v>
      </c>
      <c r="L5916" s="444">
        <f t="shared" ca="1" si="199"/>
        <v>-1.551186526093113E+16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-1.551186526093113E+16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-64632771920546.375</v>
      </c>
      <c r="L5917" s="444">
        <f t="shared" ca="1" si="199"/>
        <v>-1.5576498032851676E+16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-1.5576498032851676E+16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-64902075136881.984</v>
      </c>
      <c r="L5918" s="444">
        <f t="shared" ca="1" si="199"/>
        <v>-1.5641400107988558E+16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-1.5641400107988558E+16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-65172500449952.336</v>
      </c>
      <c r="L5919" s="444">
        <f t="shared" ca="1" si="199"/>
        <v>-1.570657260843851E+16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-1.570657260843851E+16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-65444052535160.469</v>
      </c>
      <c r="L5920" s="444">
        <f t="shared" ca="1" si="199"/>
        <v>-1.577201666097367E+16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-1.577201666097367E+16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-65716736087390.281</v>
      </c>
      <c r="L5921" s="444">
        <f t="shared" ca="1" si="199"/>
        <v>-1.583773339706106E+16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-1.583773339706106E+16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-65990555821087.75</v>
      </c>
      <c r="L5922" s="444">
        <f t="shared" ca="1" si="199"/>
        <v>-1.5903723952882148E+16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-1.5903723952882148E+16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-66265516470342.281</v>
      </c>
      <c r="L5923" s="444">
        <f t="shared" ca="1" si="199"/>
        <v>-1.596998946935249E+16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-1.596998946935249E+16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-66541622788968.711</v>
      </c>
      <c r="L5924" s="444">
        <f t="shared" ca="1" si="199"/>
        <v>-1.6036531092141458E+16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-1.6036531092141458E+16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-66818879550589.406</v>
      </c>
      <c r="L5925" s="444">
        <f t="shared" ca="1" si="199"/>
        <v>-1.6103349971692048E+16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-1.6103349971692048E+16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-67097291548716.867</v>
      </c>
      <c r="L5926" s="444">
        <f t="shared" ca="1" si="199"/>
        <v>-1.6170447263240764E+16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-1.6170447263240764E+16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-67376863596836.508</v>
      </c>
      <c r="L5927" s="444">
        <f t="shared" ca="1" si="199"/>
        <v>-1.62378241268376E+16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-1.62378241268376E+16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-67657600528490.008</v>
      </c>
      <c r="L5928" s="444">
        <f t="shared" ca="1" si="199"/>
        <v>-1.630548172736609E+16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-1.630548172736609E+16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-67939507197358.695</v>
      </c>
      <c r="L5929" s="444">
        <f t="shared" ca="1" si="199"/>
        <v>-1.6373421234563448E+16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-1.6373421234563448E+16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-68222588477347.711</v>
      </c>
      <c r="L5930" s="444">
        <f t="shared" ca="1" si="199"/>
        <v>-1.6441643823040796E+16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-1.6441643823040796E+16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-68506849262669.984</v>
      </c>
      <c r="L5931" s="444">
        <f t="shared" ca="1" si="199"/>
        <v>-1.6510150672303466E+16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-1.6510150672303466E+16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-68792294467931.102</v>
      </c>
      <c r="L5932" s="444">
        <f t="shared" ca="1" si="199"/>
        <v>-1.6578942966771398E+16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-1.6578942966771398E+16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-69078929028214.156</v>
      </c>
      <c r="L5933" s="444">
        <f t="shared" ca="1" si="199"/>
        <v>-1.6648021895799612E+16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-1.6648021895799612E+16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-69366757899165.039</v>
      </c>
      <c r="L5934" s="444">
        <f t="shared" ca="1" si="199"/>
        <v>-1.6717388653698778E+16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-1.6717388653698778E+16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-69655786057078.234</v>
      </c>
      <c r="L5935" s="444">
        <f t="shared" ca="1" si="199"/>
        <v>-1.6787044439755856E+16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-1.6787044439755856E+16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-69946018498982.727</v>
      </c>
      <c r="L5936" s="444">
        <f t="shared" ca="1" si="199"/>
        <v>-1.6856990458254838E+16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-1.6856990458254838E+16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-70237460242728.492</v>
      </c>
      <c r="L5937" s="444">
        <f t="shared" ca="1" si="199"/>
        <v>-1.6927227918497566E+16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-1.6927227918497566E+16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-70530116327073.188</v>
      </c>
      <c r="L5938" s="444">
        <f t="shared" ca="1" si="199"/>
        <v>-1.699775803482464E+16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-1.699775803482464E+16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-70823991811769.328</v>
      </c>
      <c r="L5939" s="444">
        <f t="shared" ca="1" si="199"/>
        <v>-1.706858202663641E+16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-1.706858202663641E+16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-71119091777651.703</v>
      </c>
      <c r="L5940" s="444">
        <f t="shared" ca="1" si="199"/>
        <v>-1.7139701118414062E+16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-1.7139701118414062E+16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-71415421326725.266</v>
      </c>
      <c r="L5941" s="444">
        <f t="shared" ca="1" si="199"/>
        <v>-1.7211116539740788E+16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-1.7211116539740788E+16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-71712985582253.281</v>
      </c>
      <c r="L5942" s="444">
        <f t="shared" ca="1" si="199"/>
        <v>-1.7282829525323042E+16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-1.7282829525323042E+16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-72011789688846</v>
      </c>
      <c r="L5943" s="444">
        <f t="shared" ca="1" si="199"/>
        <v>-1.7354841315011888E+16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-1.7354841315011888E+16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-72311838812549.531</v>
      </c>
      <c r="L5944" s="444">
        <f t="shared" ca="1" si="199"/>
        <v>-1.7427153153824438E+16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-1.7427153153824438E+16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-72613138140935.156</v>
      </c>
      <c r="L5945" s="444">
        <f t="shared" ca="1" si="199"/>
        <v>-1.7499766291965374E+16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-1.7499766291965374E+16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-72915692883189.063</v>
      </c>
      <c r="L5946" s="444">
        <f t="shared" ca="1" si="199"/>
        <v>-1.7572681984848564E+16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-1.7572681984848564E+16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-73219508270202.344</v>
      </c>
      <c r="L5947" s="444">
        <f t="shared" ca="1" si="199"/>
        <v>-1.7645901493118766E+16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-1.7645901493118766E+16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-73524589554661.516</v>
      </c>
      <c r="L5948" s="444">
        <f t="shared" ca="1" si="199"/>
        <v>-1.7719426082673428E+16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-1.7719426082673428E+16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-73830942011139.281</v>
      </c>
      <c r="L5949" s="444">
        <f t="shared" ca="1" si="199"/>
        <v>-1.7793257024684568E+16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-1.7793257024684568E+16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-74138570936185.703</v>
      </c>
      <c r="L5950" s="444">
        <f t="shared" ca="1" si="199"/>
        <v>-1.7867395595620754E+16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-1.7867395595620754E+16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-74447481648419.813</v>
      </c>
      <c r="L5951" s="444">
        <f t="shared" ca="1" si="199"/>
        <v>-1.7941843077269174E+16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-1.7941843077269174E+16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-74757679488621.547</v>
      </c>
      <c r="L5952" s="444">
        <f t="shared" ca="1" si="199"/>
        <v>-1.8016600756757796E+16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-1.8016600756757796E+16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-75069169819824.156</v>
      </c>
      <c r="L5953" s="444">
        <f t="shared" ca="1" si="199"/>
        <v>-1.809166992657762E+16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-1.809166992657762E+16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-75381958027406.75</v>
      </c>
      <c r="L5954" s="444">
        <f t="shared" ca="1" si="199"/>
        <v>-1.8167051884605028E+16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-1.8167051884605028E+16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-75696049519187.609</v>
      </c>
      <c r="L5955" s="444">
        <f t="shared" ca="1" si="199"/>
        <v>-1.8242747934124216E+16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-1.8242747934124216E+16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-76011449725517.563</v>
      </c>
      <c r="L5956" s="444">
        <f t="shared" ca="1" si="199"/>
        <v>-1.8318759383849732E+16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-1.8318759383849732E+16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-76328164099373.875</v>
      </c>
      <c r="L5957" s="444">
        <f t="shared" ca="1" si="199"/>
        <v>-1.8395087547949104E+16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-1.8395087547949104E+16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-76646198116454.594</v>
      </c>
      <c r="L5958" s="444">
        <f t="shared" ca="1" si="199"/>
        <v>-1.847173374606556E+16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-1.847173374606556E+16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-76965557275273.172</v>
      </c>
      <c r="L5959" s="444">
        <f t="shared" ca="1" si="199"/>
        <v>-1.8548699303340832E+16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-1.8548699303340832E+16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-77286247097253.469</v>
      </c>
      <c r="L5960" s="444">
        <f t="shared" ca="1" si="199"/>
        <v>-1.8625985550438084E+16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-1.8625985550438084E+16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-77608273126825.344</v>
      </c>
      <c r="L5961" s="444">
        <f t="shared" ca="1" si="199"/>
        <v>-1.8703593823564908E+16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-1.8703593823564908E+16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-77931640931520.453</v>
      </c>
      <c r="L5962" s="444">
        <f t="shared" ca="1" si="199"/>
        <v>-1.8781525464496428E+16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-1.8781525464496428E+16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-78256356102068.453</v>
      </c>
      <c r="L5963" s="444">
        <f t="shared" ca="1" si="199"/>
        <v>-1.8859781820598496E+16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-1.8859781820598496E+16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-78582424252493.734</v>
      </c>
      <c r="L5964" s="444">
        <f t="shared" ca="1" si="199"/>
        <v>-1.8938364244850988E+16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-1.8938364244850988E+16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-78909851020212.453</v>
      </c>
      <c r="L5965" s="444">
        <f t="shared" ca="1" si="199"/>
        <v>-1.90172740958712E+16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-1.90172740958712E+16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-79238642066130</v>
      </c>
      <c r="L5966" s="444">
        <f t="shared" ca="1" si="199"/>
        <v>-1.9096512737937328E+16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-1.9096512737937328E+16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-79568803074738.859</v>
      </c>
      <c r="L5967" s="444">
        <f t="shared" ca="1" si="199"/>
        <v>-1.9176081541012068E+16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-1.9176081541012068E+16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-79900339754216.953</v>
      </c>
      <c r="L5968" s="444">
        <f t="shared" ca="1" si="199"/>
        <v>-1.9255981880766284E+16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-1.9255981880766284E+16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-80233257836526.188</v>
      </c>
      <c r="L5969" s="444">
        <f t="shared" ca="1" si="199"/>
        <v>-1.9336215138602812E+16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-1.9336215138602812E+16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-80567563077511.719</v>
      </c>
      <c r="L5970" s="444">
        <f t="shared" ca="1" si="199"/>
        <v>-1.9416782701680324E+16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-1.9416782701680324E+16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-80903261257001.344</v>
      </c>
      <c r="L5971" s="444">
        <f t="shared" ca="1" si="199"/>
        <v>-1.9497685962937324E+16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-1.9497685962937324E+16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-81240358178905.516</v>
      </c>
      <c r="L5972" s="444">
        <f t="shared" ca="1" si="199"/>
        <v>-1.9578926321116228E+16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-1.9578926321116228E+16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-81578859671317.609</v>
      </c>
      <c r="L5973" s="444">
        <f t="shared" ca="1" si="199"/>
        <v>-1.9660505180787544E+16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-1.9660505180787544E+16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-81918771586614.766</v>
      </c>
      <c r="L5974" s="444">
        <f t="shared" ca="1" si="199"/>
        <v>-1.974242395237416E+16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-1.974242395237416E+16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-82260099801559</v>
      </c>
      <c r="L5975" s="444">
        <f t="shared" ca="1" si="199"/>
        <v>-1.982468405217572E+16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-1.982468405217572E+16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-82602850217398.828</v>
      </c>
      <c r="L5976" s="444">
        <f t="shared" ca="1" si="199"/>
        <v>-1.990728690239312E+16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-1.990728690239312E+16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-82947028759971.328</v>
      </c>
      <c r="L5977" s="444">
        <f t="shared" ca="1" si="199"/>
        <v>-1.9990233931153092E+16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-1.9990233931153092E+16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-83292641379804.547</v>
      </c>
      <c r="L5978" s="444">
        <f t="shared" ca="1" si="199"/>
        <v>-2.0073526572532896E+16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-2.0073526572532896E+16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-83639694052220.406</v>
      </c>
      <c r="L5979" s="444">
        <f t="shared" ca="1" si="199"/>
        <v>-2.0157166266585116E+16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-2.0157166266585116E+16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-83988192777437.984</v>
      </c>
      <c r="L5980" s="444">
        <f t="shared" ca="1" si="199"/>
        <v>-2.0241154459362552E+16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-2.0241154459362552E+16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-84338143580677.297</v>
      </c>
      <c r="L5981" s="444">
        <f t="shared" ca="1" si="199"/>
        <v>-2.0325492602943228E+16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-2.0325492602943228E+16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-84689552512263.453</v>
      </c>
      <c r="L5982" s="444">
        <f t="shared" ca="1" si="199"/>
        <v>-2.0410182155455492E+16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-2.0410182155455492E+16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-85042425647731.219</v>
      </c>
      <c r="L5983" s="444">
        <f t="shared" ca="1" si="199"/>
        <v>-2.0495224581103224E+16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-2.0495224581103224E+16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-85396769087930.094</v>
      </c>
      <c r="L5984" s="444">
        <f t="shared" ca="1" si="199"/>
        <v>-2.0580621350191156E+16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-2.0580621350191156E+16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-85752588959129.813</v>
      </c>
      <c r="L5985" s="444">
        <f t="shared" ca="1" si="199"/>
        <v>-2.0666373939150284E+16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-2.0666373939150284E+16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-86109891413126.188</v>
      </c>
      <c r="L5986" s="444">
        <f t="shared" ca="1" si="199"/>
        <v>-2.0752483830563412E+16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-2.0752483830563412E+16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-86468682627347.547</v>
      </c>
      <c r="L5987" s="444">
        <f t="shared" ca="1" si="199"/>
        <v>-2.083895251319076E+16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-2.083895251319076E+16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-86828968804961.5</v>
      </c>
      <c r="L5988" s="444">
        <f t="shared" ca="1" si="199"/>
        <v>-2.092578148199572E+16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-2.092578148199572E+16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-87190756174982.172</v>
      </c>
      <c r="L5989" s="444">
        <f t="shared" ca="1" si="199"/>
        <v>-2.1012972238170704E+16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-2.1012972238170704E+16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-87554050992377.938</v>
      </c>
      <c r="L5990" s="444">
        <f t="shared" ca="1" si="199"/>
        <v>-2.110052628916308E+16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-2.110052628916308E+16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-87918859538179.5</v>
      </c>
      <c r="L5991" s="444">
        <f t="shared" ca="1" si="199"/>
        <v>-2.118844514870126E+16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-2.118844514870126E+16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-88285188119588.578</v>
      </c>
      <c r="L5992" s="444">
        <f t="shared" ca="1" si="199"/>
        <v>-2.1276730336820848E+16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-2.1276730336820848E+16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-88653043070086.859</v>
      </c>
      <c r="L5993" s="444">
        <f t="shared" ca="1" si="199"/>
        <v>-2.1365383379890936E+16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-2.1365383379890936E+16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-89022430749545.563</v>
      </c>
      <c r="L5994" s="444">
        <f t="shared" ca="1" si="199"/>
        <v>-2.145440581064048E+16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-2.145440581064048E+16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-89393357544335.328</v>
      </c>
      <c r="L5995" s="444">
        <f t="shared" ca="1" si="199"/>
        <v>-2.1543799168184816E+16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-2.1543799168184816E+16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-89765829867436.734</v>
      </c>
      <c r="L5996" s="444">
        <f t="shared" ca="1" si="199"/>
        <v>-2.1633564998052252E+16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-2.1633564998052252E+16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-90139854158551.047</v>
      </c>
      <c r="L5997" s="444">
        <f t="shared" ca="1" si="199"/>
        <v>-2.1723704852210804E+16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-2.1723704852210804E+16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-90515436884211.688</v>
      </c>
      <c r="L5998" s="444">
        <f t="shared" ca="1" si="199"/>
        <v>-2.1814220289095016E+16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-2.1814220289095016E+16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-90892584537895.906</v>
      </c>
      <c r="L5999" s="444">
        <f t="shared" ca="1" si="199"/>
        <v>-2.1905112873632912E+16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-2.1905112873632912E+16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-91271303640137.125</v>
      </c>
      <c r="L6000" s="444">
        <f t="shared" ca="1" si="199"/>
        <v>-2.1996384177273048E+16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-2.1996384177273048E+16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-91651600738637.703</v>
      </c>
      <c r="L6001" s="444">
        <f t="shared" ca="1" si="199"/>
        <v>-2.2088035778011684E+16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-2.2088035778011684E+16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-92033482408382.016</v>
      </c>
      <c r="L6002" s="444">
        <f t="shared" ca="1" si="199"/>
        <v>-2.2180069260420068E+16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-2.2180069260420068E+16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-92416955251750.281</v>
      </c>
      <c r="L6003" s="444">
        <f t="shared" ca="1" si="199"/>
        <v>-2.227248621567182E+16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-2.227248621567182E+16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-92802025898632.578</v>
      </c>
      <c r="L6004" s="444">
        <f t="shared" ca="1" si="199"/>
        <v>-2.2365288241570452E+16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-2.2365288241570452E+16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-93188701006543.547</v>
      </c>
      <c r="L6005" s="444">
        <f t="shared" ca="1" si="199"/>
        <v>-2.2458476942576996E+16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-2.2458476942576996E+16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-93576987260737.484</v>
      </c>
      <c r="L6006" s="444">
        <f t="shared" ca="1" si="199"/>
        <v>-2.2552053929837732E+16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-2.2552053929837732E+16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-93966891374323.875</v>
      </c>
      <c r="L6007" s="444">
        <f t="shared" ca="1" si="199"/>
        <v>-2.2646020821212056E+16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-2.2646020821212056E+16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-94358420088383.563</v>
      </c>
      <c r="L6008" s="444">
        <f t="shared" ca="1" si="199"/>
        <v>-2.274037924130044E+16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-2.274037924130044E+16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-94751580172085.172</v>
      </c>
      <c r="L6009" s="444">
        <f t="shared" ca="1" si="199"/>
        <v>-2.2835130821472524E+16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-2.2835130821472524E+16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-95146378422802.188</v>
      </c>
      <c r="L6010" s="444">
        <f t="shared" ca="1" si="199"/>
        <v>-2.2930277199895328E+16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-2.2930277199895328E+16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-95542821666230.531</v>
      </c>
      <c r="L6011" s="444">
        <f t="shared" ca="1" si="199"/>
        <v>-2.302582002156156E+16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-2.302582002156156E+16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-95940916756506.5</v>
      </c>
      <c r="L6012" s="444">
        <f t="shared" ca="1" si="199"/>
        <v>-2.3121760938318068E+16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-2.3121760938318068E+16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-96340670576325.281</v>
      </c>
      <c r="L6013" s="444">
        <f t="shared" ca="1" si="199"/>
        <v>-2.3218101608894392E+16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-2.3218101608894392E+16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-96742090037059.969</v>
      </c>
      <c r="L6014" s="444">
        <f t="shared" ca="1" si="199"/>
        <v>-2.3314843698931452E+16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-2.3314843698931452E+16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-97145182078881.047</v>
      </c>
      <c r="L6015" s="444">
        <f t="shared" ca="1" si="199"/>
        <v>-2.3411988881010332E+16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-2.3411988881010332E+16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-97549953670876.375</v>
      </c>
      <c r="L6016" s="444">
        <f t="shared" ca="1" si="199"/>
        <v>-2.3509538834681208E+16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-2.3509538834681208E+16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-97956411811171.703</v>
      </c>
      <c r="L6017" s="444">
        <f t="shared" ca="1" si="199"/>
        <v>-2.360749524649238E+16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-2.360749524649238E+16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-98364563527051.578</v>
      </c>
      <c r="L6018" s="444">
        <f t="shared" ca="1" si="199"/>
        <v>-2.3705859810019432E+16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-2.3705859810019432E+16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-98774415875080.969</v>
      </c>
      <c r="L6019" s="444">
        <f t="shared" ca="1" si="199"/>
        <v>-2.3804634225894512E+16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-2.3804634225894512E+16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-99185975941227.125</v>
      </c>
      <c r="L6020" s="444">
        <f t="shared" ca="1" si="199"/>
        <v>-2.390382020183574E+16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-2.390382020183574E+16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-99599250840982.25</v>
      </c>
      <c r="L6021" s="444">
        <f t="shared" ca="1" si="199"/>
        <v>-2.4003419452676724E+16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-2.4003419452676724E+16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-100014247719486.34</v>
      </c>
      <c r="L6022" s="444">
        <f t="shared" ca="1" si="199"/>
        <v>-2.4103433700396212E+16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-2.4103433700396212E+16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-100430973751650.88</v>
      </c>
      <c r="L6023" s="444">
        <f t="shared" ca="1" si="199"/>
        <v>-2.4203864674147864E+16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-2.4203864674147864E+16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-100849436142282.77</v>
      </c>
      <c r="L6024" s="444">
        <f t="shared" ca="1" si="199"/>
        <v>-2.4304714110290148E+16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-2.4304714110290148E+16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-101269642126208.95</v>
      </c>
      <c r="L6025" s="444">
        <f t="shared" ca="1" si="199"/>
        <v>-2.4405983752416356E+16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-2.4405983752416356E+16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-101691598968401.48</v>
      </c>
      <c r="L6026" s="444">
        <f t="shared" ca="1" si="199"/>
        <v>-2.4507675351384756E+16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-2.4507675351384756E+16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-102115313964103.16</v>
      </c>
      <c r="L6027" s="444">
        <f t="shared" ca="1" si="199"/>
        <v>-2.460979066534886E+16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-2.460979066534886E+16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-102540794438953.58</v>
      </c>
      <c r="L6028" s="444">
        <f t="shared" ca="1" si="199"/>
        <v>-2.4712331459787812E+16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-2.4712331459787812E+16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-102968047749115.88</v>
      </c>
      <c r="L6029" s="444">
        <f t="shared" ca="1" si="199"/>
        <v>-2.4815299507536928E+16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-2.4815299507536928E+16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-103397081281403.86</v>
      </c>
      <c r="L6030" s="444">
        <f t="shared" ca="1" si="199"/>
        <v>-2.4918696588818332E+16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-2.4918696588818332E+16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-103827902453409.72</v>
      </c>
      <c r="L6031" s="444">
        <f t="shared" ca="1" si="199"/>
        <v>-2.502252449127174E+16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-2.502252449127174E+16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-104260518713632.25</v>
      </c>
      <c r="L6032" s="444">
        <f t="shared" ca="1" si="199"/>
        <v>-2.5126785009985372E+16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-2.5126785009985372E+16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-104694937541605.72</v>
      </c>
      <c r="L6033" s="444">
        <f t="shared" ca="1" si="199"/>
        <v>-2.5231479947526976E+16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-2.5231479947526976E+16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-105131166448029.06</v>
      </c>
      <c r="L6034" s="444">
        <f t="shared" ca="1" si="199"/>
        <v>-2.5336611113975004E+16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-2.5336611113975004E+16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-105569212974895.84</v>
      </c>
      <c r="L6035" s="444">
        <f t="shared" ca="1" si="199"/>
        <v>-2.54421803269499E+16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-2.54421803269499E+16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-106009084695624.58</v>
      </c>
      <c r="L6036" s="444">
        <f t="shared" ca="1" si="199"/>
        <v>-2.5548189411645524E+16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-2.5548189411645524E+16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-106450789215189.69</v>
      </c>
      <c r="L6037" s="444">
        <f t="shared" ca="1" si="199"/>
        <v>-2.5654640200860712E+16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-2.5654640200860712E+16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-106894334170252.97</v>
      </c>
      <c r="L6038" s="444">
        <f t="shared" ca="1" si="199"/>
        <v>-2.5761534535030964E+16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-2.5761534535030964E+16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-107339727229295.69</v>
      </c>
      <c r="L6039" s="444">
        <f t="shared" ca="1" si="199"/>
        <v>-2.586887426226026E+16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-2.586887426226026E+16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-107786976092751.08</v>
      </c>
      <c r="L6040" s="444">
        <f t="shared" ca="1" si="199"/>
        <v>-2.5976661238353012E+16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-2.5976661238353012E+16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-108236088493137.55</v>
      </c>
      <c r="L6041" s="444">
        <f t="shared" ca="1" si="199"/>
        <v>-2.6084897326846148E+16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-2.6084897326846148E+16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-108687072195192.28</v>
      </c>
      <c r="L6042" s="444">
        <f t="shared" ca="1" si="199"/>
        <v>-2.619358439904134E+16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-2.619358439904134E+16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-109139934996005.58</v>
      </c>
      <c r="L6043" s="444">
        <f t="shared" ca="1" si="199"/>
        <v>-2.6302724334037344E+16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-2.6302724334037344E+16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-109594684725155.59</v>
      </c>
      <c r="L6044" s="444">
        <f t="shared" ca="1" si="199"/>
        <v>-2.64123190187625E+16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-2.64123190187625E+16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-110051329244843.75</v>
      </c>
      <c r="L6045" s="444">
        <f t="shared" ca="1" si="199"/>
        <v>-2.6522370348007344E+16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-2.6522370348007344E+16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-110509876450030.59</v>
      </c>
      <c r="L6046" s="444">
        <f t="shared" ca="1" si="199"/>
        <v>-2.6632880224457376E+16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-2.6632880224457376E+16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-110970334268572.41</v>
      </c>
      <c r="L6047" s="444">
        <f t="shared" ca="1" si="199"/>
        <v>-2.6743850558725948E+16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-2.6743850558725948E+16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-111432710661358.11</v>
      </c>
      <c r="L6048" s="444">
        <f t="shared" ca="1" si="199"/>
        <v>-2.6855283269387308E+16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-2.6855283269387308E+16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-111897013622447.11</v>
      </c>
      <c r="L6049" s="444">
        <f t="shared" ca="1" si="199"/>
        <v>-2.6967180283009756E+16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-2.6967180283009756E+16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-112363251179207.31</v>
      </c>
      <c r="L6050" s="444">
        <f t="shared" ca="1" si="199"/>
        <v>-2.7079543534188964E+16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-2.7079543534188964E+16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-112831431392454.02</v>
      </c>
      <c r="L6051" s="444">
        <f t="shared" ca="1" si="199"/>
        <v>-2.719237496558142E+16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-2.719237496558142E+16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-113301562356589.25</v>
      </c>
      <c r="L6052" s="444">
        <f t="shared" ca="1" si="199"/>
        <v>-2.7305676527938008E+16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-2.7305676527938008E+16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-113773652199741.7</v>
      </c>
      <c r="L6053" s="444">
        <f t="shared" ca="1" si="199"/>
        <v>-2.7419450180137748E+16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-2.7419450180137748E+16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-114247709083907.28</v>
      </c>
      <c r="L6054" s="444">
        <f t="shared" ca="1" si="199"/>
        <v>-2.7533697889221656E+16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-2.7533697889221656E+16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-114723741205090.23</v>
      </c>
      <c r="L6055" s="444">
        <f t="shared" ca="1" si="199"/>
        <v>-2.7648421630426748E+16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-2.7648421630426748E+16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-115201756793444.78</v>
      </c>
      <c r="L6056" s="444">
        <f t="shared" ca="1" si="199"/>
        <v>-2.7763623387220192E+16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-2.7763623387220192E+16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-115681764113417.47</v>
      </c>
      <c r="L6057" s="444">
        <f t="shared" ca="1" si="199"/>
        <v>-2.7879305151333608E+16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-2.7879305151333608E+16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-116163771463890.03</v>
      </c>
      <c r="L6058" s="444">
        <f t="shared" ca="1" si="199"/>
        <v>-2.79954689227975E+16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-2.79954689227975E+16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-116647787178322.92</v>
      </c>
      <c r="L6059" s="444">
        <f t="shared" ca="1" si="199"/>
        <v>-2.8112116709975824E+16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-2.8112116709975824E+16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-117133819624899.27</v>
      </c>
      <c r="L6060" s="444">
        <f t="shared" ca="1" si="199"/>
        <v>-2.8229250529600724E+16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-2.8229250529600724E+16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-117621877206669.67</v>
      </c>
      <c r="L6061" s="444">
        <f t="shared" ca="1" si="199"/>
        <v>-2.8346872406807392E+16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-2.8346872406807392E+16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-118111968361697.47</v>
      </c>
      <c r="L6062" s="444">
        <f t="shared" ca="1" si="199"/>
        <v>-2.8464984375169088E+16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-2.8464984375169088E+16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-118604101563204.53</v>
      </c>
      <c r="L6063" s="444">
        <f t="shared" ca="1" si="199"/>
        <v>-2.8583588476732292E+16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-2.8583588476732292E+16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-119098285319717.88</v>
      </c>
      <c r="L6064" s="444">
        <f t="shared" ca="1" si="199"/>
        <v>-2.8702686762052008E+16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-2.8702686762052008E+16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-119594528175216.7</v>
      </c>
      <c r="L6065" s="444">
        <f t="shared" ca="1" si="199"/>
        <v>-2.8822281290227224E+16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-2.8822281290227224E+16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-120092838709280.08</v>
      </c>
      <c r="L6066" s="444">
        <f t="shared" ca="1" si="199"/>
        <v>-2.8942374128936504E+16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-2.8942374128936504E+16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-120593225537235.44</v>
      </c>
      <c r="L6067" s="444">
        <f t="shared" ca="1" si="199"/>
        <v>-2.906296735447374E+16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-2.906296735447374E+16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-121095697310307.25</v>
      </c>
      <c r="L6068" s="444">
        <f t="shared" ca="1" si="199"/>
        <v>-2.9184063051784048E+16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-2.9184063051784048E+16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-121600262715766.86</v>
      </c>
      <c r="L6069" s="444">
        <f t="shared" ca="1" si="199"/>
        <v>-2.9305663314499816E+16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-2.9305663314499816E+16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-122106930477082.55</v>
      </c>
      <c r="L6070" s="444">
        <f t="shared" ca="1" si="199"/>
        <v>-2.94277702449769E+16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-2.94277702449769E+16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-122615709354070.42</v>
      </c>
      <c r="L6071" s="444">
        <f t="shared" ca="1" si="199"/>
        <v>-2.9550385954330972E+16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-2.9550385954330972E+16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-123126608143045.73</v>
      </c>
      <c r="L6072" s="444">
        <f t="shared" ca="1" si="199"/>
        <v>-2.9673512562474016E+16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-2.9673512562474016E+16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-123639635676975.06</v>
      </c>
      <c r="L6073" s="444">
        <f t="shared" ca="1" si="199"/>
        <v>-2.9797152198150992E+16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-2.9797152198150992E+16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-124154800825629.11</v>
      </c>
      <c r="L6074" s="444">
        <f t="shared" ca="1" si="199"/>
        <v>-2.992130699897662E+16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-2.992130699897662E+16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-124672112495735.92</v>
      </c>
      <c r="L6075" s="444">
        <f t="shared" ca="1" si="199"/>
        <v>-3.0045979111472356E+16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-3.0045979111472356E+16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-125191579631134.81</v>
      </c>
      <c r="L6076" s="444">
        <f t="shared" ca="1" si="199"/>
        <v>-3.0171170691103492E+16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-3.0171170691103492E+16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-125713211212931.22</v>
      </c>
      <c r="L6077" s="444">
        <f t="shared" ca="1" si="199"/>
        <v>-3.0296883902316424E+16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-3.0296883902316424E+16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-126237016259651.75</v>
      </c>
      <c r="L6078" s="444">
        <f t="shared" ca="1" si="199"/>
        <v>-3.0423120918576076E+16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-3.0423120918576076E+16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-126763003827400.31</v>
      </c>
      <c r="L6079" s="444">
        <f t="shared" ca="1" si="199"/>
        <v>-3.0549883922403476E+16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-3.0549883922403476E+16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-127291183010014.48</v>
      </c>
      <c r="L6080" s="444">
        <f t="shared" ca="1" si="199"/>
        <v>-3.0677175105413492E+16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-3.0677175105413492E+16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-127821562939222.89</v>
      </c>
      <c r="L6081" s="444">
        <f t="shared" ca="1" si="199"/>
        <v>-3.0804996668352716E+16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-3.0804996668352716E+16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-128354152784802.98</v>
      </c>
      <c r="L6082" s="444">
        <f t="shared" ca="1" si="199"/>
        <v>-3.093335082113752E+16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-3.093335082113752E+16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-128888961754739.69</v>
      </c>
      <c r="L6083" s="444">
        <f t="shared" ca="1" si="199"/>
        <v>-3.106223978289226E+16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-3.106223978289226E+16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-129425999095384.42</v>
      </c>
      <c r="L6084" s="444">
        <f t="shared" ca="1" si="199"/>
        <v>-3.1191665781987644E+16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-3.1191665781987644E+16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-129965274091615.2</v>
      </c>
      <c r="L6085" s="444">
        <f t="shared" ca="1" si="199"/>
        <v>-3.132163105607926E+16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-3.132163105607926E+16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-130506796066996.89</v>
      </c>
      <c r="L6086" s="444">
        <f t="shared" ca="1" si="199"/>
        <v>-3.1452137852146256E+16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-3.1452137852146256E+16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-131050574383942.72</v>
      </c>
      <c r="L6087" s="444">
        <f t="shared" ca="1" si="199"/>
        <v>-3.15831884265302E+16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-3.15831884265302E+16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-131596618443875.83</v>
      </c>
      <c r="L6088" s="444">
        <f t="shared" ca="1" si="199"/>
        <v>-3.1714785044974076E+16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-3.1714785044974076E+16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-132144937687391.98</v>
      </c>
      <c r="L6089" s="444">
        <f t="shared" ca="1" si="199"/>
        <v>-3.1846929982661468E+16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-3.1846929982661468E+16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-132695541594422.78</v>
      </c>
      <c r="L6090" s="444">
        <f t="shared" ca="1" si="199"/>
        <v>-3.1979625524255892E+16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-3.1979625524255892E+16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-133248439684399.55</v>
      </c>
      <c r="L6091" s="444">
        <f t="shared" ca="1" si="199"/>
        <v>-3.2112873963940292E+16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-3.2112873963940292E+16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-133803641516417.88</v>
      </c>
      <c r="L6092" s="444">
        <f t="shared" ca="1" si="199"/>
        <v>-3.2246677605456708E+16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-3.2246677605456708E+16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-134361156689402.97</v>
      </c>
      <c r="L6093" s="444">
        <f t="shared" ca="1" si="199"/>
        <v>-3.2381038762146112E+16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-3.2381038762146112E+16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-134920994842275.47</v>
      </c>
      <c r="L6094" s="444">
        <f t="shared" ca="1" si="199"/>
        <v>-3.2515959756988388E+16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-3.2515959756988388E+16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-135483165654118.28</v>
      </c>
      <c r="L6095" s="444">
        <f t="shared" ca="1" si="199"/>
        <v>-3.2651442922642508E+16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-3.2651442922642508E+16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-136047678844343.77</v>
      </c>
      <c r="L6096" s="444">
        <f t="shared" ca="1" si="199"/>
        <v>-3.2787490601486852E+16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-3.2787490601486852E+16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-136614544172861.86</v>
      </c>
      <c r="L6097" s="444">
        <f t="shared" ca="1" si="199"/>
        <v>-3.2924105145659712E+16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-3.2924105145659712E+16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-137183771440248.8</v>
      </c>
      <c r="L6098" s="444">
        <f t="shared" ca="1" si="199"/>
        <v>-3.306128891709996E+16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-3.306128891709996E+16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-137755370487916.5</v>
      </c>
      <c r="L6099" s="444">
        <f t="shared" ca="1" si="199"/>
        <v>-3.3199044287587876E+16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-3.3199044287587876E+16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-138329351198282.8</v>
      </c>
      <c r="L6100" s="444">
        <f t="shared" ca="1" si="199"/>
        <v>-3.333737363878616E+16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-3.333737363878616E+16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-138905723494942.33</v>
      </c>
      <c r="L6101" s="444">
        <f t="shared" ca="1" si="199"/>
        <v>-3.3476279362281104E+16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-3.3476279362281104E+16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-139484497342837.95</v>
      </c>
      <c r="L6102" s="444">
        <f t="shared" ca="1" si="199"/>
        <v>-3.361576385962394E+16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-3.361576385962394E+16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-140065682748433.08</v>
      </c>
      <c r="L6103" s="444">
        <f t="shared" ca="1" si="199"/>
        <v>-3.3755829542372372E+16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-3.3755829542372372E+16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-140649289759884.89</v>
      </c>
      <c r="L6104" s="444">
        <f t="shared" ca="1" si="199"/>
        <v>-3.3896478832132256E+16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-3.3896478832132256E+16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-141235328467217.72</v>
      </c>
      <c r="L6105" s="444">
        <f t="shared" ca="1" si="199"/>
        <v>-3.4037714160599472E+16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-3.4037714160599472E+16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-141823809002497.81</v>
      </c>
      <c r="L6106" s="444">
        <f t="shared" ca="1" si="199"/>
        <v>-3.4179537969601968E+16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-3.4179537969601968E+16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-142414741540008.19</v>
      </c>
      <c r="L6107" s="444">
        <f t="shared" ca="1" si="199"/>
        <v>-3.4321952711141976E+16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-3.4321952711141976E+16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-143008136296424.91</v>
      </c>
      <c r="L6108" s="444">
        <f t="shared" ca="1" si="199"/>
        <v>-3.44649608474384E+16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-3.44649608474384E+16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-143604003530993.34</v>
      </c>
      <c r="L6109" s="444">
        <f t="shared" ca="1" si="199"/>
        <v>-3.4608564850969392E+16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-3.4608564850969392E+16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-144202353545705.78</v>
      </c>
      <c r="L6110" s="444">
        <f t="shared" ca="1" si="199"/>
        <v>-3.4752767204515096E+16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-3.4752767204515096E+16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-144803196685479.56</v>
      </c>
      <c r="L6111" s="444">
        <f t="shared" ca="1" si="199"/>
        <v>-3.4897570401200576E+16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-3.4897570401200576E+16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-145406543338335.72</v>
      </c>
      <c r="L6112" s="444">
        <f t="shared" ca="1" si="199"/>
        <v>-3.5042976944538912E+16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-3.5042976944538912E+16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-146012403935578.81</v>
      </c>
      <c r="L6113" s="444">
        <f t="shared" ca="1" si="199"/>
        <v>-3.5188989348474492E+16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-3.5188989348474492E+16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-146620788951977.06</v>
      </c>
      <c r="L6114" s="444">
        <f t="shared" ca="1" si="199"/>
        <v>-3.5335610137426468E+16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-3.5335610137426468E+16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-147231708905943.63</v>
      </c>
      <c r="L6115" s="444">
        <f t="shared" ca="1" si="199"/>
        <v>-3.5482841846332412E+16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-3.5482841846332412E+16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-147845174359718.41</v>
      </c>
      <c r="L6116" s="444">
        <f t="shared" ca="1" si="199"/>
        <v>-3.5630687020692132E+16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-3.5630687020692132E+16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-148461195919550.53</v>
      </c>
      <c r="L6117" s="444">
        <f t="shared" ca="1" si="199"/>
        <v>-3.5779148216611684E+16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-3.5779148216611684E+16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-149079784235882</v>
      </c>
      <c r="L6118" s="444">
        <f t="shared" ca="1" si="199"/>
        <v>-3.5928228000847568E+16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-3.5928228000847568E+16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-149700950003531.53</v>
      </c>
      <c r="L6119" s="444">
        <f t="shared" ca="1" si="199"/>
        <v>-3.6077928950851096E+16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-3.6077928950851096E+16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-150324703961879.56</v>
      </c>
      <c r="L6120" s="444">
        <f t="shared" ca="1" si="199"/>
        <v>-3.6228253654812976E+16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-3.6228253654812976E+16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-150951056895054.06</v>
      </c>
      <c r="L6121" s="444">
        <f t="shared" ca="1" si="199"/>
        <v>-3.6379204711708032E+16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-3.6379204711708032E+16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-151580019632116.81</v>
      </c>
      <c r="L6122" s="444">
        <f t="shared" ca="1" si="199"/>
        <v>-3.6530784731340152E+16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-3.6530784731340152E+16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-152211603047250.63</v>
      </c>
      <c r="L6123" s="444">
        <f t="shared" ca="1" si="199"/>
        <v>-3.66829963343874E+16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-3.66829963343874E+16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-152845818059947.5</v>
      </c>
      <c r="L6124" s="444">
        <f t="shared" ca="1" si="199"/>
        <v>-3.6835842152447344E+16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-3.6835842152447344E+16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-153482675635197.25</v>
      </c>
      <c r="L6125" s="444">
        <f t="shared" ca="1" si="199"/>
        <v>-3.6989324828082544E+16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-3.6989324828082544E+16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-154122186783677.25</v>
      </c>
      <c r="L6126" s="444">
        <f t="shared" ca="1" si="199"/>
        <v>-3.7143447014866224E+16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-3.7143447014866224E+16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-154764362561942.59</v>
      </c>
      <c r="L6127" s="444">
        <f t="shared" ca="1" si="199"/>
        <v>-3.7298211377428168E+16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-3.7298211377428168E+16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-155409214072617.38</v>
      </c>
      <c r="L6128" s="444">
        <f t="shared" ref="L6128:L6250" ca="1" si="204">I6128-J6128+K6128</f>
        <v>-3.7453620591500784E+16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-3.7453620591500784E+16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-156056752464586.59</v>
      </c>
      <c r="L6129" s="444">
        <f t="shared" ca="1" si="204"/>
        <v>-3.7609677343965368E+16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-3.7609677343965368E+16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-156706988933189.03</v>
      </c>
      <c r="L6130" s="444">
        <f t="shared" ca="1" si="204"/>
        <v>-3.776638433289856E+16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-3.776638433289856E+16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-157359934720410.66</v>
      </c>
      <c r="L6131" s="444">
        <f t="shared" ca="1" si="204"/>
        <v>-3.7923744267618968E+16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-3.7923744267618968E+16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-158015601115079.03</v>
      </c>
      <c r="L6132" s="444">
        <f t="shared" ca="1" si="204"/>
        <v>-3.8081759868734048E+16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-3.8081759868734048E+16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-158673999453058.53</v>
      </c>
      <c r="L6133" s="444">
        <f t="shared" ca="1" si="204"/>
        <v>-3.8240433868187104E+16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-3.8240433868187104E+16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-159335141117446.25</v>
      </c>
      <c r="L6134" s="444">
        <f t="shared" ca="1" si="204"/>
        <v>-3.8399769009304552E+16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-3.8399769009304552E+16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-159999037538768.97</v>
      </c>
      <c r="L6135" s="444">
        <f t="shared" ca="1" si="204"/>
        <v>-3.855976804684332E+16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-3.855976804684332E+16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-160665700195180.5</v>
      </c>
      <c r="L6136" s="444">
        <f t="shared" ca="1" si="204"/>
        <v>-3.8720433747038504E+16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-3.8720433747038504E+16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-161335140612660.44</v>
      </c>
      <c r="L6137" s="444">
        <f t="shared" ca="1" si="204"/>
        <v>-3.8881768887651168E+16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-3.8881768887651168E+16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-162007370365213.19</v>
      </c>
      <c r="L6138" s="444">
        <f t="shared" ca="1" si="204"/>
        <v>-3.9043776258016384E+16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-3.9043776258016384E+16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-162682401075068.25</v>
      </c>
      <c r="L6139" s="444">
        <f t="shared" ca="1" si="204"/>
        <v>-3.9206458659091456E+16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-3.9206458659091456E+16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-163360244412881.06</v>
      </c>
      <c r="L6140" s="444">
        <f t="shared" ca="1" si="204"/>
        <v>-3.9369818903504336E+16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-3.9369818903504336E+16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-164040912097934.72</v>
      </c>
      <c r="L6141" s="444">
        <f t="shared" ca="1" si="204"/>
        <v>-3.9533859815602272E+16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-3.9533859815602272E+16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-164724415898342.81</v>
      </c>
      <c r="L6142" s="444">
        <f t="shared" ca="1" si="204"/>
        <v>-3.9698584231500616E+16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-3.9698584231500616E+16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-165410767631252.56</v>
      </c>
      <c r="L6143" s="444">
        <f t="shared" ca="1" si="204"/>
        <v>-3.9863994999131872E+16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-3.9863994999131872E+16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-166099979163049.47</v>
      </c>
      <c r="L6144" s="444">
        <f t="shared" ca="1" si="204"/>
        <v>-4.003009497829492E+16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-4.003009497829492E+16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-166792062409562.16</v>
      </c>
      <c r="L6145" s="444">
        <f t="shared" ca="1" si="204"/>
        <v>-4.019688704070448E+16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-4.019688704070448E+16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-167487029336268.66</v>
      </c>
      <c r="L6146" s="444">
        <f t="shared" ca="1" si="204"/>
        <v>-4.0364374070040752E+16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-4.0364374070040752E+16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-168184891958503.13</v>
      </c>
      <c r="L6147" s="444">
        <f t="shared" ca="1" si="204"/>
        <v>-4.0532558961999256E+16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-4.0532558961999256E+16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-168885662341663.56</v>
      </c>
      <c r="L6148" s="444">
        <f t="shared" ca="1" si="204"/>
        <v>-4.070144462434092E+16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-4.070144462434092E+16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-169589352601420.5</v>
      </c>
      <c r="L6149" s="444">
        <f t="shared" ca="1" si="204"/>
        <v>-4.0871033976942344E+16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-4.0871033976942344E+16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-170295974903926.44</v>
      </c>
      <c r="L6150" s="444">
        <f t="shared" ca="1" si="204"/>
        <v>-4.1041329951846272E+16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-4.1041329951846272E+16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-171005541466026.13</v>
      </c>
      <c r="L6151" s="444">
        <f t="shared" ca="1" si="204"/>
        <v>-4.1212335493312296E+16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-4.1212335493312296E+16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-171718064555467.91</v>
      </c>
      <c r="L6152" s="444">
        <f t="shared" ca="1" si="204"/>
        <v>-4.138405355786776E+16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-4.138405355786776E+16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-172433556491115.66</v>
      </c>
      <c r="L6153" s="444">
        <f t="shared" ca="1" si="204"/>
        <v>-4.1556487114358872E+16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-4.1556487114358872E+16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-173152029643161.97</v>
      </c>
      <c r="L6154" s="444">
        <f t="shared" ca="1" si="204"/>
        <v>-4.1729639144002032E+16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-4.1729639144002032E+16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-173873496433341.81</v>
      </c>
      <c r="L6155" s="444">
        <f t="shared" ca="1" si="204"/>
        <v>-4.1903512640435376E+16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-4.1903512640435376E+16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-174597969335147.41</v>
      </c>
      <c r="L6156" s="444">
        <f t="shared" ca="1" si="204"/>
        <v>-4.207811060977052E+16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-4.207811060977052E+16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-175325460874043.84</v>
      </c>
      <c r="L6157" s="444">
        <f t="shared" ca="1" si="204"/>
        <v>-4.225343607064456E+16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-4.225343607064456E+16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-176055983627685.66</v>
      </c>
      <c r="L6158" s="444">
        <f t="shared" ca="1" si="204"/>
        <v>-4.2429492054272248E+16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-4.2429492054272248E+16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-176789550226134.38</v>
      </c>
      <c r="L6159" s="444">
        <f t="shared" ca="1" si="204"/>
        <v>-4.2606281604498384E+16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-4.2606281604498384E+16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-177526173352076.59</v>
      </c>
      <c r="L6160" s="444">
        <f t="shared" ca="1" si="204"/>
        <v>-4.2783807777850464E+16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-4.2783807777850464E+16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-178265865741043.59</v>
      </c>
      <c r="L6161" s="444">
        <f t="shared" ca="1" si="204"/>
        <v>-4.2962073643591504E+16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-4.2962073643591504E+16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-179008640181631.25</v>
      </c>
      <c r="L6162" s="444">
        <f t="shared" ca="1" si="204"/>
        <v>-4.3141082283773136E+16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-4.3141082283773136E+16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-179754509515721.41</v>
      </c>
      <c r="L6163" s="444">
        <f t="shared" ca="1" si="204"/>
        <v>-4.3320836793288856E+16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-4.3320836793288856E+16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-180503486638703.56</v>
      </c>
      <c r="L6164" s="444">
        <f t="shared" ca="1" si="204"/>
        <v>-4.350134027992756E+16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-4.350134027992756E+16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-181255584499698.16</v>
      </c>
      <c r="L6165" s="444">
        <f t="shared" ca="1" si="204"/>
        <v>-4.3682595864427256E+16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-4.3682595864427256E+16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-182010816101780.22</v>
      </c>
      <c r="L6166" s="444">
        <f t="shared" ca="1" si="204"/>
        <v>-4.386460668052904E+16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-4.386460668052904E+16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-182769194502204.34</v>
      </c>
      <c r="L6167" s="444">
        <f t="shared" ca="1" si="204"/>
        <v>-4.4047375875031248E+16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-4.4047375875031248E+16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-183530732812630.19</v>
      </c>
      <c r="L6168" s="444">
        <f t="shared" ca="1" si="204"/>
        <v>-4.423090660784388E+16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-4.423090660784388E+16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-184295444199349.5</v>
      </c>
      <c r="L6169" s="444">
        <f t="shared" ca="1" si="204"/>
        <v>-4.4415202052043232E+16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-4.4415202052043232E+16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-185063341883513.47</v>
      </c>
      <c r="L6170" s="444">
        <f t="shared" ca="1" si="204"/>
        <v>-4.4600265393926744E+16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-4.4600265393926744E+16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-185834439141361.44</v>
      </c>
      <c r="L6171" s="444">
        <f t="shared" ca="1" si="204"/>
        <v>-4.4786099833068104E+16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-4.4786099833068104E+16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-186608749304450.44</v>
      </c>
      <c r="L6172" s="444">
        <f t="shared" ca="1" si="204"/>
        <v>-4.4972708582372552E+16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-4.4972708582372552E+16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-187386285759885.63</v>
      </c>
      <c r="L6173" s="444">
        <f t="shared" ca="1" si="204"/>
        <v>-4.516009486813244E+16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-4.516009486813244E+16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-188167061950551.84</v>
      </c>
      <c r="L6174" s="444">
        <f t="shared" ca="1" si="204"/>
        <v>-4.5348261930082992E+16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-4.5348261930082992E+16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-188951091375345.81</v>
      </c>
      <c r="L6175" s="444">
        <f t="shared" ca="1" si="204"/>
        <v>-4.5537213021458336E+16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-4.5537213021458336E+16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-189738387589409.72</v>
      </c>
      <c r="L6176" s="444">
        <f t="shared" ca="1" si="204"/>
        <v>-4.5726951409047744E+16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-4.5726951409047744E+16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-190528964204365.59</v>
      </c>
      <c r="L6177" s="444">
        <f t="shared" ca="1" si="204"/>
        <v>-4.5917480373252112E+16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-4.5917480373252112E+16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-191322834888550.47</v>
      </c>
      <c r="L6178" s="444">
        <f t="shared" ca="1" si="204"/>
        <v>-4.6108803208140664E+16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-4.6108803208140664E+16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-192120013367252.75</v>
      </c>
      <c r="L6179" s="444">
        <f t="shared" ca="1" si="204"/>
        <v>-4.630092322150792E+16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-4.630092322150792E+16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-192920513422949.66</v>
      </c>
      <c r="L6180" s="444">
        <f t="shared" ca="1" si="204"/>
        <v>-4.6493843734930872E+16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-4.6493843734930872E+16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-193724348895545.31</v>
      </c>
      <c r="L6181" s="444">
        <f t="shared" ca="1" si="204"/>
        <v>-4.6687568083826416E+16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-4.6687568083826416E+16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-194531533682610.06</v>
      </c>
      <c r="L6182" s="444">
        <f t="shared" ca="1" si="204"/>
        <v>-4.6882099617509024E+16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-4.6882099617509024E+16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-195342081739620.94</v>
      </c>
      <c r="L6183" s="444">
        <f t="shared" ca="1" si="204"/>
        <v>-4.7077441699248648E+16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-4.7077441699248648E+16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-196156007080202.69</v>
      </c>
      <c r="L6184" s="444">
        <f t="shared" ca="1" si="204"/>
        <v>-4.7273597706328848E+16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-4.7273597706328848E+16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-196973323776370.19</v>
      </c>
      <c r="L6185" s="444">
        <f t="shared" ca="1" si="204"/>
        <v>-4.7470571030105216E+16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-4.7470571030105216E+16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-197794045958771.72</v>
      </c>
      <c r="L6186" s="444">
        <f t="shared" ca="1" si="204"/>
        <v>-4.7668365076063984E+16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-4.7668365076063984E+16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-198618187816933.25</v>
      </c>
      <c r="L6187" s="444">
        <f t="shared" ca="1" si="204"/>
        <v>-4.786698326388092E+16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-4.786698326388092E+16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-199445763599503.84</v>
      </c>
      <c r="L6188" s="444">
        <f t="shared" ca="1" si="204"/>
        <v>-4.8066429027480424E+16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-4.8066429027480424E+16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-200276787614501.75</v>
      </c>
      <c r="L6189" s="444">
        <f t="shared" ca="1" si="204"/>
        <v>-4.8266705815094928E+16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-4.8266705815094928E+16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-201111274229562.19</v>
      </c>
      <c r="L6190" s="444">
        <f t="shared" ca="1" si="204"/>
        <v>-4.8467817089324488E+16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-4.8467817089324488E+16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-201949237872185.38</v>
      </c>
      <c r="L6191" s="444">
        <f t="shared" ca="1" si="204"/>
        <v>-4.8669766327196672E+16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-4.8669766327196672E+16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-202790693029986.13</v>
      </c>
      <c r="L6192" s="444">
        <f t="shared" ca="1" si="204"/>
        <v>-4.8872557020226656E+16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-4.8872557020226656E+16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-203635654250944.41</v>
      </c>
      <c r="L6193" s="444">
        <f t="shared" ca="1" si="204"/>
        <v>-4.90761926744776E+16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-4.90761926744776E+16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-204484136143656.66</v>
      </c>
      <c r="L6194" s="444">
        <f t="shared" ca="1" si="204"/>
        <v>-4.9280676810621256E+16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-4.9280676810621256E+16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-205336153377588.56</v>
      </c>
      <c r="L6195" s="444">
        <f t="shared" ca="1" si="204"/>
        <v>-4.9486012963998848E+16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-4.9486012963998848E+16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-206191720683328.53</v>
      </c>
      <c r="L6196" s="444">
        <f t="shared" ca="1" si="204"/>
        <v>-4.9692204684682176E+16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-4.9692204684682176E+16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-207050852852842.41</v>
      </c>
      <c r="L6197" s="444">
        <f t="shared" ca="1" si="204"/>
        <v>-4.9899255537535016E+16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-4.9899255537535016E+16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-207913564739729.22</v>
      </c>
      <c r="L6198" s="444">
        <f t="shared" ca="1" si="204"/>
        <v>-5.0107169102274744E+16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-5.0107169102274744E+16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-208779871259478.09</v>
      </c>
      <c r="L6199" s="444">
        <f t="shared" ca="1" si="204"/>
        <v>-5.0315948973534224E+16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-5.0315948973534224E+16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-209649787389725.94</v>
      </c>
      <c r="L6200" s="444">
        <f t="shared" ca="1" si="204"/>
        <v>-5.0525598760923952E+16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-5.0525598760923952E+16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-210523328170516.47</v>
      </c>
      <c r="L6201" s="444">
        <f t="shared" ca="1" si="204"/>
        <v>-5.0736122089094472E+16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-5.0736122089094472E+16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-211400508704560.31</v>
      </c>
      <c r="L6202" s="444">
        <f t="shared" ca="1" si="204"/>
        <v>-5.0947522597799032E+16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-5.0947522597799032E+16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-212281344157495.97</v>
      </c>
      <c r="L6203" s="444">
        <f t="shared" ca="1" si="204"/>
        <v>-5.1159803941956528E+16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-5.1159803941956528E+16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-213165849758152.19</v>
      </c>
      <c r="L6204" s="444">
        <f t="shared" ca="1" si="204"/>
        <v>-5.137296979171468E+16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-5.137296979171468E+16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-214054040798811.16</v>
      </c>
      <c r="L6205" s="444">
        <f t="shared" ca="1" si="204"/>
        <v>-5.1587023832513488E+16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-5.1587023832513488E+16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-214945932635472.88</v>
      </c>
      <c r="L6206" s="444">
        <f t="shared" ca="1" si="204"/>
        <v>-5.180196976514896E+16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-5.180196976514896E+16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-215841540688120.66</v>
      </c>
      <c r="L6207" s="444">
        <f t="shared" ca="1" si="204"/>
        <v>-5.201781130583708E+16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-5.201781130583708E+16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-216740880440987.84</v>
      </c>
      <c r="L6208" s="444">
        <f t="shared" ca="1" si="204"/>
        <v>-5.2234552186278064E+16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-5.2234552186278064E+16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-217643967442825.25</v>
      </c>
      <c r="L6209" s="444">
        <f t="shared" ca="1" si="204"/>
        <v>-5.2452196153720888E+16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-5.2452196153720888E+16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-218550817307170.38</v>
      </c>
      <c r="L6210" s="444">
        <f t="shared" ca="1" si="204"/>
        <v>-5.2670746971028056E+16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-5.2670746971028056E+16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-219461445712616.91</v>
      </c>
      <c r="L6211" s="444">
        <f t="shared" ca="1" si="204"/>
        <v>-5.2890208416740672E+16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-5.2890208416740672E+16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-220375868403086.13</v>
      </c>
      <c r="L6212" s="444">
        <f t="shared" ca="1" si="204"/>
        <v>-5.311058428514376E+16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-5.311058428514376E+16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-221294101188099</v>
      </c>
      <c r="L6213" s="444">
        <f t="shared" ca="1" si="204"/>
        <v>-5.3331878386331856E+16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-5.3331878386331856E+16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-222216159943049.41</v>
      </c>
      <c r="L6214" s="444">
        <f t="shared" ca="1" si="204"/>
        <v>-5.3554094546274904E+16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-5.3554094546274904E+16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-223142060609478.75</v>
      </c>
      <c r="L6215" s="444">
        <f t="shared" ca="1" si="204"/>
        <v>-5.3777236606884384E+16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-5.3777236606884384E+16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-224071819195351.59</v>
      </c>
      <c r="L6216" s="444">
        <f t="shared" ca="1" si="204"/>
        <v>-5.4001308426079736E+16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-5.4001308426079736E+16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-225005451775332.22</v>
      </c>
      <c r="L6217" s="444">
        <f t="shared" ca="1" si="204"/>
        <v>-5.4226313877855072E+16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-5.4226313877855072E+16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-225942974491062.78</v>
      </c>
      <c r="L6218" s="444">
        <f t="shared" ca="1" si="204"/>
        <v>-5.4452256852346136E+16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-5.4452256852346136E+16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-226884403551442.22</v>
      </c>
      <c r="L6219" s="444">
        <f t="shared" ca="1" si="204"/>
        <v>-5.4679141255897576E+16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-5.4679141255897576E+16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-227829755232906.56</v>
      </c>
      <c r="L6220" s="444">
        <f t="shared" ca="1" si="204"/>
        <v>-5.490697101113048E+16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-5.490697101113048E+16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-228779045879710.34</v>
      </c>
      <c r="L6221" s="444">
        <f t="shared" ca="1" si="204"/>
        <v>-5.5135750057010192E+16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-5.5135750057010192E+16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-229732291904209.13</v>
      </c>
      <c r="L6222" s="444">
        <f t="shared" ca="1" si="204"/>
        <v>-5.53654823489144E+16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-5.53654823489144E+16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-230689509787143.34</v>
      </c>
      <c r="L6223" s="444">
        <f t="shared" ca="1" si="204"/>
        <v>-5.5596171858701544E+16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-5.5596171858701544E+16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-231650716077923.09</v>
      </c>
      <c r="L6224" s="444">
        <f t="shared" ca="1" si="204"/>
        <v>-5.5827822574779464E+16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-5.5827822574779464E+16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-232615927394914.44</v>
      </c>
      <c r="L6225" s="444">
        <f t="shared" ca="1" si="204"/>
        <v>-5.6060438502174376E+16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-5.6060438502174376E+16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-233585160425726.56</v>
      </c>
      <c r="L6226" s="444">
        <f t="shared" ca="1" si="204"/>
        <v>-5.6294023662600104E+16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-5.6294023662600104E+16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-234558431927500.47</v>
      </c>
      <c r="L6227" s="444">
        <f t="shared" ca="1" si="204"/>
        <v>-5.6528582094527608E+16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-5.6528582094527608E+16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-235535758727198.38</v>
      </c>
      <c r="L6228" s="444">
        <f t="shared" ca="1" si="204"/>
        <v>-5.6764117853254808E+16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-5.6764117853254808E+16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-236517157721895.03</v>
      </c>
      <c r="L6229" s="444">
        <f t="shared" ca="1" si="204"/>
        <v>-5.7000635010976704E+16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-5.7000635010976704E+16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-237502645879069.59</v>
      </c>
      <c r="L6230" s="444">
        <f t="shared" ca="1" si="204"/>
        <v>-5.7238137656855776E+16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-5.7238137656855776E+16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-238492240236899.03</v>
      </c>
      <c r="L6231" s="444">
        <f t="shared" ca="1" si="204"/>
        <v>-5.7476629897092672E+16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-5.7476629897092672E+16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-239485957904552.78</v>
      </c>
      <c r="L6232" s="444">
        <f t="shared" ca="1" si="204"/>
        <v>-5.7716115854997224E+16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-5.7716115854997224E+16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-240483816062488.41</v>
      </c>
      <c r="L6233" s="444">
        <f t="shared" ca="1" si="204"/>
        <v>-5.7956599671059712E+16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-5.7956599671059712E+16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-241485831962748.84</v>
      </c>
      <c r="L6234" s="444">
        <f t="shared" ca="1" si="204"/>
        <v>-5.8198085503022464E+16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-5.8198085503022464E+16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-242492022929260.22</v>
      </c>
      <c r="L6235" s="444">
        <f t="shared" ca="1" si="204"/>
        <v>-5.8440577525951728E+16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-5.8440577525951728E+16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-243502406358132.19</v>
      </c>
      <c r="L6236" s="444">
        <f t="shared" ca="1" si="204"/>
        <v>-5.8684079932309864E+16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-5.8684079932309864E+16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-244516999717957.78</v>
      </c>
      <c r="L6237" s="444">
        <f t="shared" ca="1" si="204"/>
        <v>-5.8928596932027824E+16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-5.8928596932027824E+16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-245535820550115.94</v>
      </c>
      <c r="L6238" s="444">
        <f t="shared" ca="1" si="204"/>
        <v>-5.9174132752577936E+16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-5.9174132752577936E+16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-246558886469074.72</v>
      </c>
      <c r="L6239" s="444">
        <f t="shared" ca="1" si="204"/>
        <v>-5.9420691639047008E+16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-5.9420691639047008E+16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-247586215162695.88</v>
      </c>
      <c r="L6240" s="444">
        <f t="shared" ca="1" si="204"/>
        <v>-5.9668277854209704E+16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-5.9668277854209704E+16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-248617824392540.44</v>
      </c>
      <c r="L6241" s="444">
        <f t="shared" ca="1" si="204"/>
        <v>-5.9916895678602248E+16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-5.9916895678602248E+16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-249653731994176.06</v>
      </c>
      <c r="L6242" s="444">
        <f t="shared" ca="1" si="204"/>
        <v>-6.0166549410596424E+16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-6.0166549410596424E+16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-250693955877485.09</v>
      </c>
      <c r="L6243" s="444">
        <f t="shared" ca="1" si="204"/>
        <v>-6.0417243366473912E+16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-6.0417243366473912E+16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-251738514026974.63</v>
      </c>
      <c r="L6244" s="444">
        <f t="shared" ca="1" si="204"/>
        <v>-6.0668981880500888E+16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-6.0668981880500888E+16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-252787424502087.03</v>
      </c>
      <c r="L6245" s="444">
        <f t="shared" ca="1" si="204"/>
        <v>-6.0921769305002976E+16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-6.0921769305002976E+16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-253840705437512.44</v>
      </c>
      <c r="L6246" s="444">
        <f t="shared" ca="1" si="204"/>
        <v>-6.1175610010440488E+16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-6.1175610010440488E+16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-254898375043502.06</v>
      </c>
      <c r="L6247" s="444">
        <f t="shared" ca="1" si="204"/>
        <v>-6.1430508385483992E+16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-6.1430508385483992E+16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-255960451606183.28</v>
      </c>
      <c r="L6248" s="444">
        <f t="shared" ca="1" si="204"/>
        <v>-6.1686468837090176E+16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-6.1686468837090176E+16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-257026953487875.72</v>
      </c>
      <c r="L6249" s="444">
        <f t="shared" ca="1" si="204"/>
        <v>-6.1943495790578048E+16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-6.1943495790578048E+16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-258097899127408.53</v>
      </c>
      <c r="L6250" s="444">
        <f t="shared" ca="1" si="204"/>
        <v>-6.2201593689705456E+16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2026-06-27T10:48:38Z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