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1CD9E9C-5F53-40BC-9235-92A9782481CF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Log'!$A$1:$G$1545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31" i="7" l="1"/>
  <c r="G30" i="7"/>
  <c r="G29" i="7"/>
  <c r="G28" i="7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J34" i="5"/>
  <c r="E34" i="5"/>
  <c r="O16" i="5"/>
  <c r="J16" i="5"/>
  <c r="E16" i="5"/>
  <c r="B7" i="8"/>
  <c r="B10" i="8"/>
  <c r="B11" i="8"/>
  <c r="B9" i="8"/>
  <c r="B13" i="8"/>
  <c r="B8" i="8"/>
  <c r="B12" i="8"/>
  <c r="B14" i="8"/>
  <c r="B15" i="8"/>
  <c r="B16" i="8"/>
  <c r="B17" i="8"/>
  <c r="B18" i="8"/>
  <c r="B19" i="8"/>
  <c r="B21" i="8"/>
  <c r="B22" i="8"/>
  <c r="B20" i="8"/>
  <c r="B24" i="8"/>
  <c r="B25" i="8"/>
  <c r="B29" i="8"/>
  <c r="B33" i="8"/>
  <c r="B23" i="8"/>
  <c r="B26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7" i="8"/>
  <c r="B32" i="8"/>
  <c r="B30" i="8"/>
  <c r="B34" i="8"/>
  <c r="B28" i="8"/>
  <c r="B31" i="8"/>
  <c r="B40" i="8"/>
  <c r="B36" i="8"/>
  <c r="B37" i="8"/>
  <c r="B35" i="8"/>
  <c r="B38" i="8"/>
  <c r="B39" i="8"/>
  <c r="B41" i="8"/>
  <c r="B42" i="8"/>
  <c r="B43" i="8"/>
  <c r="B44" i="8"/>
  <c r="B52" i="8"/>
  <c r="B51" i="8"/>
  <c r="B50" i="8"/>
  <c r="B49" i="8"/>
  <c r="B48" i="8"/>
  <c r="B47" i="8"/>
  <c r="B46" i="8"/>
  <c r="B45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5" i="8"/>
  <c r="B54" i="8"/>
  <c r="B56" i="8"/>
  <c r="B57" i="8"/>
  <c r="B58" i="8"/>
  <c r="B59" i="8"/>
  <c r="B60" i="8"/>
  <c r="B53" i="8"/>
  <c r="B61" i="8"/>
  <c r="B62" i="8"/>
  <c r="B63" i="8"/>
  <c r="B64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7" i="8"/>
  <c r="B66" i="8"/>
  <c r="B69" i="8"/>
  <c r="B68" i="8"/>
  <c r="B72" i="8"/>
  <c r="B71" i="8"/>
  <c r="B65" i="8"/>
  <c r="F14" i="2"/>
  <c r="F2" i="2" s="1"/>
  <c r="B7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44" i="7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89" i="7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61" i="7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49" i="7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15" i="7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58" i="7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08" i="7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37" i="7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78" i="7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42" i="7"/>
  <c r="G341" i="7" s="1"/>
  <c r="G340" i="7" s="1"/>
  <c r="G339" i="7" s="1"/>
  <c r="G338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37" i="7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61" i="7" l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98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97" i="7" l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56" i="7" l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04" i="7" l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38" i="7" l="1"/>
  <c r="G37" i="7" s="1"/>
  <c r="G36" i="7" s="1"/>
  <c r="G35" i="7" s="1"/>
  <c r="G34" i="7" s="1"/>
  <c r="G33" i="7" s="1"/>
  <c r="G32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<sst xmlns="http://schemas.openxmlformats.org/spreadsheetml/2006/main" count="4380" uniqueCount="1048">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</sst>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1805663.97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840</v>
      </c>
      <c r="C2" s="15">
        <f t="shared" ref="C2:C6" ca="1" si="0">TODAY()</f>
        <v>46273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1875018.5464999997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46273</v>
      </c>
      <c r="E3" s="21" t="s">
        <v>45</v>
      </c>
      <c r="F3" s="22">
        <f ca="1">F1-F2</f>
        <v>1630450.91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2156271.3284749994</v>
      </c>
    </row>
    <row r="4" spans="1:18" ht="14.4" x14ac:dyDescent="0.3">
      <c r="A4" s="13" t="s">
        <v>49</v>
      </c>
      <c r="B4" s="14">
        <v>0</v>
      </c>
      <c r="C4" s="15">
        <f t="shared" ca="1" si="0"/>
        <v>46273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2479712.027746249</v>
      </c>
    </row>
    <row r="5" spans="1:18" ht="14.4" x14ac:dyDescent="0.3">
      <c r="A5" s="13" t="s">
        <v>52</v>
      </c>
      <c r="B5" s="14">
        <f ca="1">'Checking Transaction Log'!G1</f>
        <v>3985.2099999999891</v>
      </c>
      <c r="C5" s="15">
        <f t="shared" ca="1" si="0"/>
        <v>46273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6.0359186159122086E-2</v>
      </c>
      <c r="N5" s="5" t="s">
        <v>55</v>
      </c>
      <c r="O5" s="6"/>
      <c r="P5" s="11"/>
      <c r="Q5" s="23" t="s">
        <v>56</v>
      </c>
      <c r="R5" s="23">
        <f t="shared" ca="1" si="1"/>
        <v>2851668.831908186</v>
      </c>
    </row>
    <row r="6" spans="1:18" ht="14.4" x14ac:dyDescent="0.3">
      <c r="A6" s="13" t="s">
        <v>57</v>
      </c>
      <c r="B6" s="14">
        <f>'Savings Transaction Log'!A3</f>
        <v>20505.190000000002</v>
      </c>
      <c r="C6" s="15">
        <f t="shared" ca="1" si="0"/>
        <v>46273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1.3925595588768755E-2</v>
      </c>
      <c r="N6" s="21" t="s">
        <v>60</v>
      </c>
      <c r="O6" s="22"/>
      <c r="P6" s="11"/>
      <c r="Q6" s="23" t="s">
        <v>61</v>
      </c>
      <c r="R6" s="23">
        <f t="shared" ca="1" si="1"/>
        <v>3279419.1566944136</v>
      </c>
    </row>
    <row r="7" spans="1:18" ht="14.4" x14ac:dyDescent="0.3">
      <c r="A7" s="21" t="s">
        <v>62</v>
      </c>
      <c r="B7" s="33">
        <f ca="1">SUM(B2:B6)</f>
        <v>25330.399999999991</v>
      </c>
      <c r="C7" s="34">
        <f ca="1">B7/F3</f>
        <v>1.5535824994571588E-2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10505.190000000002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3771332.0301985755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131622.88</v>
      </c>
      <c r="L8" s="20">
        <f ca="1">K8/F3</f>
        <v>8.0727901215989398E-2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4337031.8347283611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4987586.6099376148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304.47000000000116</v>
      </c>
      <c r="L10" s="40">
        <f t="shared" ref="L10:L11" si="3">K10+K5</f>
        <v>98717.16</v>
      </c>
      <c r="P10" s="11"/>
      <c r="Q10" s="23" t="s">
        <v>75</v>
      </c>
      <c r="R10" s="23">
        <f t="shared" ca="1" si="1"/>
        <v>5735724.6014282564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10200.720000000001</v>
      </c>
      <c r="L11" s="45">
        <f t="shared" si="3"/>
        <v>32905.72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6596083.2916424945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2.0181975303997349E-2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6.8612498121761914E-2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146448.09</v>
      </c>
      <c r="I16" s="7"/>
      <c r="J16" s="18" t="s">
        <v>46</v>
      </c>
      <c r="K16" s="63">
        <f>B12</f>
        <v>22705</v>
      </c>
      <c r="L16" s="20">
        <f ca="1">K16/F3</f>
        <v>1.3925595588768755E-2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8.2538093710530669E-2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1630450.91</v>
      </c>
      <c r="F20" s="44">
        <f ca="1">E20-E22</f>
        <v>215448.47999999998</v>
      </c>
      <c r="G20" s="34">
        <f ca="1">(E20-E22)/E22</f>
        <v>0.15226014841543417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0.18477454500000001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1729557.2108</v>
      </c>
      <c r="G22" s="34">
        <f ca="1">(F22-E22)/E22</f>
        <v>0.22229981668653395</v>
      </c>
      <c r="I22" s="7"/>
      <c r="J22" s="81">
        <v>3000000</v>
      </c>
      <c r="K22" s="50">
        <f ca="1">1-($E$20/J22)</f>
        <v>0.45651636333333334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0.59238727250000001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0.67390981800000005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25330.399999999991</v>
      </c>
      <c r="G25" s="77">
        <f t="shared" ref="G25:G31" ca="1" si="6">F25/SUM($F$25:$F$31)</f>
        <v>1.5326343340343683E-2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0.70425871331507928</v>
      </c>
      <c r="E26" s="80" t="s">
        <v>103</v>
      </c>
      <c r="F26" s="30">
        <f>(B11)</f>
        <v>13456.62</v>
      </c>
      <c r="G26" s="20">
        <f t="shared" ca="1" si="6"/>
        <v>8.1420261156766455E-3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5.954531614134826E-2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1.3737825914415226E-2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0.69476264340432725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0.16684338171750646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0.16912381005080368</v>
      </c>
      <c r="E31" s="85" t="s">
        <v>118</v>
      </c>
      <c r="F31" s="44">
        <f>B40-F8-F7</f>
        <v>68824</v>
      </c>
      <c r="G31" s="34">
        <f t="shared" ca="1" si="6"/>
        <v>4.164246336638245E-2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4.2211635798344888E-2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141134.79999999999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62470.64</v>
      </c>
      <c r="K2" s="102">
        <f>J2/D2</f>
        <v>0.44263101658839638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53641.430000000008</v>
      </c>
      <c r="Q2" s="102">
        <f>P2/D2</f>
        <v>0.38007231384463658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25022.730000000025</v>
      </c>
      <c r="W2" s="102">
        <f>V2/D2</f>
        <v>0.17729666956696738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0.51654878881749933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9305.9399999999987</v>
      </c>
      <c r="K4" s="545">
        <f>J4/$D$2</f>
        <v>6.5936537267916914E-2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8883.7800000000007</v>
      </c>
      <c r="Q4" s="545">
        <f t="shared" ref="Q4:Q12" si="3">P4/$D$2</f>
        <v>6.294535437043168E-2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0.28429643149669681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0.35659901030787589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484.85999999999996</v>
      </c>
      <c r="K5" s="545">
        <f t="shared" ref="K5:K30" si="6">J5/$D$2</f>
        <v>3.4354390270861616E-3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484.85999999999996</v>
      </c>
      <c r="Q5" s="545">
        <f>P5/$D$2</f>
        <v>3.4354390270861616E-3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2.8341698858112955E-3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8.1505482701644122E-2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5011.5099999999993</v>
      </c>
      <c r="K6" s="545">
        <f>J6/$D$2</f>
        <v>3.5508676811105408E-2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5369.91</v>
      </c>
      <c r="Q6" s="545">
        <f t="shared" si="3"/>
        <v>3.8048093028792335E-2</v>
      </c>
      <c r="S6" s="98" t="s">
        <v>148</v>
      </c>
      <c r="T6" s="103"/>
      <c r="U6" s="100"/>
      <c r="V6" s="104">
        <f>'Budget Breakdown'!T16</f>
        <v>1317.3000000000175</v>
      </c>
      <c r="W6" s="102">
        <f t="shared" si="5"/>
        <v>9.3336299764481736E-3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4.5346718172980728E-2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7.1228640987198055E-2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6306.35</v>
      </c>
      <c r="Q7" s="545">
        <f>P7/$D$2</f>
        <v>4.4683168148465159E-2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-0.11916756179198891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1.0146328191204439E-3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2699.43</v>
      </c>
      <c r="Q8" s="545">
        <f>P8/$D$2</f>
        <v>1.9126608037138962E-2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1.6534547113823097E-2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6401.31</v>
      </c>
      <c r="Q9" s="545">
        <f t="shared" si="3"/>
        <v>4.5356000079356765E-2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5.9055243639414244E-3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5.9055243639414244E-3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1.2085538081323672E-2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1.0307734166201392E-2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8.6991301932620464E-3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7.0854247145282385E-3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6.6885700762675119E-3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1.1336679543245182E-2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6.358247576076205E-3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8.502509657433887E-3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7.0854247145282385E-3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5.4751202396574068E-3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8.502509657433887E-3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890.81000000000006</v>
      </c>
      <c r="Q16" s="545">
        <f t="shared" si="11"/>
        <v>6.3117671899489006E-3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5.7320660815050585E-2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4.625960429320055E-2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5.9440336472648854E-3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6.5293286985208462E-2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5.5168533912259773E-3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3.8845840997401068E-3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1.1454581010494935E-2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1.5297431958666468E-2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1.3712422450026501E-3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1.3712422450026501E-3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2.6519327621536289E-3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6.5293286985208462E-2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3.5462550696213836E-3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1.7343560907727935E-2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2.6519327621536289E-3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5" sqref="F5:F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139817.5</v>
      </c>
      <c r="F3" s="268">
        <f t="shared" si="0"/>
        <v>-928.87529205335613</v>
      </c>
      <c r="G3" s="269">
        <f>1-((E3/SUM(E3:F3)))</f>
        <v>-6.6879148238856434E-3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1446.49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1132.3467791999999</v>
      </c>
      <c r="E5" s="289">
        <f>I5+K5+M5+O5+Q5+S5+U5+W5+Y5+AA5+AC5+AE5</f>
        <v>9305.9399999999987</v>
      </c>
      <c r="F5" s="289">
        <f t="shared" ref="F5:F12" si="2">J5+L5+N5+P5+R5+T5+V5+X5</f>
        <v>318.52999999999929</v>
      </c>
      <c r="G5" s="269">
        <f t="shared" ref="G5:G12" si="3">1-((E5/SUM(E5:F5)))</f>
        <v>3.3095848394768645E-2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24.47</v>
      </c>
      <c r="Z5" s="276">
        <f t="shared" ref="Z5:Z12" si="12">H5-Y5</f>
        <v>1175.53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1080.9783504</v>
      </c>
      <c r="E6" s="289">
        <f t="shared" ref="E6:E12" si="16">Q6+S6+U6+W6+Y6+AA6+AC6+AE6+I6+K6+M6+O6</f>
        <v>8883.7800000000007</v>
      </c>
      <c r="F6" s="289">
        <f t="shared" si="2"/>
        <v>873.81000000000097</v>
      </c>
      <c r="G6" s="269">
        <f t="shared" si="3"/>
        <v>8.9551825809446872E-2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157.58999999999997</v>
      </c>
      <c r="Z6" s="276">
        <f t="shared" si="12"/>
        <v>1042.4100000000001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117.9955296</v>
      </c>
      <c r="E7" s="289">
        <f t="shared" si="16"/>
        <v>969.71999999999991</v>
      </c>
      <c r="F7" s="289">
        <f t="shared" si="2"/>
        <v>262.85000000000002</v>
      </c>
      <c r="G7" s="269">
        <f t="shared" si="3"/>
        <v>0.21325360831433515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32.57</v>
      </c>
      <c r="Z7" s="276">
        <f t="shared" si="12"/>
        <v>117.43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609.80053679999992</v>
      </c>
      <c r="E8" s="289">
        <f t="shared" si="16"/>
        <v>5011.5099999999993</v>
      </c>
      <c r="F8" s="289">
        <f t="shared" si="2"/>
        <v>-173.59000000000015</v>
      </c>
      <c r="G8" s="269">
        <f t="shared" si="3"/>
        <v>-3.5881122465853066E-2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37.92</v>
      </c>
      <c r="Z8" s="276">
        <f t="shared" si="12"/>
        <v>562.08000000000004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653.41064879999999</v>
      </c>
      <c r="E9" s="289">
        <f t="shared" si="16"/>
        <v>5369.91</v>
      </c>
      <c r="F9" s="289">
        <f t="shared" si="2"/>
        <v>457.22999999999996</v>
      </c>
      <c r="G9" s="269">
        <f t="shared" si="3"/>
        <v>7.8465593756113616E-2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227.14000000000001</v>
      </c>
      <c r="Z9" s="276">
        <f t="shared" si="12"/>
        <v>472.86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767.35666800000001</v>
      </c>
      <c r="E10" s="289">
        <f t="shared" si="16"/>
        <v>6306.35</v>
      </c>
      <c r="F10" s="289">
        <f t="shared" si="2"/>
        <v>908.64999999999964</v>
      </c>
      <c r="G10" s="269">
        <f t="shared" si="3"/>
        <v>0.12593901593901591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15</v>
      </c>
      <c r="Z10" s="276">
        <f t="shared" si="12"/>
        <v>885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328.46664240000001</v>
      </c>
      <c r="E11" s="289">
        <f t="shared" si="16"/>
        <v>2699.43</v>
      </c>
      <c r="F11" s="289">
        <f t="shared" si="2"/>
        <v>261.49000000000012</v>
      </c>
      <c r="G11" s="269">
        <f t="shared" si="3"/>
        <v>8.8313767342582783E-2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160.91999999999999</v>
      </c>
      <c r="Z11" s="276">
        <f t="shared" si="12"/>
        <v>189.08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778.91140080000014</v>
      </c>
      <c r="E12" s="289">
        <f t="shared" si="16"/>
        <v>6401.31</v>
      </c>
      <c r="F12" s="289">
        <f t="shared" si="2"/>
        <v>-670.36</v>
      </c>
      <c r="G12" s="269">
        <f t="shared" si="3"/>
        <v>-0.11697188075275466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130.94999999999999</v>
      </c>
      <c r="Z12" s="276">
        <f t="shared" si="12"/>
        <v>569.04999999999995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1223.2295712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17.424576000000005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283.952448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202.83447600000002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207.54835920000002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149.39262000000002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114.86470320000001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109.19198159999999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177.0176304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243.36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194.68800000000002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292.03199999999998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94.025786400000015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108.39376080000002</v>
      </c>
      <c r="E27" s="289">
        <f t="shared" si="18"/>
        <v>890.81000000000006</v>
      </c>
      <c r="F27" s="289">
        <f t="shared" si="19"/>
        <v>-61.03</v>
      </c>
      <c r="G27" s="269">
        <f t="shared" si="20"/>
        <v>-7.3549615560750903E-2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29.78</v>
      </c>
      <c r="Z27" s="276">
        <f t="shared" si="29"/>
        <v>70.22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984.38389920000009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102.07856880000001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94.742481600000005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66.711060000000003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340.70400000000001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311.50080000000003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24.336000000000002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24.336000000000002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43.8048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389.37600000000003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365.04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97.344000000000008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82.742400000000004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223.89120000000003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43.8048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48.672000000000004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4882.3029216000004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8870.8382567999997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6123.9755304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1399.7166768000004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778.75200000000007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141134.79999999999</v>
      </c>
      <c r="F54" s="297">
        <f>F49+F50+E52</f>
        <v>26569.002886380011</v>
      </c>
      <c r="G54" s="246">
        <f>(E54/(E54-F54))-1</f>
        <v>0.23191042663483885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2763.79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2763.79</v>
      </c>
      <c r="G10" s="207">
        <f t="shared" si="0"/>
        <v>-16719.629759326664</v>
      </c>
      <c r="H10" s="208">
        <f t="shared" si="1"/>
        <v>-0.85814656594477046</v>
      </c>
      <c r="I10" s="198"/>
      <c r="J10" s="209">
        <f t="shared" ref="J10:K10" si="15">SUM(O28,E28,J28)</f>
        <v>13000</v>
      </c>
      <c r="K10" s="210">
        <f t="shared" si="15"/>
        <v>1396.49</v>
      </c>
      <c r="L10" s="211">
        <f t="shared" si="3"/>
        <v>11603.51</v>
      </c>
      <c r="M10" s="212">
        <f t="shared" si="4"/>
        <v>-0.89257769230769235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1317.3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141134.80000000002</v>
      </c>
      <c r="G16" s="205">
        <f>SUM(G2:G10)</f>
        <v>-14869.493298939989</v>
      </c>
      <c r="H16" s="208">
        <f>((SUM(F16))-SUM(E16))/SUM(E16)</f>
        <v>-9.5314641568528174E-2</v>
      </c>
      <c r="I16" s="198"/>
      <c r="J16" s="209">
        <f>SUM(J2:J10)</f>
        <v>117000</v>
      </c>
      <c r="K16" s="209">
        <f>SUM(K2:K10)</f>
        <v>99293.38</v>
      </c>
      <c r="L16" s="209">
        <f>SUM(L2:L10)</f>
        <v>17706.62</v>
      </c>
      <c r="M16" s="212">
        <f>((K16-SUM(J16))/SUM(J16))</f>
        <v>-0.15133863247863244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1317.3000000000175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609.93000000000006</v>
      </c>
      <c r="G28" s="232">
        <f t="shared" si="19"/>
        <v>4590.07</v>
      </c>
      <c r="H28" s="233">
        <f t="shared" si="20"/>
        <v>-0.88270576923076915</v>
      </c>
      <c r="I28" s="198"/>
      <c r="J28" s="234">
        <f>SUM('Proposed Budget'!$D$5:$D$12)</f>
        <v>5800</v>
      </c>
      <c r="K28" s="235">
        <f>SUM('Monthly Breakdown'!Y5:Y12)</f>
        <v>786.56</v>
      </c>
      <c r="L28" s="236">
        <f t="shared" si="21"/>
        <v>5013.4400000000005</v>
      </c>
      <c r="M28" s="237">
        <f t="shared" si="22"/>
        <v>-0.86438620689655177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38345.43</v>
      </c>
      <c r="G34" s="230">
        <f>SUM(G20:G28)</f>
        <v>8454.5699999999979</v>
      </c>
      <c r="H34" s="233">
        <f>((F34-SUM(E34)))/SUM(E34)</f>
        <v>-0.18065320512820512</v>
      </c>
      <c r="I34" s="198"/>
      <c r="J34" s="234">
        <f>SUM(J20:J28)</f>
        <v>52200</v>
      </c>
      <c r="K34" s="234">
        <f>SUM(K20:K28)</f>
        <v>44947.95</v>
      </c>
      <c r="L34" s="234">
        <f>SUM(L20:L28)</f>
        <v>7252.05</v>
      </c>
      <c r="M34" s="237">
        <f>((K34-SUM(J34))/SUM(J34))</f>
        <v>-0.13892816091954027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43"/>
  <sheetViews>
    <sheetView tabSelected="1" workbookViewId="0">
      <pane ySplit="4" topLeftCell="A5" activePane="bottomLeft" state="frozen"/>
      <selection pane="bottomLeft" activeCell="N8" sqref="N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(SUM(INDIRECT("g5:g5")))+J2+L2+N2+P2-R2+T2-G1546</f>
        <v>3985.2099999999891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840</v>
      </c>
      <c r="H2" s="301"/>
      <c r="I2" s="314" t="s">
        <v>275</v>
      </c>
      <c r="J2" s="303">
        <f>SUMIFS(E:E,I:I,"1")</f>
        <v>513.4</v>
      </c>
      <c r="K2" s="304" t="s">
        <v>276</v>
      </c>
      <c r="L2" s="305">
        <f>(SUMIFS(E:E,I:I,"2"))</f>
        <v>572.37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840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14</v>
      </c>
      <c r="C5" s="298">
        <v>46271</v>
      </c>
      <c r="D5" s="299" t="s">
        <v>958</v>
      </c>
      <c r="E5" s="522">
        <v>66.67</v>
      </c>
      <c r="F5" s="522"/>
      <c r="G5" s="333">
        <f t="shared" ref="G5:G34" si="0">G6-E5+F5</f>
        <v>3739.4399999999896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22</v>
      </c>
      <c r="C6" s="298">
        <v>46271</v>
      </c>
      <c r="D6" s="299" t="s">
        <v>998</v>
      </c>
      <c r="E6" s="522">
        <v>10.64</v>
      </c>
      <c r="F6" s="522"/>
      <c r="G6" s="333">
        <f t="shared" si="0"/>
        <v>3806.1099999999897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7</v>
      </c>
      <c r="C7" s="298">
        <v>46271</v>
      </c>
      <c r="D7" s="299" t="s">
        <v>482</v>
      </c>
      <c r="E7" s="522">
        <v>160.91999999999999</v>
      </c>
      <c r="F7" s="522"/>
      <c r="G7" s="333">
        <f t="shared" si="0"/>
        <v>3816.7499999999895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46270</v>
      </c>
      <c r="D8" s="299" t="s">
        <v>1043</v>
      </c>
      <c r="E8" s="522">
        <v>210.86</v>
      </c>
      <c r="F8" s="522"/>
      <c r="G8" s="333">
        <f t="shared" si="0"/>
        <v>3977.6699999999896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8</v>
      </c>
      <c r="C9" s="298">
        <v>46270</v>
      </c>
      <c r="D9" s="299" t="s">
        <v>319</v>
      </c>
      <c r="E9" s="522">
        <v>23.41</v>
      </c>
      <c r="F9" s="522"/>
      <c r="G9" s="333">
        <f t="shared" si="0"/>
        <v>4188.5299999999897</v>
      </c>
      <c r="H9" s="334"/>
      <c r="I9" s="335">
        <v>2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1</v>
      </c>
      <c r="C10" s="298">
        <v>46270</v>
      </c>
      <c r="D10" s="299" t="s">
        <v>880</v>
      </c>
      <c r="E10" s="522">
        <v>24.47</v>
      </c>
      <c r="F10" s="522"/>
      <c r="G10" s="333">
        <f t="shared" si="0"/>
        <v>4211.9399999999896</v>
      </c>
      <c r="H10" s="334"/>
      <c r="I10" s="335">
        <v>2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46270</v>
      </c>
      <c r="D11" s="299" t="s">
        <v>983</v>
      </c>
      <c r="E11" s="522">
        <v>25</v>
      </c>
      <c r="F11" s="522"/>
      <c r="G11" s="333">
        <f t="shared" si="0"/>
        <v>4236.4099999999899</v>
      </c>
      <c r="H11" s="334"/>
      <c r="I11" s="335">
        <v>2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17</v>
      </c>
      <c r="C12" s="298">
        <v>46269</v>
      </c>
      <c r="D12" s="299" t="s">
        <v>370</v>
      </c>
      <c r="E12" s="522">
        <v>99</v>
      </c>
      <c r="F12" s="522"/>
      <c r="G12" s="333">
        <f t="shared" si="0"/>
        <v>4261.4099999999899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46269</v>
      </c>
      <c r="D13" s="299" t="s">
        <v>1044</v>
      </c>
      <c r="E13" s="522">
        <v>28.18</v>
      </c>
      <c r="F13" s="522"/>
      <c r="G13" s="333">
        <f t="shared" si="0"/>
        <v>4360.4099999999899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46269</v>
      </c>
      <c r="D14" s="299" t="s">
        <v>358</v>
      </c>
      <c r="E14" s="522">
        <v>10.95</v>
      </c>
      <c r="F14" s="522"/>
      <c r="G14" s="333">
        <f t="shared" si="0"/>
        <v>4388.5899999999901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14</v>
      </c>
      <c r="C15" s="298">
        <v>46269</v>
      </c>
      <c r="D15" s="299" t="s">
        <v>367</v>
      </c>
      <c r="E15" s="522">
        <v>70.25</v>
      </c>
      <c r="F15" s="522"/>
      <c r="G15" s="333">
        <f t="shared" si="0"/>
        <v>4399.53999999999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/>
      <c r="B16" s="330"/>
      <c r="C16" s="298">
        <v>46269</v>
      </c>
      <c r="D16" s="299" t="s">
        <v>389</v>
      </c>
      <c r="E16" s="522">
        <v>150</v>
      </c>
      <c r="F16" s="522"/>
      <c r="G16" s="333">
        <f t="shared" si="0"/>
        <v>4469.78999999999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13</v>
      </c>
      <c r="C17" s="298">
        <v>46269</v>
      </c>
      <c r="D17" s="299" t="s">
        <v>182</v>
      </c>
      <c r="E17" s="522">
        <v>344.23</v>
      </c>
      <c r="F17" s="522"/>
      <c r="G17" s="333">
        <f t="shared" si="0"/>
        <v>4619.78999999999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46268</v>
      </c>
      <c r="D18" s="299" t="s">
        <v>1045</v>
      </c>
      <c r="E18" s="522">
        <v>52.63</v>
      </c>
      <c r="F18" s="522"/>
      <c r="G18" s="333">
        <f t="shared" si="0"/>
        <v>4964.0199999999895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46268</v>
      </c>
      <c r="D19" s="299" t="s">
        <v>1045</v>
      </c>
      <c r="E19" s="522">
        <v>16.88</v>
      </c>
      <c r="F19" s="522"/>
      <c r="G19" s="333">
        <f t="shared" si="0"/>
        <v>5016.6499999999896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46268</v>
      </c>
      <c r="D20" s="299" t="s">
        <v>1046</v>
      </c>
      <c r="E20" s="522">
        <v>70.41</v>
      </c>
      <c r="F20" s="522"/>
      <c r="G20" s="333">
        <f t="shared" si="0"/>
        <v>5033.5299999999897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46268</v>
      </c>
      <c r="D21" s="299" t="s">
        <v>1047</v>
      </c>
      <c r="E21" s="522">
        <v>5</v>
      </c>
      <c r="F21" s="522"/>
      <c r="G21" s="333">
        <f t="shared" si="0"/>
        <v>5103.9399999999896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4</v>
      </c>
      <c r="C22" s="298">
        <v>46268</v>
      </c>
      <c r="D22" s="299" t="s">
        <v>310</v>
      </c>
      <c r="E22" s="522">
        <v>37.92</v>
      </c>
      <c r="F22" s="522"/>
      <c r="G22" s="333">
        <f t="shared" si="0"/>
        <v>5108.9399999999896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46268</v>
      </c>
      <c r="D23" s="299" t="s">
        <v>310</v>
      </c>
      <c r="E23" s="522">
        <v>7.57</v>
      </c>
      <c r="F23" s="522"/>
      <c r="G23" s="333">
        <f t="shared" si="0"/>
        <v>5146.8599999999897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46268</v>
      </c>
      <c r="D24" s="299" t="s">
        <v>404</v>
      </c>
      <c r="E24" s="522">
        <v>24.85</v>
      </c>
      <c r="F24" s="522"/>
      <c r="G24" s="333">
        <f t="shared" si="0"/>
        <v>5154.4299999999894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/>
      <c r="B25" s="330"/>
      <c r="C25" s="298">
        <v>46268</v>
      </c>
      <c r="D25" s="299" t="s">
        <v>340</v>
      </c>
      <c r="E25" s="522">
        <v>97.55</v>
      </c>
      <c r="F25" s="522"/>
      <c r="G25" s="333">
        <f t="shared" si="0"/>
        <v>5179.2799999999897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22</v>
      </c>
      <c r="C26" s="298">
        <v>46268</v>
      </c>
      <c r="D26" s="299" t="s">
        <v>953</v>
      </c>
      <c r="E26" s="522">
        <v>12.77</v>
      </c>
      <c r="F26" s="522"/>
      <c r="G26" s="333">
        <f t="shared" si="0"/>
        <v>5276.8299999999899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46267</v>
      </c>
      <c r="D27" s="299" t="s">
        <v>319</v>
      </c>
      <c r="E27" s="522">
        <v>8.86</v>
      </c>
      <c r="F27" s="522"/>
      <c r="G27" s="333">
        <f t="shared" si="0"/>
        <v>5289.5999999999904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46267</v>
      </c>
      <c r="D28" s="299" t="s">
        <v>332</v>
      </c>
      <c r="E28" s="522">
        <v>20.98</v>
      </c>
      <c r="F28" s="522"/>
      <c r="G28" s="333">
        <f t="shared" si="0"/>
        <v>5298.45999999999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5</v>
      </c>
      <c r="C29" s="298">
        <v>46267</v>
      </c>
      <c r="D29" s="299" t="s">
        <v>1042</v>
      </c>
      <c r="E29" s="522">
        <v>-300</v>
      </c>
      <c r="F29" s="522"/>
      <c r="G29" s="333">
        <f t="shared" si="0"/>
        <v>5319.4399999999896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46267</v>
      </c>
      <c r="D30" s="299" t="s">
        <v>1038</v>
      </c>
      <c r="E30" s="522">
        <v>50</v>
      </c>
      <c r="F30" s="522"/>
      <c r="G30" s="333">
        <f t="shared" si="0"/>
        <v>5019.4399999999896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8</v>
      </c>
      <c r="C31" s="298">
        <v>46267</v>
      </c>
      <c r="D31" s="299" t="s">
        <v>1041</v>
      </c>
      <c r="E31" s="522">
        <v>25</v>
      </c>
      <c r="F31" s="522"/>
      <c r="G31" s="333">
        <f t="shared" si="0"/>
        <v>5069.4399999999896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46267</v>
      </c>
      <c r="D32" s="299" t="s">
        <v>1039</v>
      </c>
      <c r="E32" s="522">
        <v>30</v>
      </c>
      <c r="F32" s="522"/>
      <c r="G32" s="333">
        <f t="shared" si="0"/>
        <v>5094.4399999999896</v>
      </c>
      <c r="H32" s="334" t="s">
        <v>298</v>
      </c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46267</v>
      </c>
      <c r="D33" s="299" t="s">
        <v>386</v>
      </c>
      <c r="E33" s="522">
        <v>15</v>
      </c>
      <c r="F33" s="522"/>
      <c r="G33" s="333">
        <f t="shared" si="0"/>
        <v>5124.4399999999896</v>
      </c>
      <c r="H33" s="334" t="s">
        <v>298</v>
      </c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46267</v>
      </c>
      <c r="D34" s="299" t="s">
        <v>1040</v>
      </c>
      <c r="E34" s="522">
        <v>15</v>
      </c>
      <c r="F34" s="522"/>
      <c r="G34" s="333">
        <f t="shared" si="0"/>
        <v>5139.4399999999896</v>
      </c>
      <c r="H34" s="334" t="s">
        <v>298</v>
      </c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291</v>
      </c>
      <c r="B35" s="330">
        <v>39</v>
      </c>
      <c r="C35" s="298">
        <v>46267</v>
      </c>
      <c r="D35" s="299" t="s">
        <v>292</v>
      </c>
      <c r="E35" s="522"/>
      <c r="F35" s="522">
        <v>2763.79</v>
      </c>
      <c r="G35" s="333">
        <f t="shared" ref="G35:G76" si="1">G36-E35+F35</f>
        <v>5154.4399999999896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284</v>
      </c>
      <c r="B36" s="330">
        <v>36</v>
      </c>
      <c r="C36" s="298">
        <v>46267</v>
      </c>
      <c r="D36" s="299" t="s">
        <v>374</v>
      </c>
      <c r="E36" s="522">
        <v>50</v>
      </c>
      <c r="F36" s="522"/>
      <c r="G36" s="333">
        <f t="shared" si="1"/>
        <v>2390.6499999999901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46267</v>
      </c>
      <c r="D37" s="299" t="s">
        <v>375</v>
      </c>
      <c r="E37" s="522">
        <v>6.37</v>
      </c>
      <c r="F37" s="522"/>
      <c r="G37" s="333">
        <f t="shared" si="1"/>
        <v>2440.6499999999901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46266</v>
      </c>
      <c r="D38" s="299" t="s">
        <v>304</v>
      </c>
      <c r="E38" s="522">
        <v>56.8</v>
      </c>
      <c r="F38" s="522"/>
      <c r="G38" s="333">
        <f t="shared" si="1"/>
        <v>2447.01999999999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5</v>
      </c>
      <c r="C39" s="298">
        <v>46266</v>
      </c>
      <c r="D39" s="299" t="s">
        <v>1035</v>
      </c>
      <c r="E39" s="522">
        <v>236.28</v>
      </c>
      <c r="F39" s="522"/>
      <c r="G39" s="333">
        <f t="shared" si="1"/>
        <v>2503.8199999999902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284</v>
      </c>
      <c r="B40" s="330">
        <v>37</v>
      </c>
      <c r="C40" s="298">
        <v>46265</v>
      </c>
      <c r="D40" s="299" t="s">
        <v>1037</v>
      </c>
      <c r="E40" s="522">
        <v>6794.38</v>
      </c>
      <c r="F40" s="522"/>
      <c r="G40" s="333">
        <f t="shared" si="1"/>
        <v>2740.0999999999904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286</v>
      </c>
      <c r="B41" s="330">
        <v>25</v>
      </c>
      <c r="C41" s="298">
        <v>46265</v>
      </c>
      <c r="D41" s="298" t="s">
        <v>204</v>
      </c>
      <c r="E41" s="331">
        <v>350</v>
      </c>
      <c r="F41" s="522"/>
      <c r="G41" s="333">
        <f t="shared" si="1"/>
        <v>9534.4799999999905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286</v>
      </c>
      <c r="B42" s="330">
        <v>26</v>
      </c>
      <c r="C42" s="298">
        <v>46265</v>
      </c>
      <c r="D42" s="298" t="s">
        <v>205</v>
      </c>
      <c r="E42" s="331">
        <v>320</v>
      </c>
      <c r="F42" s="522"/>
      <c r="G42" s="333">
        <f t="shared" si="1"/>
        <v>9884.4799999999905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286</v>
      </c>
      <c r="B43" s="330">
        <v>27</v>
      </c>
      <c r="C43" s="298">
        <v>46265</v>
      </c>
      <c r="D43" s="298" t="s">
        <v>206</v>
      </c>
      <c r="E43" s="331">
        <v>25</v>
      </c>
      <c r="F43" s="522"/>
      <c r="G43" s="333">
        <f t="shared" si="1"/>
        <v>10204.47999999999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286</v>
      </c>
      <c r="B44" s="330">
        <v>28</v>
      </c>
      <c r="C44" s="298">
        <v>46265</v>
      </c>
      <c r="D44" s="298" t="s">
        <v>207</v>
      </c>
      <c r="E44" s="331">
        <v>25</v>
      </c>
      <c r="F44" s="522"/>
      <c r="G44" s="333">
        <f t="shared" si="1"/>
        <v>10229.47999999999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286</v>
      </c>
      <c r="B45" s="330">
        <v>29</v>
      </c>
      <c r="C45" s="298">
        <v>46265</v>
      </c>
      <c r="D45" s="298" t="s">
        <v>208</v>
      </c>
      <c r="E45" s="331">
        <v>45</v>
      </c>
      <c r="F45" s="522"/>
      <c r="G45" s="333">
        <f t="shared" si="1"/>
        <v>10254.47999999999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286</v>
      </c>
      <c r="B46" s="330">
        <v>30</v>
      </c>
      <c r="C46" s="298">
        <v>46265</v>
      </c>
      <c r="D46" s="298" t="s">
        <v>209</v>
      </c>
      <c r="E46" s="331">
        <v>400</v>
      </c>
      <c r="F46" s="522"/>
      <c r="G46" s="333">
        <f t="shared" si="1"/>
        <v>10299.47999999999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286</v>
      </c>
      <c r="B47" s="330">
        <v>31</v>
      </c>
      <c r="C47" s="298">
        <v>46265</v>
      </c>
      <c r="D47" s="298" t="s">
        <v>210</v>
      </c>
      <c r="E47" s="331">
        <v>375</v>
      </c>
      <c r="F47" s="522"/>
      <c r="G47" s="333">
        <f t="shared" si="1"/>
        <v>10699.47999999999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286</v>
      </c>
      <c r="B48" s="330">
        <v>32</v>
      </c>
      <c r="C48" s="298">
        <v>46265</v>
      </c>
      <c r="D48" s="298" t="s">
        <v>211</v>
      </c>
      <c r="E48" s="331">
        <v>100</v>
      </c>
      <c r="F48" s="522"/>
      <c r="G48" s="333">
        <f t="shared" si="1"/>
        <v>11074.47999999999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286</v>
      </c>
      <c r="B49" s="330">
        <v>33</v>
      </c>
      <c r="C49" s="298">
        <v>46265</v>
      </c>
      <c r="D49" s="298" t="s">
        <v>212</v>
      </c>
      <c r="E49" s="331">
        <v>85</v>
      </c>
      <c r="F49" s="522"/>
      <c r="G49" s="333">
        <f t="shared" si="1"/>
        <v>11174.47999999999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286</v>
      </c>
      <c r="B50" s="330">
        <v>34</v>
      </c>
      <c r="C50" s="298">
        <v>46265</v>
      </c>
      <c r="D50" s="298" t="s">
        <v>213</v>
      </c>
      <c r="E50" s="331">
        <v>230</v>
      </c>
      <c r="F50" s="522"/>
      <c r="G50" s="333">
        <f t="shared" si="1"/>
        <v>11259.47999999999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286</v>
      </c>
      <c r="B51" s="330">
        <v>35</v>
      </c>
      <c r="C51" s="298">
        <v>46265</v>
      </c>
      <c r="D51" s="298" t="s">
        <v>214</v>
      </c>
      <c r="E51" s="331">
        <v>45</v>
      </c>
      <c r="F51" s="522"/>
      <c r="G51" s="333">
        <f t="shared" si="1"/>
        <v>11489.47999999999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20</v>
      </c>
      <c r="C52" s="298">
        <v>46265</v>
      </c>
      <c r="D52" s="299" t="s">
        <v>193</v>
      </c>
      <c r="E52" s="522">
        <v>600</v>
      </c>
      <c r="F52" s="522"/>
      <c r="G52" s="333">
        <f t="shared" si="1"/>
        <v>11534.47999999999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46265</v>
      </c>
      <c r="D53" s="299" t="s">
        <v>1036</v>
      </c>
      <c r="E53" s="522">
        <v>-133.51</v>
      </c>
      <c r="F53" s="522"/>
      <c r="G53" s="333">
        <f t="shared" si="1"/>
        <v>12134.47999999999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10</v>
      </c>
      <c r="C54" s="298">
        <v>46265</v>
      </c>
      <c r="D54" s="299" t="s">
        <v>176</v>
      </c>
      <c r="E54" s="522">
        <v>17.899999999999999</v>
      </c>
      <c r="F54" s="522"/>
      <c r="G54" s="333">
        <f t="shared" si="1"/>
        <v>12000.96999999999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46265</v>
      </c>
      <c r="D55" s="299" t="s">
        <v>356</v>
      </c>
      <c r="E55" s="522">
        <v>46.56</v>
      </c>
      <c r="F55" s="522"/>
      <c r="G55" s="333">
        <f t="shared" si="1"/>
        <v>12018.86999999999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294</v>
      </c>
      <c r="B56" s="330">
        <v>24</v>
      </c>
      <c r="C56" s="298">
        <v>46265</v>
      </c>
      <c r="D56" s="299" t="s">
        <v>860</v>
      </c>
      <c r="E56" s="522">
        <v>83.5</v>
      </c>
      <c r="F56" s="522"/>
      <c r="G56" s="333">
        <f t="shared" si="1"/>
        <v>12065.429999999989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287</v>
      </c>
      <c r="B57" s="330" t="s">
        <v>287</v>
      </c>
      <c r="C57" s="298">
        <v>46265</v>
      </c>
      <c r="D57" s="299" t="s">
        <v>423</v>
      </c>
      <c r="E57" s="522">
        <v>191.64</v>
      </c>
      <c r="F57" s="522">
        <v>191.64</v>
      </c>
      <c r="G57" s="333">
        <f t="shared" si="1"/>
        <v>12148.929999999989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46264</v>
      </c>
      <c r="D58" s="299" t="s">
        <v>1021</v>
      </c>
      <c r="E58" s="522">
        <v>58.54</v>
      </c>
      <c r="F58" s="522"/>
      <c r="G58" s="333">
        <f t="shared" si="1"/>
        <v>12148.929999999989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46264</v>
      </c>
      <c r="D59" s="299" t="s">
        <v>1021</v>
      </c>
      <c r="E59" s="522">
        <v>51.97</v>
      </c>
      <c r="F59" s="522"/>
      <c r="G59" s="333">
        <f t="shared" si="1"/>
        <v>12207.46999999999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4</v>
      </c>
      <c r="C60" s="298">
        <v>46264</v>
      </c>
      <c r="D60" s="299" t="s">
        <v>431</v>
      </c>
      <c r="E60" s="522">
        <v>39.86</v>
      </c>
      <c r="F60" s="522"/>
      <c r="G60" s="333">
        <f t="shared" si="1"/>
        <v>12259.43999999999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46264</v>
      </c>
      <c r="D61" s="299" t="s">
        <v>831</v>
      </c>
      <c r="E61" s="522">
        <v>11.7</v>
      </c>
      <c r="F61" s="522"/>
      <c r="G61" s="333">
        <f t="shared" si="1"/>
        <v>12299.29999999999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46264</v>
      </c>
      <c r="D62" s="299" t="s">
        <v>478</v>
      </c>
      <c r="E62" s="522">
        <v>48.97</v>
      </c>
      <c r="F62" s="522"/>
      <c r="G62" s="333">
        <f t="shared" si="1"/>
        <v>12310.999999999991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46263</v>
      </c>
      <c r="D63" s="299" t="s">
        <v>353</v>
      </c>
      <c r="E63" s="522">
        <v>19.98</v>
      </c>
      <c r="F63" s="522"/>
      <c r="G63" s="333">
        <f t="shared" si="1"/>
        <v>12359.96999999999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46263</v>
      </c>
      <c r="D64" s="299" t="s">
        <v>312</v>
      </c>
      <c r="E64" s="522">
        <v>66.95</v>
      </c>
      <c r="F64" s="522"/>
      <c r="G64" s="333">
        <f t="shared" si="1"/>
        <v>12379.94999999999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46263</v>
      </c>
      <c r="D65" s="299" t="s">
        <v>295</v>
      </c>
      <c r="E65" s="522">
        <v>9.15</v>
      </c>
      <c r="F65" s="522"/>
      <c r="G65" s="333">
        <f t="shared" si="1"/>
        <v>12446.899999999991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46263</v>
      </c>
      <c r="D66" s="299" t="s">
        <v>358</v>
      </c>
      <c r="E66" s="522">
        <v>10.85</v>
      </c>
      <c r="F66" s="522"/>
      <c r="G66" s="333">
        <f t="shared" si="1"/>
        <v>12456.04999999999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291</v>
      </c>
      <c r="B67" s="330">
        <v>38</v>
      </c>
      <c r="C67" s="298">
        <v>46263</v>
      </c>
      <c r="D67" s="299" t="s">
        <v>293</v>
      </c>
      <c r="E67" s="522"/>
      <c r="F67" s="522">
        <v>4729.34</v>
      </c>
      <c r="G67" s="333">
        <f t="shared" si="1"/>
        <v>12466.899999999991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46262</v>
      </c>
      <c r="D68" s="299" t="s">
        <v>334</v>
      </c>
      <c r="E68" s="522">
        <v>26.1</v>
      </c>
      <c r="F68" s="522"/>
      <c r="G68" s="333">
        <f t="shared" si="1"/>
        <v>7737.5599999999913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46262</v>
      </c>
      <c r="D69" s="299" t="s">
        <v>473</v>
      </c>
      <c r="E69" s="522">
        <v>109.42</v>
      </c>
      <c r="F69" s="522"/>
      <c r="G69" s="333">
        <f t="shared" si="1"/>
        <v>7763.6599999999917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46261</v>
      </c>
      <c r="D70" s="299" t="s">
        <v>311</v>
      </c>
      <c r="E70" s="522">
        <v>150.69999999999999</v>
      </c>
      <c r="F70" s="522"/>
      <c r="G70" s="333">
        <f t="shared" si="1"/>
        <v>7873.0799999999917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46261</v>
      </c>
      <c r="D71" s="299" t="s">
        <v>428</v>
      </c>
      <c r="E71" s="522">
        <v>36.18</v>
      </c>
      <c r="F71" s="522"/>
      <c r="G71" s="333">
        <f t="shared" si="1"/>
        <v>8023.7799999999916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46261</v>
      </c>
      <c r="D72" s="299" t="s">
        <v>983</v>
      </c>
      <c r="E72" s="522">
        <v>9.23</v>
      </c>
      <c r="F72" s="522"/>
      <c r="G72" s="333">
        <f t="shared" si="1"/>
        <v>8059.9599999999919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46261</v>
      </c>
      <c r="D73" s="299" t="s">
        <v>310</v>
      </c>
      <c r="E73" s="522">
        <v>47.99</v>
      </c>
      <c r="F73" s="522"/>
      <c r="G73" s="333">
        <f t="shared" si="1"/>
        <v>8069.1899999999914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46261</v>
      </c>
      <c r="D74" s="299" t="s">
        <v>300</v>
      </c>
      <c r="E74" s="522">
        <v>53.12</v>
      </c>
      <c r="F74" s="522"/>
      <c r="G74" s="333">
        <f t="shared" si="1"/>
        <v>8117.1799999999912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46261</v>
      </c>
      <c r="D75" s="299" t="s">
        <v>1030</v>
      </c>
      <c r="E75" s="522">
        <v>20</v>
      </c>
      <c r="F75" s="522"/>
      <c r="G75" s="333">
        <f t="shared" si="1"/>
        <v>8170.2999999999911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46260</v>
      </c>
      <c r="D76" s="299" t="s">
        <v>1031</v>
      </c>
      <c r="E76" s="522">
        <v>11.38</v>
      </c>
      <c r="F76" s="522"/>
      <c r="G76" s="333">
        <f t="shared" si="1"/>
        <v>8190.2999999999911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46260</v>
      </c>
      <c r="D77" s="299" t="s">
        <v>1032</v>
      </c>
      <c r="E77" s="522">
        <v>74.91</v>
      </c>
      <c r="F77" s="522"/>
      <c r="G77" s="333">
        <f t="shared" ref="G77:G94" si="2">G78-E77+F77</f>
        <v>8201.6799999999912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42</v>
      </c>
      <c r="C78" s="298">
        <v>46260</v>
      </c>
      <c r="D78" s="299" t="s">
        <v>200</v>
      </c>
      <c r="E78" s="522">
        <v>59</v>
      </c>
      <c r="F78" s="522"/>
      <c r="G78" s="333">
        <f t="shared" si="2"/>
        <v>8276.5899999999911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43</v>
      </c>
      <c r="C79" s="298">
        <v>46260</v>
      </c>
      <c r="D79" s="299" t="s">
        <v>201</v>
      </c>
      <c r="E79" s="522">
        <v>42.84</v>
      </c>
      <c r="F79" s="522"/>
      <c r="G79" s="333">
        <f t="shared" si="2"/>
        <v>8335.5899999999911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291</v>
      </c>
      <c r="B80" s="330">
        <v>40</v>
      </c>
      <c r="C80" s="298">
        <v>46260</v>
      </c>
      <c r="D80" s="299" t="s">
        <v>316</v>
      </c>
      <c r="E80" s="522"/>
      <c r="F80" s="522">
        <v>59.74</v>
      </c>
      <c r="G80" s="333">
        <f t="shared" si="2"/>
        <v>8378.4299999999912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46260</v>
      </c>
      <c r="D81" s="299" t="s">
        <v>296</v>
      </c>
      <c r="E81" s="522">
        <v>78.510000000000005</v>
      </c>
      <c r="F81" s="522"/>
      <c r="G81" s="333">
        <f t="shared" si="2"/>
        <v>8318.6899999999914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46259</v>
      </c>
      <c r="D82" s="299" t="s">
        <v>312</v>
      </c>
      <c r="E82" s="522">
        <v>54.95</v>
      </c>
      <c r="F82" s="522"/>
      <c r="G82" s="333">
        <f t="shared" si="2"/>
        <v>8397.1999999999916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46259</v>
      </c>
      <c r="D83" s="299" t="s">
        <v>358</v>
      </c>
      <c r="E83" s="522">
        <v>5.28</v>
      </c>
      <c r="F83" s="522"/>
      <c r="G83" s="333">
        <f t="shared" si="2"/>
        <v>8452.1499999999924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8</v>
      </c>
      <c r="C84" s="298">
        <v>46259</v>
      </c>
      <c r="D84" s="299" t="s">
        <v>308</v>
      </c>
      <c r="E84" s="522">
        <v>71.75</v>
      </c>
      <c r="F84" s="522"/>
      <c r="G84" s="333">
        <f t="shared" si="2"/>
        <v>8457.429999999993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5</v>
      </c>
      <c r="C85" s="298">
        <v>46259</v>
      </c>
      <c r="D85" s="299" t="s">
        <v>1029</v>
      </c>
      <c r="E85" s="522">
        <v>30</v>
      </c>
      <c r="F85" s="522"/>
      <c r="G85" s="333">
        <f t="shared" si="2"/>
        <v>8529.179999999993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46259</v>
      </c>
      <c r="D86" s="299" t="s">
        <v>334</v>
      </c>
      <c r="E86" s="522">
        <v>18.18</v>
      </c>
      <c r="F86" s="522"/>
      <c r="G86" s="333">
        <f t="shared" si="2"/>
        <v>8559.179999999993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12</v>
      </c>
      <c r="C87" s="298">
        <v>46259</v>
      </c>
      <c r="D87" s="299" t="s">
        <v>314</v>
      </c>
      <c r="E87" s="522">
        <v>225</v>
      </c>
      <c r="F87" s="522"/>
      <c r="G87" s="333">
        <f t="shared" si="2"/>
        <v>8577.3599999999933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5</v>
      </c>
      <c r="C88" s="298">
        <v>46259</v>
      </c>
      <c r="D88" s="299" t="s">
        <v>1027</v>
      </c>
      <c r="E88" s="522">
        <v>-125</v>
      </c>
      <c r="F88" s="522"/>
      <c r="G88" s="333">
        <f t="shared" si="2"/>
        <v>8802.3599999999933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46259</v>
      </c>
      <c r="D89" s="299" t="s">
        <v>1026</v>
      </c>
      <c r="E89" s="522">
        <v>-125</v>
      </c>
      <c r="F89" s="522"/>
      <c r="G89" s="333">
        <f t="shared" si="2"/>
        <v>8677.3599999999933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287</v>
      </c>
      <c r="B90" s="330" t="s">
        <v>287</v>
      </c>
      <c r="C90" s="298">
        <v>46259</v>
      </c>
      <c r="D90" s="299" t="s">
        <v>1028</v>
      </c>
      <c r="E90" s="522"/>
      <c r="F90" s="522">
        <v>430</v>
      </c>
      <c r="G90" s="333">
        <f t="shared" si="2"/>
        <v>8552.3599999999933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287</v>
      </c>
      <c r="B91" s="330" t="s">
        <v>287</v>
      </c>
      <c r="C91" s="298">
        <v>46259</v>
      </c>
      <c r="D91" s="299" t="s">
        <v>1028</v>
      </c>
      <c r="E91" s="522">
        <v>430</v>
      </c>
      <c r="F91" s="522"/>
      <c r="G91" s="333">
        <f t="shared" si="2"/>
        <v>8122.3599999999933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46259</v>
      </c>
      <c r="D92" s="299" t="s">
        <v>358</v>
      </c>
      <c r="E92" s="522">
        <v>37.71</v>
      </c>
      <c r="F92" s="522"/>
      <c r="G92" s="333">
        <f t="shared" si="2"/>
        <v>8552.3599999999933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291</v>
      </c>
      <c r="B93" s="330">
        <v>41</v>
      </c>
      <c r="C93" s="298">
        <v>46258</v>
      </c>
      <c r="D93" s="299" t="s">
        <v>1023</v>
      </c>
      <c r="E93" s="522"/>
      <c r="F93" s="522">
        <v>800</v>
      </c>
      <c r="G93" s="333">
        <f t="shared" si="2"/>
        <v>8590.0699999999924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46258</v>
      </c>
      <c r="D94" s="299" t="s">
        <v>300</v>
      </c>
      <c r="E94" s="522">
        <v>63.98</v>
      </c>
      <c r="F94" s="522"/>
      <c r="G94" s="333">
        <f t="shared" si="2"/>
        <v>7790.0699999999924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46258</v>
      </c>
      <c r="D95" s="299" t="s">
        <v>296</v>
      </c>
      <c r="E95" s="522">
        <v>15.3</v>
      </c>
      <c r="F95" s="522"/>
      <c r="G95" s="333">
        <f t="shared" ref="G95:G108" si="3">G96-E95+F95</f>
        <v>7854.049999999992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46258</v>
      </c>
      <c r="D96" s="299" t="s">
        <v>296</v>
      </c>
      <c r="E96" s="522">
        <v>41.09</v>
      </c>
      <c r="F96" s="522"/>
      <c r="G96" s="333">
        <f t="shared" si="3"/>
        <v>7869.3499999999922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46258</v>
      </c>
      <c r="D97" s="299" t="s">
        <v>300</v>
      </c>
      <c r="E97" s="522">
        <v>51.08</v>
      </c>
      <c r="F97" s="522"/>
      <c r="G97" s="333">
        <f t="shared" si="3"/>
        <v>7910.4399999999923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6</v>
      </c>
      <c r="C98" s="298">
        <v>46258</v>
      </c>
      <c r="D98" s="299" t="s">
        <v>300</v>
      </c>
      <c r="E98" s="522">
        <v>66.010000000000005</v>
      </c>
      <c r="F98" s="522"/>
      <c r="G98" s="333">
        <f t="shared" si="3"/>
        <v>7961.5199999999923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46256</v>
      </c>
      <c r="D99" s="299" t="s">
        <v>1024</v>
      </c>
      <c r="E99" s="522">
        <v>134.19</v>
      </c>
      <c r="F99" s="522"/>
      <c r="G99" s="333">
        <f t="shared" si="3"/>
        <v>8027.5299999999925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46256</v>
      </c>
      <c r="D100" s="299" t="s">
        <v>1019</v>
      </c>
      <c r="E100" s="522">
        <v>50</v>
      </c>
      <c r="F100" s="522"/>
      <c r="G100" s="333">
        <f t="shared" si="3"/>
        <v>8161.7199999999921</v>
      </c>
      <c r="H100" s="334" t="s">
        <v>298</v>
      </c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8</v>
      </c>
      <c r="C101" s="298">
        <v>46255</v>
      </c>
      <c r="D101" s="299" t="s">
        <v>319</v>
      </c>
      <c r="E101" s="522">
        <v>39.270000000000003</v>
      </c>
      <c r="F101" s="522"/>
      <c r="G101" s="333">
        <f t="shared" si="3"/>
        <v>8211.7199999999921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46255</v>
      </c>
      <c r="D102" s="299" t="s">
        <v>319</v>
      </c>
      <c r="E102" s="522">
        <v>8.48</v>
      </c>
      <c r="F102" s="522"/>
      <c r="G102" s="333">
        <f t="shared" si="3"/>
        <v>8250.9899999999925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6</v>
      </c>
      <c r="C103" s="298">
        <v>46255</v>
      </c>
      <c r="D103" s="299" t="s">
        <v>397</v>
      </c>
      <c r="E103" s="522">
        <v>157.32</v>
      </c>
      <c r="F103" s="522"/>
      <c r="G103" s="333">
        <f t="shared" si="3"/>
        <v>8259.4699999999921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7</v>
      </c>
      <c r="C104" s="298">
        <v>46254</v>
      </c>
      <c r="D104" s="299" t="s">
        <v>1025</v>
      </c>
      <c r="E104" s="522">
        <v>100</v>
      </c>
      <c r="F104" s="522"/>
      <c r="G104" s="333">
        <f t="shared" si="3"/>
        <v>8416.7899999999918</v>
      </c>
      <c r="H104" s="334" t="s">
        <v>298</v>
      </c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46254</v>
      </c>
      <c r="D105" s="299" t="s">
        <v>319</v>
      </c>
      <c r="E105" s="522">
        <v>119.58</v>
      </c>
      <c r="F105" s="522"/>
      <c r="G105" s="333">
        <f t="shared" si="3"/>
        <v>8516.7899999999918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291</v>
      </c>
      <c r="B106" s="330">
        <v>39</v>
      </c>
      <c r="C106" s="298">
        <v>46254</v>
      </c>
      <c r="D106" s="299" t="s">
        <v>292</v>
      </c>
      <c r="E106" s="522"/>
      <c r="F106" s="522">
        <v>2763.78</v>
      </c>
      <c r="G106" s="333">
        <f t="shared" si="3"/>
        <v>8636.3699999999917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46253</v>
      </c>
      <c r="D107" s="299" t="s">
        <v>891</v>
      </c>
      <c r="E107" s="522">
        <v>219.38</v>
      </c>
      <c r="F107" s="522">
        <v>219.38</v>
      </c>
      <c r="G107" s="333">
        <f t="shared" si="3"/>
        <v>5872.5899999999911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22</v>
      </c>
      <c r="C108" s="298">
        <v>46253</v>
      </c>
      <c r="D108" s="299" t="s">
        <v>923</v>
      </c>
      <c r="E108" s="522">
        <v>7.46</v>
      </c>
      <c r="F108" s="522"/>
      <c r="G108" s="333">
        <f t="shared" si="3"/>
        <v>5872.5899999999911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294</v>
      </c>
      <c r="B109" s="330">
        <v>22</v>
      </c>
      <c r="C109" s="298">
        <v>46253</v>
      </c>
      <c r="D109" s="299" t="s">
        <v>323</v>
      </c>
      <c r="E109" s="522">
        <v>23.42</v>
      </c>
      <c r="F109" s="522"/>
      <c r="G109" s="333">
        <f t="shared" ref="G109:G111" si="4">G110-E109+F109</f>
        <v>5880.0499999999911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8</v>
      </c>
      <c r="C110" s="298">
        <v>46252</v>
      </c>
      <c r="D110" s="299" t="s">
        <v>319</v>
      </c>
      <c r="E110" s="522">
        <v>13</v>
      </c>
      <c r="F110" s="522"/>
      <c r="G110" s="333">
        <f t="shared" si="4"/>
        <v>5903.4699999999912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46252</v>
      </c>
      <c r="D111" s="299" t="s">
        <v>930</v>
      </c>
      <c r="E111" s="522">
        <v>13.84</v>
      </c>
      <c r="F111" s="522"/>
      <c r="G111" s="333">
        <f t="shared" si="4"/>
        <v>5916.4699999999912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46252</v>
      </c>
      <c r="D112" s="299" t="s">
        <v>1020</v>
      </c>
      <c r="E112" s="522">
        <v>2518.46</v>
      </c>
      <c r="F112" s="522">
        <v>2518.46</v>
      </c>
      <c r="G112" s="333">
        <f t="shared" ref="G112:G174" si="5">G113-E112+F112</f>
        <v>5930.3099999999913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46252</v>
      </c>
      <c r="D113" s="299" t="s">
        <v>322</v>
      </c>
      <c r="E113" s="522">
        <v>25</v>
      </c>
      <c r="F113" s="522"/>
      <c r="G113" s="333">
        <f t="shared" si="5"/>
        <v>5930.3099999999913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21</v>
      </c>
      <c r="C114" s="298">
        <v>46251</v>
      </c>
      <c r="D114" s="299" t="s">
        <v>194</v>
      </c>
      <c r="E114" s="522">
        <v>81</v>
      </c>
      <c r="F114" s="522"/>
      <c r="G114" s="333">
        <f t="shared" si="5"/>
        <v>5955.3099999999913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42</v>
      </c>
      <c r="C115" s="298">
        <v>46251</v>
      </c>
      <c r="D115" s="299" t="s">
        <v>333</v>
      </c>
      <c r="E115" s="522">
        <v>22.35</v>
      </c>
      <c r="F115" s="522"/>
      <c r="G115" s="333">
        <f t="shared" si="5"/>
        <v>6036.3099999999913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43</v>
      </c>
      <c r="C116" s="298">
        <v>46251</v>
      </c>
      <c r="D116" s="299" t="s">
        <v>333</v>
      </c>
      <c r="E116" s="522">
        <v>22.35</v>
      </c>
      <c r="F116" s="522"/>
      <c r="G116" s="333">
        <f t="shared" si="5"/>
        <v>6058.6599999999917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46251</v>
      </c>
      <c r="D117" s="299" t="s">
        <v>329</v>
      </c>
      <c r="E117" s="522">
        <v>120</v>
      </c>
      <c r="F117" s="522"/>
      <c r="G117" s="333">
        <f t="shared" si="5"/>
        <v>6081.009999999992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2</v>
      </c>
      <c r="C118" s="298">
        <v>46251</v>
      </c>
      <c r="D118" s="299" t="s">
        <v>332</v>
      </c>
      <c r="E118" s="522">
        <v>15.5</v>
      </c>
      <c r="F118" s="522"/>
      <c r="G118" s="333">
        <f t="shared" si="5"/>
        <v>6201.009999999992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46251</v>
      </c>
      <c r="D119" s="299" t="s">
        <v>1003</v>
      </c>
      <c r="E119" s="522">
        <v>30</v>
      </c>
      <c r="F119" s="522"/>
      <c r="G119" s="333">
        <f t="shared" si="5"/>
        <v>6216.509999999992</v>
      </c>
      <c r="H119" s="334" t="s">
        <v>298</v>
      </c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17</v>
      </c>
      <c r="C120" s="298">
        <v>46251</v>
      </c>
      <c r="D120" s="299" t="s">
        <v>188</v>
      </c>
      <c r="E120" s="522">
        <v>42.65</v>
      </c>
      <c r="F120" s="522"/>
      <c r="G120" s="333">
        <f t="shared" si="5"/>
        <v>6246.509999999992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11</v>
      </c>
      <c r="C121" s="298">
        <v>46251</v>
      </c>
      <c r="D121" s="299" t="s">
        <v>178</v>
      </c>
      <c r="E121" s="522">
        <v>256.83999999999997</v>
      </c>
      <c r="F121" s="522"/>
      <c r="G121" s="333">
        <f t="shared" si="5"/>
        <v>6289.1599999999917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23</v>
      </c>
      <c r="C122" s="298">
        <v>46251</v>
      </c>
      <c r="D122" s="299" t="s">
        <v>63</v>
      </c>
      <c r="E122" s="522">
        <v>529.46</v>
      </c>
      <c r="F122" s="522"/>
      <c r="G122" s="333">
        <f t="shared" si="5"/>
        <v>6545.9999999999918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1</v>
      </c>
      <c r="C123" s="298">
        <v>46250</v>
      </c>
      <c r="D123" s="299" t="s">
        <v>1021</v>
      </c>
      <c r="E123" s="522">
        <v>25.5</v>
      </c>
      <c r="F123" s="522"/>
      <c r="G123" s="333">
        <f t="shared" si="5"/>
        <v>7075.4599999999919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46250</v>
      </c>
      <c r="D124" s="299" t="s">
        <v>340</v>
      </c>
      <c r="E124" s="522">
        <v>21.3</v>
      </c>
      <c r="F124" s="522"/>
      <c r="G124" s="333">
        <f t="shared" si="5"/>
        <v>7100.9599999999919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1</v>
      </c>
      <c r="C125" s="298">
        <v>46250</v>
      </c>
      <c r="D125" s="299" t="s">
        <v>1021</v>
      </c>
      <c r="E125" s="522">
        <v>28.1</v>
      </c>
      <c r="F125" s="522"/>
      <c r="G125" s="333">
        <f t="shared" si="5"/>
        <v>7122.259999999992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46250</v>
      </c>
      <c r="D126" s="299" t="s">
        <v>319</v>
      </c>
      <c r="E126" s="522">
        <v>13.58</v>
      </c>
      <c r="F126" s="522"/>
      <c r="G126" s="333">
        <f t="shared" si="5"/>
        <v>7150.3599999999924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7</v>
      </c>
      <c r="C127" s="298">
        <v>46250</v>
      </c>
      <c r="D127" s="299" t="s">
        <v>300</v>
      </c>
      <c r="E127" s="522">
        <v>85.15</v>
      </c>
      <c r="F127" s="522"/>
      <c r="G127" s="333">
        <f t="shared" si="5"/>
        <v>7163.9399999999923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46250</v>
      </c>
      <c r="D128" s="299" t="s">
        <v>300</v>
      </c>
      <c r="E128" s="522">
        <v>33</v>
      </c>
      <c r="F128" s="522"/>
      <c r="G128" s="333">
        <f t="shared" si="5"/>
        <v>7249.089999999992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1</v>
      </c>
      <c r="C129" s="298">
        <v>46249</v>
      </c>
      <c r="D129" s="299" t="s">
        <v>831</v>
      </c>
      <c r="E129" s="522">
        <v>72.239999999999995</v>
      </c>
      <c r="F129" s="522"/>
      <c r="G129" s="333">
        <f t="shared" si="5"/>
        <v>7282.089999999992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1</v>
      </c>
      <c r="C130" s="298">
        <v>46249</v>
      </c>
      <c r="D130" s="299" t="s">
        <v>428</v>
      </c>
      <c r="E130" s="522">
        <v>46</v>
      </c>
      <c r="F130" s="522"/>
      <c r="G130" s="333">
        <f t="shared" si="5"/>
        <v>7354.3299999999917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46249</v>
      </c>
      <c r="D131" s="299" t="s">
        <v>329</v>
      </c>
      <c r="E131" s="522">
        <v>32.06</v>
      </c>
      <c r="F131" s="522"/>
      <c r="G131" s="333">
        <f t="shared" si="5"/>
        <v>7400.3299999999917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6</v>
      </c>
      <c r="C132" s="298">
        <v>46249</v>
      </c>
      <c r="D132" s="299" t="s">
        <v>300</v>
      </c>
      <c r="E132" s="522">
        <v>18.079999999999998</v>
      </c>
      <c r="F132" s="522"/>
      <c r="G132" s="333">
        <f t="shared" si="5"/>
        <v>7432.3899999999921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7</v>
      </c>
      <c r="C133" s="298">
        <v>46248</v>
      </c>
      <c r="D133" s="299" t="s">
        <v>1022</v>
      </c>
      <c r="E133" s="522">
        <v>37.26</v>
      </c>
      <c r="F133" s="522"/>
      <c r="G133" s="333">
        <f t="shared" si="5"/>
        <v>7450.4699999999921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7</v>
      </c>
      <c r="C134" s="298">
        <v>46248</v>
      </c>
      <c r="D134" s="299" t="s">
        <v>444</v>
      </c>
      <c r="E134" s="522">
        <v>151.94</v>
      </c>
      <c r="F134" s="522"/>
      <c r="G134" s="333">
        <f t="shared" si="5"/>
        <v>7487.7299999999923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291</v>
      </c>
      <c r="B135" s="330">
        <v>38</v>
      </c>
      <c r="C135" s="298">
        <v>46248</v>
      </c>
      <c r="D135" s="299" t="s">
        <v>293</v>
      </c>
      <c r="E135" s="522"/>
      <c r="F135" s="522">
        <v>4729.33</v>
      </c>
      <c r="G135" s="333">
        <f t="shared" si="5"/>
        <v>7639.6699999999919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46247</v>
      </c>
      <c r="D136" s="299" t="s">
        <v>319</v>
      </c>
      <c r="E136" s="522">
        <v>237.21</v>
      </c>
      <c r="F136" s="522"/>
      <c r="G136" s="333">
        <f t="shared" si="5"/>
        <v>2910.339999999992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46246</v>
      </c>
      <c r="D137" s="299" t="s">
        <v>412</v>
      </c>
      <c r="E137" s="522">
        <v>-3.54</v>
      </c>
      <c r="F137" s="522"/>
      <c r="G137" s="333">
        <f t="shared" si="5"/>
        <v>3147.549999999992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19</v>
      </c>
      <c r="C138" s="298">
        <v>46246</v>
      </c>
      <c r="D138" s="299" t="s">
        <v>191</v>
      </c>
      <c r="E138" s="522">
        <v>200</v>
      </c>
      <c r="F138" s="522"/>
      <c r="G138" s="333">
        <f t="shared" si="5"/>
        <v>3144.009999999992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335</v>
      </c>
      <c r="B139" s="330" t="s">
        <v>335</v>
      </c>
      <c r="C139" s="298">
        <v>46246</v>
      </c>
      <c r="D139" s="299" t="s">
        <v>336</v>
      </c>
      <c r="E139" s="522">
        <v>63.55</v>
      </c>
      <c r="F139" s="522"/>
      <c r="G139" s="333">
        <f t="shared" si="5"/>
        <v>3344.009999999992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294</v>
      </c>
      <c r="B140" s="330">
        <v>15</v>
      </c>
      <c r="C140" s="298">
        <v>46246</v>
      </c>
      <c r="D140" s="299" t="s">
        <v>185</v>
      </c>
      <c r="E140" s="522">
        <v>64.28</v>
      </c>
      <c r="F140" s="522"/>
      <c r="G140" s="333">
        <f t="shared" si="5"/>
        <v>3407.5599999999922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22</v>
      </c>
      <c r="C141" s="298">
        <v>46245</v>
      </c>
      <c r="D141" s="299" t="s">
        <v>352</v>
      </c>
      <c r="E141" s="522">
        <v>21.29</v>
      </c>
      <c r="F141" s="522"/>
      <c r="G141" s="333">
        <f t="shared" si="5"/>
        <v>3471.8399999999924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6</v>
      </c>
      <c r="C142" s="298">
        <v>46245</v>
      </c>
      <c r="D142" s="299" t="s">
        <v>427</v>
      </c>
      <c r="E142" s="522">
        <v>-130</v>
      </c>
      <c r="F142" s="522"/>
      <c r="G142" s="333">
        <f t="shared" si="5"/>
        <v>3493.1299999999924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291</v>
      </c>
      <c r="B143" s="330">
        <v>41</v>
      </c>
      <c r="C143" s="298">
        <v>46244</v>
      </c>
      <c r="D143" s="299" t="s">
        <v>1011</v>
      </c>
      <c r="E143" s="522"/>
      <c r="F143" s="522">
        <v>800</v>
      </c>
      <c r="G143" s="333">
        <f t="shared" si="5"/>
        <v>3363.1299999999924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46244</v>
      </c>
      <c r="D144" s="299" t="s">
        <v>979</v>
      </c>
      <c r="E144" s="522">
        <v>5.31</v>
      </c>
      <c r="F144" s="522"/>
      <c r="G144" s="333">
        <f t="shared" si="5"/>
        <v>2563.1299999999924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46244</v>
      </c>
      <c r="D145" s="299" t="s">
        <v>319</v>
      </c>
      <c r="E145" s="522">
        <v>9.5</v>
      </c>
      <c r="F145" s="522"/>
      <c r="G145" s="333">
        <f t="shared" si="5"/>
        <v>2568.4399999999923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46244</v>
      </c>
      <c r="D146" s="299" t="s">
        <v>334</v>
      </c>
      <c r="E146" s="522">
        <v>16.16</v>
      </c>
      <c r="F146" s="522"/>
      <c r="G146" s="333">
        <f t="shared" si="5"/>
        <v>2577.9399999999923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46243</v>
      </c>
      <c r="D147" s="299" t="s">
        <v>854</v>
      </c>
      <c r="E147" s="522">
        <v>10.68</v>
      </c>
      <c r="F147" s="522"/>
      <c r="G147" s="333">
        <f t="shared" si="5"/>
        <v>2594.0999999999922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46243</v>
      </c>
      <c r="D148" s="299" t="s">
        <v>845</v>
      </c>
      <c r="E148" s="522">
        <v>116.04</v>
      </c>
      <c r="F148" s="522">
        <v>116.04</v>
      </c>
      <c r="G148" s="333">
        <f t="shared" si="5"/>
        <v>2604.779999999992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1</v>
      </c>
      <c r="C149" s="298">
        <v>46243</v>
      </c>
      <c r="D149" s="299" t="s">
        <v>306</v>
      </c>
      <c r="E149" s="522">
        <v>228.43</v>
      </c>
      <c r="F149" s="522"/>
      <c r="G149" s="333">
        <f t="shared" si="5"/>
        <v>2604.779999999992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46242</v>
      </c>
      <c r="D150" s="299" t="s">
        <v>319</v>
      </c>
      <c r="E150" s="522">
        <v>39.92</v>
      </c>
      <c r="F150" s="522"/>
      <c r="G150" s="333">
        <f t="shared" si="5"/>
        <v>2833.2099999999919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4</v>
      </c>
      <c r="C151" s="298">
        <v>46242</v>
      </c>
      <c r="D151" s="299" t="s">
        <v>296</v>
      </c>
      <c r="E151" s="522">
        <v>73.16</v>
      </c>
      <c r="F151" s="522"/>
      <c r="G151" s="333">
        <f t="shared" si="5"/>
        <v>2873.1299999999919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1</v>
      </c>
      <c r="C152" s="298">
        <v>46242</v>
      </c>
      <c r="D152" s="299" t="s">
        <v>300</v>
      </c>
      <c r="E152" s="522">
        <v>28.7</v>
      </c>
      <c r="F152" s="522"/>
      <c r="G152" s="333">
        <f t="shared" si="5"/>
        <v>2946.2899999999918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46242</v>
      </c>
      <c r="D153" s="299" t="s">
        <v>345</v>
      </c>
      <c r="E153" s="522">
        <v>121.55</v>
      </c>
      <c r="F153" s="522"/>
      <c r="G153" s="333">
        <f t="shared" si="5"/>
        <v>2974.9899999999916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46242</v>
      </c>
      <c r="D154" s="299" t="s">
        <v>1016</v>
      </c>
      <c r="E154" s="522">
        <v>25</v>
      </c>
      <c r="F154" s="522"/>
      <c r="G154" s="333">
        <f t="shared" si="5"/>
        <v>3096.5399999999918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46242</v>
      </c>
      <c r="D155" s="299" t="s">
        <v>353</v>
      </c>
      <c r="E155" s="522">
        <v>21.99</v>
      </c>
      <c r="F155" s="522"/>
      <c r="G155" s="333">
        <f t="shared" si="5"/>
        <v>3121.5399999999918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5</v>
      </c>
      <c r="C156" s="298">
        <v>46242</v>
      </c>
      <c r="D156" s="299" t="s">
        <v>1019</v>
      </c>
      <c r="E156" s="522">
        <v>60</v>
      </c>
      <c r="F156" s="522"/>
      <c r="G156" s="333">
        <f t="shared" si="5"/>
        <v>3143.5299999999916</v>
      </c>
      <c r="H156" s="334" t="s">
        <v>298</v>
      </c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46241</v>
      </c>
      <c r="D157" s="299" t="s">
        <v>319</v>
      </c>
      <c r="E157" s="522">
        <v>19.690000000000001</v>
      </c>
      <c r="F157" s="522"/>
      <c r="G157" s="333">
        <f t="shared" si="5"/>
        <v>3203.5299999999916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46241</v>
      </c>
      <c r="D158" s="299" t="s">
        <v>296</v>
      </c>
      <c r="E158" s="522">
        <v>8.93</v>
      </c>
      <c r="F158" s="522"/>
      <c r="G158" s="333">
        <f t="shared" si="5"/>
        <v>3223.2199999999916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46241</v>
      </c>
      <c r="D159" s="299" t="s">
        <v>320</v>
      </c>
      <c r="E159" s="522">
        <v>178.24</v>
      </c>
      <c r="F159" s="522"/>
      <c r="G159" s="333">
        <f t="shared" si="5"/>
        <v>3232.1499999999915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46241</v>
      </c>
      <c r="D160" s="299" t="s">
        <v>404</v>
      </c>
      <c r="E160" s="522">
        <v>107.68</v>
      </c>
      <c r="F160" s="522"/>
      <c r="G160" s="333">
        <f t="shared" si="5"/>
        <v>3410.3899999999917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335</v>
      </c>
      <c r="B161" s="330" t="s">
        <v>335</v>
      </c>
      <c r="C161" s="298">
        <v>46241</v>
      </c>
      <c r="D161" s="299" t="s">
        <v>447</v>
      </c>
      <c r="E161" s="522">
        <v>83.63</v>
      </c>
      <c r="F161" s="522"/>
      <c r="G161" s="333">
        <f t="shared" si="5"/>
        <v>3518.0699999999915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9</v>
      </c>
      <c r="C162" s="298">
        <v>46241</v>
      </c>
      <c r="D162" s="299" t="s">
        <v>58</v>
      </c>
      <c r="E162" s="522">
        <v>1231.68</v>
      </c>
      <c r="F162" s="522"/>
      <c r="G162" s="333">
        <f t="shared" si="5"/>
        <v>3601.6999999999916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46240</v>
      </c>
      <c r="D163" s="299" t="s">
        <v>1017</v>
      </c>
      <c r="E163" s="522">
        <v>33.700000000000003</v>
      </c>
      <c r="F163" s="522"/>
      <c r="G163" s="333">
        <f t="shared" si="5"/>
        <v>4833.3799999999919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8</v>
      </c>
      <c r="C164" s="298">
        <v>46240</v>
      </c>
      <c r="D164" s="299" t="s">
        <v>347</v>
      </c>
      <c r="E164" s="522">
        <v>23.33</v>
      </c>
      <c r="F164" s="522"/>
      <c r="G164" s="333">
        <f t="shared" si="5"/>
        <v>4867.0799999999917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294</v>
      </c>
      <c r="B165" s="330">
        <v>14</v>
      </c>
      <c r="C165" s="298">
        <v>46240</v>
      </c>
      <c r="D165" s="299" t="s">
        <v>958</v>
      </c>
      <c r="E165" s="522">
        <v>66.67</v>
      </c>
      <c r="F165" s="522"/>
      <c r="G165" s="333">
        <f t="shared" si="5"/>
        <v>4890.4099999999917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46240</v>
      </c>
      <c r="D166" s="299" t="s">
        <v>344</v>
      </c>
      <c r="E166" s="522">
        <v>75</v>
      </c>
      <c r="F166" s="522"/>
      <c r="G166" s="333">
        <f t="shared" si="5"/>
        <v>4957.0799999999917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13</v>
      </c>
      <c r="C167" s="298">
        <v>46240</v>
      </c>
      <c r="D167" s="299" t="s">
        <v>182</v>
      </c>
      <c r="E167" s="522">
        <v>331.81</v>
      </c>
      <c r="F167" s="522"/>
      <c r="G167" s="333">
        <f t="shared" si="5"/>
        <v>5032.0799999999917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291</v>
      </c>
      <c r="B168" s="330">
        <v>39</v>
      </c>
      <c r="C168" s="298">
        <v>46240</v>
      </c>
      <c r="D168" s="299" t="s">
        <v>292</v>
      </c>
      <c r="E168" s="522"/>
      <c r="F168" s="522">
        <v>2763.78</v>
      </c>
      <c r="G168" s="333">
        <f t="shared" si="5"/>
        <v>5363.8899999999921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46239</v>
      </c>
      <c r="D169" s="299" t="s">
        <v>353</v>
      </c>
      <c r="E169" s="522">
        <v>36.549999999999997</v>
      </c>
      <c r="F169" s="522"/>
      <c r="G169" s="333">
        <f t="shared" si="5"/>
        <v>2600.1099999999915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46239</v>
      </c>
      <c r="D170" s="299" t="s">
        <v>310</v>
      </c>
      <c r="E170" s="522">
        <v>40.76</v>
      </c>
      <c r="F170" s="522"/>
      <c r="G170" s="333">
        <f t="shared" si="5"/>
        <v>2636.6599999999917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3</v>
      </c>
      <c r="C171" s="298">
        <v>46239</v>
      </c>
      <c r="D171" s="299" t="s">
        <v>310</v>
      </c>
      <c r="E171" s="522">
        <v>5.86</v>
      </c>
      <c r="F171" s="522"/>
      <c r="G171" s="333">
        <f t="shared" si="5"/>
        <v>2677.4199999999919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8</v>
      </c>
      <c r="C172" s="298">
        <v>46239</v>
      </c>
      <c r="D172" s="299" t="s">
        <v>296</v>
      </c>
      <c r="E172" s="522">
        <v>63.22</v>
      </c>
      <c r="F172" s="522"/>
      <c r="G172" s="333">
        <f t="shared" si="5"/>
        <v>2683.279999999992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46239</v>
      </c>
      <c r="D173" s="299" t="s">
        <v>1012</v>
      </c>
      <c r="E173" s="522">
        <v>49.41</v>
      </c>
      <c r="F173" s="522"/>
      <c r="G173" s="333">
        <f t="shared" si="5"/>
        <v>2746.4999999999918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5</v>
      </c>
      <c r="C174" s="298">
        <v>46239</v>
      </c>
      <c r="D174" s="299" t="s">
        <v>1013</v>
      </c>
      <c r="E174" s="522">
        <v>-60</v>
      </c>
      <c r="F174" s="522"/>
      <c r="G174" s="333">
        <f t="shared" si="5"/>
        <v>2795.9099999999917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5</v>
      </c>
      <c r="C175" s="298">
        <v>46239</v>
      </c>
      <c r="D175" s="299" t="s">
        <v>1013</v>
      </c>
      <c r="E175" s="522">
        <v>263.89</v>
      </c>
      <c r="F175" s="522"/>
      <c r="G175" s="333">
        <f t="shared" ref="G175:G205" si="6">G176-E175+F175</f>
        <v>2735.9099999999917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46239</v>
      </c>
      <c r="D176" s="299" t="s">
        <v>1014</v>
      </c>
      <c r="E176" s="522">
        <v>25</v>
      </c>
      <c r="F176" s="522"/>
      <c r="G176" s="333">
        <f t="shared" si="6"/>
        <v>2999.7999999999915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46239</v>
      </c>
      <c r="D177" s="299" t="s">
        <v>1015</v>
      </c>
      <c r="E177" s="522">
        <v>36.81</v>
      </c>
      <c r="F177" s="522"/>
      <c r="G177" s="333">
        <f t="shared" si="6"/>
        <v>3024.7999999999915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291</v>
      </c>
      <c r="B178" s="330">
        <v>40</v>
      </c>
      <c r="C178" s="298">
        <v>46239</v>
      </c>
      <c r="D178" s="299" t="s">
        <v>316</v>
      </c>
      <c r="E178" s="522"/>
      <c r="F178" s="522">
        <v>837.18</v>
      </c>
      <c r="G178" s="333">
        <f t="shared" si="6"/>
        <v>3061.6099999999915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46238</v>
      </c>
      <c r="D179" s="299" t="s">
        <v>1010</v>
      </c>
      <c r="E179" s="522">
        <v>10</v>
      </c>
      <c r="F179" s="522"/>
      <c r="G179" s="333">
        <f t="shared" si="6"/>
        <v>2224.4299999999917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17</v>
      </c>
      <c r="C180" s="298">
        <v>46238</v>
      </c>
      <c r="D180" s="299" t="s">
        <v>370</v>
      </c>
      <c r="E180" s="522">
        <v>99</v>
      </c>
      <c r="F180" s="522"/>
      <c r="G180" s="333">
        <f t="shared" si="6"/>
        <v>2234.4299999999917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294</v>
      </c>
      <c r="B181" s="330">
        <v>14</v>
      </c>
      <c r="C181" s="298">
        <v>46238</v>
      </c>
      <c r="D181" s="299" t="s">
        <v>367</v>
      </c>
      <c r="E181" s="522">
        <v>70.25</v>
      </c>
      <c r="F181" s="522"/>
      <c r="G181" s="333">
        <f t="shared" si="6"/>
        <v>2333.4299999999917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284</v>
      </c>
      <c r="B182" s="330">
        <v>37</v>
      </c>
      <c r="C182" s="298">
        <v>46238</v>
      </c>
      <c r="D182" s="299" t="s">
        <v>374</v>
      </c>
      <c r="E182" s="522">
        <v>50</v>
      </c>
      <c r="F182" s="522"/>
      <c r="G182" s="333">
        <f t="shared" si="6"/>
        <v>2403.6799999999917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4</v>
      </c>
      <c r="C183" s="298">
        <v>46237</v>
      </c>
      <c r="D183" s="299" t="s">
        <v>296</v>
      </c>
      <c r="E183" s="522">
        <v>41.93</v>
      </c>
      <c r="F183" s="522"/>
      <c r="G183" s="333">
        <f t="shared" si="6"/>
        <v>2453.6799999999917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46237</v>
      </c>
      <c r="D184" s="299" t="s">
        <v>334</v>
      </c>
      <c r="E184" s="522">
        <v>15.09</v>
      </c>
      <c r="F184" s="522"/>
      <c r="G184" s="333">
        <f t="shared" si="6"/>
        <v>2495.6099999999915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22</v>
      </c>
      <c r="C185" s="298">
        <v>46237</v>
      </c>
      <c r="D185" s="299" t="s">
        <v>953</v>
      </c>
      <c r="E185" s="522">
        <v>12.77</v>
      </c>
      <c r="F185" s="522"/>
      <c r="G185" s="333">
        <f t="shared" si="6"/>
        <v>2510.6999999999916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1</v>
      </c>
      <c r="C186" s="298">
        <v>46236</v>
      </c>
      <c r="D186" s="299" t="s">
        <v>306</v>
      </c>
      <c r="E186" s="522">
        <v>132.79</v>
      </c>
      <c r="F186" s="522"/>
      <c r="G186" s="333">
        <f t="shared" si="6"/>
        <v>2523.4699999999916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2</v>
      </c>
      <c r="C187" s="298">
        <v>46236</v>
      </c>
      <c r="D187" s="299" t="s">
        <v>358</v>
      </c>
      <c r="E187" s="522">
        <v>10.25</v>
      </c>
      <c r="F187" s="522"/>
      <c r="G187" s="333">
        <f t="shared" si="6"/>
        <v>2656.2599999999916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6</v>
      </c>
      <c r="C188" s="298">
        <v>46236</v>
      </c>
      <c r="D188" s="299" t="s">
        <v>300</v>
      </c>
      <c r="E188" s="522">
        <v>24.48</v>
      </c>
      <c r="F188" s="522"/>
      <c r="G188" s="333">
        <f t="shared" si="6"/>
        <v>2666.5099999999916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4</v>
      </c>
      <c r="C189" s="298">
        <v>46236</v>
      </c>
      <c r="D189" s="299" t="s">
        <v>455</v>
      </c>
      <c r="E189" s="522">
        <v>40.21</v>
      </c>
      <c r="F189" s="522"/>
      <c r="G189" s="333">
        <f t="shared" si="6"/>
        <v>2690.9899999999916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46235</v>
      </c>
      <c r="D190" s="299" t="s">
        <v>1008</v>
      </c>
      <c r="E190" s="522">
        <v>22.12</v>
      </c>
      <c r="F190" s="522"/>
      <c r="G190" s="333">
        <f t="shared" si="6"/>
        <v>2731.1999999999916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46235</v>
      </c>
      <c r="D191" s="299" t="s">
        <v>1009</v>
      </c>
      <c r="E191" s="522">
        <v>40</v>
      </c>
      <c r="F191" s="522"/>
      <c r="G191" s="333">
        <f t="shared" si="6"/>
        <v>2753.3199999999915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46235</v>
      </c>
      <c r="D192" s="299" t="s">
        <v>319</v>
      </c>
      <c r="E192" s="522">
        <v>8.86</v>
      </c>
      <c r="F192" s="522"/>
      <c r="G192" s="333">
        <f t="shared" si="6"/>
        <v>2793.3199999999915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5</v>
      </c>
      <c r="C193" s="298">
        <v>46235</v>
      </c>
      <c r="D193" s="299" t="s">
        <v>484</v>
      </c>
      <c r="E193" s="522">
        <v>52.06</v>
      </c>
      <c r="F193" s="522"/>
      <c r="G193" s="333">
        <f t="shared" si="6"/>
        <v>2802.1799999999917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46235</v>
      </c>
      <c r="D194" s="299" t="s">
        <v>484</v>
      </c>
      <c r="E194" s="522">
        <v>52.06</v>
      </c>
      <c r="F194" s="522"/>
      <c r="G194" s="333">
        <f t="shared" si="6"/>
        <v>2854.2399999999916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22</v>
      </c>
      <c r="C195" s="298">
        <v>46235</v>
      </c>
      <c r="D195" s="299" t="s">
        <v>375</v>
      </c>
      <c r="E195" s="522">
        <v>6.37</v>
      </c>
      <c r="F195" s="522"/>
      <c r="G195" s="333">
        <f t="shared" si="6"/>
        <v>2906.2999999999915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46235</v>
      </c>
      <c r="D196" s="299" t="s">
        <v>1007</v>
      </c>
      <c r="E196" s="522">
        <v>121.4</v>
      </c>
      <c r="F196" s="522">
        <v>121.4</v>
      </c>
      <c r="G196" s="333">
        <f t="shared" si="6"/>
        <v>2912.6699999999914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46235</v>
      </c>
      <c r="D197" s="299" t="s">
        <v>1018</v>
      </c>
      <c r="E197" s="522">
        <v>-25.39</v>
      </c>
      <c r="F197" s="522"/>
      <c r="G197" s="333">
        <f t="shared" si="6"/>
        <v>2912.6699999999914</v>
      </c>
      <c r="H197" s="334" t="s">
        <v>298</v>
      </c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46235</v>
      </c>
      <c r="D198" s="299" t="s">
        <v>986</v>
      </c>
      <c r="E198" s="522"/>
      <c r="F198" s="522">
        <v>174.61</v>
      </c>
      <c r="G198" s="333">
        <f t="shared" si="6"/>
        <v>2887.2799999999916</v>
      </c>
      <c r="H198" s="334" t="s">
        <v>298</v>
      </c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46235</v>
      </c>
      <c r="D199" s="299" t="s">
        <v>986</v>
      </c>
      <c r="E199" s="522">
        <v>174.61</v>
      </c>
      <c r="F199" s="522"/>
      <c r="G199" s="333">
        <f t="shared" si="6"/>
        <v>2712.6699999999914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284</v>
      </c>
      <c r="B200" s="330">
        <v>37</v>
      </c>
      <c r="C200" s="298">
        <v>46234</v>
      </c>
      <c r="D200" s="299" t="s">
        <v>1004</v>
      </c>
      <c r="E200" s="522">
        <v>8746.27</v>
      </c>
      <c r="F200" s="522"/>
      <c r="G200" s="333">
        <f t="shared" si="6"/>
        <v>2887.2799999999916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25</v>
      </c>
      <c r="C201" s="298">
        <v>46234</v>
      </c>
      <c r="D201" s="298" t="s">
        <v>204</v>
      </c>
      <c r="E201" s="331">
        <v>350</v>
      </c>
      <c r="F201" s="522"/>
      <c r="G201" s="333">
        <f t="shared" si="6"/>
        <v>11633.549999999992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26</v>
      </c>
      <c r="C202" s="298">
        <v>46234</v>
      </c>
      <c r="D202" s="298" t="s">
        <v>205</v>
      </c>
      <c r="E202" s="331">
        <v>320</v>
      </c>
      <c r="F202" s="522"/>
      <c r="G202" s="333">
        <f t="shared" si="6"/>
        <v>11983.549999999992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27</v>
      </c>
      <c r="C203" s="298">
        <v>46234</v>
      </c>
      <c r="D203" s="298" t="s">
        <v>206</v>
      </c>
      <c r="E203" s="331">
        <v>25</v>
      </c>
      <c r="F203" s="522"/>
      <c r="G203" s="333">
        <f t="shared" si="6"/>
        <v>12303.549999999992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286</v>
      </c>
      <c r="B204" s="330">
        <v>28</v>
      </c>
      <c r="C204" s="298">
        <v>46234</v>
      </c>
      <c r="D204" s="298" t="s">
        <v>207</v>
      </c>
      <c r="E204" s="331">
        <v>25</v>
      </c>
      <c r="F204" s="522"/>
      <c r="G204" s="333">
        <f t="shared" si="6"/>
        <v>12328.549999999992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286</v>
      </c>
      <c r="B205" s="330">
        <v>29</v>
      </c>
      <c r="C205" s="298">
        <v>46234</v>
      </c>
      <c r="D205" s="298" t="s">
        <v>208</v>
      </c>
      <c r="E205" s="331">
        <v>45</v>
      </c>
      <c r="F205" s="522"/>
      <c r="G205" s="333">
        <f t="shared" si="6"/>
        <v>12353.549999999992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286</v>
      </c>
      <c r="B206" s="330">
        <v>30</v>
      </c>
      <c r="C206" s="298">
        <v>46234</v>
      </c>
      <c r="D206" s="298" t="s">
        <v>209</v>
      </c>
      <c r="E206" s="331">
        <v>400</v>
      </c>
      <c r="F206" s="522"/>
      <c r="G206" s="333">
        <f t="shared" ref="G206:G228" si="7">G207-E206+F206</f>
        <v>12398.549999999992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286</v>
      </c>
      <c r="B207" s="330">
        <v>31</v>
      </c>
      <c r="C207" s="298">
        <v>46234</v>
      </c>
      <c r="D207" s="298" t="s">
        <v>210</v>
      </c>
      <c r="E207" s="331">
        <v>375</v>
      </c>
      <c r="F207" s="522"/>
      <c r="G207" s="333">
        <f t="shared" si="7"/>
        <v>12798.549999999992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286</v>
      </c>
      <c r="B208" s="330">
        <v>32</v>
      </c>
      <c r="C208" s="298">
        <v>46234</v>
      </c>
      <c r="D208" s="298" t="s">
        <v>211</v>
      </c>
      <c r="E208" s="331">
        <v>100</v>
      </c>
      <c r="F208" s="522"/>
      <c r="G208" s="333">
        <f t="shared" si="7"/>
        <v>13173.549999999992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286</v>
      </c>
      <c r="B209" s="330">
        <v>33</v>
      </c>
      <c r="C209" s="298">
        <v>46234</v>
      </c>
      <c r="D209" s="298" t="s">
        <v>212</v>
      </c>
      <c r="E209" s="331">
        <v>85</v>
      </c>
      <c r="F209" s="522"/>
      <c r="G209" s="333">
        <f t="shared" si="7"/>
        <v>13273.549999999992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286</v>
      </c>
      <c r="B210" s="330">
        <v>34</v>
      </c>
      <c r="C210" s="298">
        <v>46234</v>
      </c>
      <c r="D210" s="298" t="s">
        <v>213</v>
      </c>
      <c r="E210" s="331">
        <v>230</v>
      </c>
      <c r="F210" s="522"/>
      <c r="G210" s="333">
        <f t="shared" si="7"/>
        <v>13358.549999999992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286</v>
      </c>
      <c r="B211" s="330">
        <v>35</v>
      </c>
      <c r="C211" s="298">
        <v>46234</v>
      </c>
      <c r="D211" s="298" t="s">
        <v>214</v>
      </c>
      <c r="E211" s="331">
        <v>45</v>
      </c>
      <c r="F211" s="522"/>
      <c r="G211" s="333">
        <f t="shared" si="7"/>
        <v>13588.549999999992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38</v>
      </c>
      <c r="C212" s="298">
        <v>46234</v>
      </c>
      <c r="D212" s="299" t="s">
        <v>293</v>
      </c>
      <c r="E212" s="522"/>
      <c r="F212" s="522">
        <v>4720.8599999999997</v>
      </c>
      <c r="G212" s="333">
        <f t="shared" si="7"/>
        <v>13633.549999999992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294</v>
      </c>
      <c r="B213" s="330">
        <v>10</v>
      </c>
      <c r="C213" s="298">
        <v>46234</v>
      </c>
      <c r="D213" s="299" t="s">
        <v>176</v>
      </c>
      <c r="E213" s="522">
        <v>17.899999999999999</v>
      </c>
      <c r="F213" s="522"/>
      <c r="G213" s="333">
        <f t="shared" si="7"/>
        <v>8912.6899999999932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5</v>
      </c>
      <c r="C214" s="298">
        <v>46233</v>
      </c>
      <c r="D214" s="299" t="s">
        <v>484</v>
      </c>
      <c r="E214" s="522">
        <v>20.59</v>
      </c>
      <c r="F214" s="522"/>
      <c r="G214" s="333">
        <f t="shared" si="7"/>
        <v>8930.5899999999929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46233</v>
      </c>
      <c r="D215" s="299" t="s">
        <v>386</v>
      </c>
      <c r="E215" s="522">
        <v>23.87</v>
      </c>
      <c r="F215" s="522"/>
      <c r="G215" s="333">
        <f t="shared" si="7"/>
        <v>8951.179999999993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46233</v>
      </c>
      <c r="D216" s="299" t="s">
        <v>1003</v>
      </c>
      <c r="E216" s="522">
        <v>-100</v>
      </c>
      <c r="F216" s="522"/>
      <c r="G216" s="333">
        <f t="shared" si="7"/>
        <v>8975.0499999999938</v>
      </c>
      <c r="H216" s="334" t="s">
        <v>298</v>
      </c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46233</v>
      </c>
      <c r="D217" s="299" t="s">
        <v>1000</v>
      </c>
      <c r="E217" s="522">
        <v>-100</v>
      </c>
      <c r="F217" s="522"/>
      <c r="G217" s="333">
        <f t="shared" si="7"/>
        <v>8875.0499999999938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46233</v>
      </c>
      <c r="D218" s="299" t="s">
        <v>1006</v>
      </c>
      <c r="E218" s="522">
        <v>16</v>
      </c>
      <c r="F218" s="522"/>
      <c r="G218" s="333">
        <f t="shared" si="7"/>
        <v>8775.0499999999938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46232</v>
      </c>
      <c r="D219" s="299" t="s">
        <v>308</v>
      </c>
      <c r="E219" s="522">
        <v>60.77</v>
      </c>
      <c r="F219" s="522"/>
      <c r="G219" s="333">
        <f t="shared" si="7"/>
        <v>8791.0499999999938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21</v>
      </c>
      <c r="C220" s="298">
        <v>46232</v>
      </c>
      <c r="D220" s="299" t="s">
        <v>194</v>
      </c>
      <c r="E220" s="522">
        <v>31.47</v>
      </c>
      <c r="F220" s="522"/>
      <c r="G220" s="333">
        <f t="shared" si="7"/>
        <v>8851.8199999999943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21</v>
      </c>
      <c r="C221" s="298">
        <v>46232</v>
      </c>
      <c r="D221" s="299" t="s">
        <v>194</v>
      </c>
      <c r="E221" s="522">
        <v>16.2</v>
      </c>
      <c r="F221" s="522"/>
      <c r="G221" s="333">
        <f t="shared" si="7"/>
        <v>8883.2899999999936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46232</v>
      </c>
      <c r="D222" s="299" t="s">
        <v>346</v>
      </c>
      <c r="E222" s="522">
        <v>11.43</v>
      </c>
      <c r="F222" s="522"/>
      <c r="G222" s="333">
        <f t="shared" si="7"/>
        <v>8899.4899999999943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46232</v>
      </c>
      <c r="D223" s="299" t="s">
        <v>358</v>
      </c>
      <c r="E223" s="522">
        <v>9.9700000000000006</v>
      </c>
      <c r="F223" s="522"/>
      <c r="G223" s="333">
        <f t="shared" si="7"/>
        <v>8910.9199999999946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5</v>
      </c>
      <c r="C224" s="298">
        <v>46232</v>
      </c>
      <c r="D224" s="299" t="s">
        <v>484</v>
      </c>
      <c r="E224" s="522">
        <v>82.36</v>
      </c>
      <c r="F224" s="522"/>
      <c r="G224" s="333">
        <f t="shared" si="7"/>
        <v>8920.889999999994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24</v>
      </c>
      <c r="C225" s="298">
        <v>46232</v>
      </c>
      <c r="D225" s="299" t="s">
        <v>860</v>
      </c>
      <c r="E225" s="522">
        <v>92.25</v>
      </c>
      <c r="F225" s="522"/>
      <c r="G225" s="333">
        <f t="shared" si="7"/>
        <v>9003.2499999999945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4</v>
      </c>
      <c r="C226" s="298">
        <v>46232</v>
      </c>
      <c r="D226" s="299" t="s">
        <v>296</v>
      </c>
      <c r="E226" s="522">
        <v>39.5</v>
      </c>
      <c r="F226" s="522"/>
      <c r="G226" s="333">
        <f t="shared" si="7"/>
        <v>9095.4999999999945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46232</v>
      </c>
      <c r="D227" s="299" t="s">
        <v>296</v>
      </c>
      <c r="E227" s="522">
        <v>15.1</v>
      </c>
      <c r="F227" s="522"/>
      <c r="G227" s="333">
        <f t="shared" si="7"/>
        <v>9134.9999999999945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46232</v>
      </c>
      <c r="D228" s="299" t="s">
        <v>334</v>
      </c>
      <c r="E228" s="522">
        <v>17.68</v>
      </c>
      <c r="F228" s="522"/>
      <c r="G228" s="333">
        <f t="shared" si="7"/>
        <v>9150.0999999999949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46232</v>
      </c>
      <c r="D229" s="299" t="s">
        <v>988</v>
      </c>
      <c r="E229" s="522">
        <v>-205</v>
      </c>
      <c r="F229" s="522"/>
      <c r="G229" s="333">
        <f t="shared" ref="G229:G291" si="8">G230-E229+F229</f>
        <v>9167.7799999999952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20</v>
      </c>
      <c r="C230" s="298">
        <v>46232</v>
      </c>
      <c r="D230" s="299" t="s">
        <v>193</v>
      </c>
      <c r="E230" s="522">
        <v>600</v>
      </c>
      <c r="F230" s="522"/>
      <c r="G230" s="333">
        <f t="shared" si="8"/>
        <v>8962.7799999999952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46231</v>
      </c>
      <c r="D231" s="299" t="s">
        <v>525</v>
      </c>
      <c r="E231" s="522">
        <v>1171.3800000000001</v>
      </c>
      <c r="F231" s="522">
        <v>1171.3800000000001</v>
      </c>
      <c r="G231" s="333">
        <f t="shared" si="8"/>
        <v>9562.7799999999952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46231</v>
      </c>
      <c r="D232" s="299" t="s">
        <v>334</v>
      </c>
      <c r="E232" s="522">
        <v>11.58</v>
      </c>
      <c r="F232" s="522"/>
      <c r="G232" s="333">
        <f t="shared" si="8"/>
        <v>9562.7799999999934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294</v>
      </c>
      <c r="B233" s="330">
        <v>42</v>
      </c>
      <c r="C233" s="298">
        <v>46231</v>
      </c>
      <c r="D233" s="299" t="s">
        <v>200</v>
      </c>
      <c r="E233" s="522">
        <v>59</v>
      </c>
      <c r="F233" s="522"/>
      <c r="G233" s="333">
        <f t="shared" si="8"/>
        <v>9574.3599999999933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43</v>
      </c>
      <c r="C234" s="298">
        <v>46231</v>
      </c>
      <c r="D234" s="299" t="s">
        <v>201</v>
      </c>
      <c r="E234" s="522">
        <v>50.92</v>
      </c>
      <c r="F234" s="522"/>
      <c r="G234" s="333">
        <f t="shared" si="8"/>
        <v>9633.3599999999933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8</v>
      </c>
      <c r="C235" s="298">
        <v>46231</v>
      </c>
      <c r="D235" s="299" t="s">
        <v>308</v>
      </c>
      <c r="E235" s="522">
        <v>71.75</v>
      </c>
      <c r="F235" s="522"/>
      <c r="G235" s="333">
        <f t="shared" si="8"/>
        <v>9684.2799999999934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46230</v>
      </c>
      <c r="D236" s="299" t="s">
        <v>999</v>
      </c>
      <c r="E236" s="522">
        <v>49.2</v>
      </c>
      <c r="F236" s="522"/>
      <c r="G236" s="333">
        <f t="shared" si="8"/>
        <v>9756.0299999999934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46230</v>
      </c>
      <c r="D237" s="299" t="s">
        <v>353</v>
      </c>
      <c r="E237" s="522">
        <v>20.98</v>
      </c>
      <c r="F237" s="522"/>
      <c r="G237" s="333">
        <f t="shared" si="8"/>
        <v>9805.2299999999941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46230</v>
      </c>
      <c r="D238" s="299" t="s">
        <v>300</v>
      </c>
      <c r="E238" s="522">
        <v>19.16</v>
      </c>
      <c r="F238" s="522"/>
      <c r="G238" s="333">
        <f t="shared" si="8"/>
        <v>9826.2099999999937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46230</v>
      </c>
      <c r="D239" s="299" t="s">
        <v>994</v>
      </c>
      <c r="E239" s="522">
        <v>15.89</v>
      </c>
      <c r="F239" s="522"/>
      <c r="G239" s="333">
        <f t="shared" si="8"/>
        <v>9845.3699999999935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46230</v>
      </c>
      <c r="D240" s="299" t="s">
        <v>998</v>
      </c>
      <c r="E240" s="522">
        <v>15.96</v>
      </c>
      <c r="F240" s="522"/>
      <c r="G240" s="333">
        <f t="shared" si="8"/>
        <v>9861.2599999999929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1</v>
      </c>
      <c r="C241" s="298">
        <v>46230</v>
      </c>
      <c r="D241" s="299" t="s">
        <v>306</v>
      </c>
      <c r="E241" s="522">
        <v>183.73</v>
      </c>
      <c r="F241" s="522"/>
      <c r="G241" s="333">
        <f t="shared" si="8"/>
        <v>9877.2199999999921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46230</v>
      </c>
      <c r="D242" s="299" t="s">
        <v>296</v>
      </c>
      <c r="E242" s="522">
        <v>86.71</v>
      </c>
      <c r="F242" s="522"/>
      <c r="G242" s="333">
        <f t="shared" si="8"/>
        <v>10060.949999999992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46230</v>
      </c>
      <c r="D243" s="299" t="s">
        <v>296</v>
      </c>
      <c r="E243" s="522">
        <v>8.7200000000000006</v>
      </c>
      <c r="F243" s="522"/>
      <c r="G243" s="333">
        <f t="shared" si="8"/>
        <v>10147.659999999991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46230</v>
      </c>
      <c r="D244" s="299" t="s">
        <v>301</v>
      </c>
      <c r="E244" s="522">
        <v>23.5</v>
      </c>
      <c r="F244" s="522"/>
      <c r="G244" s="333">
        <f t="shared" si="8"/>
        <v>10156.37999999999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46230</v>
      </c>
      <c r="D245" s="299" t="s">
        <v>983</v>
      </c>
      <c r="E245" s="522">
        <v>7.18</v>
      </c>
      <c r="F245" s="522"/>
      <c r="G245" s="333">
        <f t="shared" si="8"/>
        <v>10179.87999999999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46229</v>
      </c>
      <c r="D246" s="299" t="s">
        <v>996</v>
      </c>
      <c r="E246" s="522">
        <v>18.350000000000001</v>
      </c>
      <c r="F246" s="522"/>
      <c r="G246" s="333">
        <f t="shared" si="8"/>
        <v>10187.05999999999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46229</v>
      </c>
      <c r="D247" s="299" t="s">
        <v>319</v>
      </c>
      <c r="E247" s="522">
        <v>64.400000000000006</v>
      </c>
      <c r="F247" s="522"/>
      <c r="G247" s="333">
        <f t="shared" si="8"/>
        <v>10205.409999999991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4</v>
      </c>
      <c r="C248" s="298">
        <v>46229</v>
      </c>
      <c r="D248" s="299" t="s">
        <v>296</v>
      </c>
      <c r="E248" s="522">
        <v>42.19</v>
      </c>
      <c r="F248" s="522"/>
      <c r="G248" s="333">
        <f t="shared" si="8"/>
        <v>10269.80999999999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8</v>
      </c>
      <c r="C249" s="298">
        <v>46229</v>
      </c>
      <c r="D249" s="299" t="s">
        <v>296</v>
      </c>
      <c r="E249" s="522">
        <v>60.67</v>
      </c>
      <c r="F249" s="522"/>
      <c r="G249" s="333">
        <f t="shared" si="8"/>
        <v>10311.999999999991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46228</v>
      </c>
      <c r="D250" s="299" t="s">
        <v>995</v>
      </c>
      <c r="E250" s="522">
        <v>40.32</v>
      </c>
      <c r="F250" s="522"/>
      <c r="G250" s="333">
        <f t="shared" si="8"/>
        <v>10372.669999999991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3</v>
      </c>
      <c r="C251" s="298">
        <v>46228</v>
      </c>
      <c r="D251" s="299" t="s">
        <v>455</v>
      </c>
      <c r="E251" s="522">
        <v>7.38</v>
      </c>
      <c r="F251" s="522"/>
      <c r="G251" s="333">
        <f t="shared" si="8"/>
        <v>10412.989999999991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4</v>
      </c>
      <c r="C252" s="298">
        <v>46228</v>
      </c>
      <c r="D252" s="299" t="s">
        <v>455</v>
      </c>
      <c r="E252" s="522">
        <v>39.83</v>
      </c>
      <c r="F252" s="522"/>
      <c r="G252" s="333">
        <f t="shared" si="8"/>
        <v>10420.36999999999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5</v>
      </c>
      <c r="C253" s="298">
        <v>46228</v>
      </c>
      <c r="D253" s="299" t="s">
        <v>475</v>
      </c>
      <c r="E253" s="522">
        <v>20</v>
      </c>
      <c r="F253" s="522"/>
      <c r="G253" s="333">
        <f t="shared" si="8"/>
        <v>10460.19999999999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12</v>
      </c>
      <c r="C254" s="298">
        <v>46228</v>
      </c>
      <c r="D254" s="299" t="s">
        <v>314</v>
      </c>
      <c r="E254" s="522">
        <v>204.48</v>
      </c>
      <c r="F254" s="522"/>
      <c r="G254" s="333">
        <f t="shared" si="8"/>
        <v>10480.19999999999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3</v>
      </c>
      <c r="C255" s="298">
        <v>46228</v>
      </c>
      <c r="D255" s="299" t="s">
        <v>991</v>
      </c>
      <c r="E255" s="522">
        <v>11.33</v>
      </c>
      <c r="F255" s="522"/>
      <c r="G255" s="333">
        <f t="shared" si="8"/>
        <v>10684.679999999989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46228</v>
      </c>
      <c r="D256" s="299" t="s">
        <v>997</v>
      </c>
      <c r="E256" s="522">
        <v>120.77</v>
      </c>
      <c r="F256" s="522"/>
      <c r="G256" s="333">
        <f t="shared" si="8"/>
        <v>10696.009999999989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46227</v>
      </c>
      <c r="D257" s="299" t="s">
        <v>990</v>
      </c>
      <c r="E257" s="522">
        <v>46.21</v>
      </c>
      <c r="F257" s="522"/>
      <c r="G257" s="333">
        <f t="shared" si="8"/>
        <v>10816.77999999999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46227</v>
      </c>
      <c r="D258" s="299" t="s">
        <v>340</v>
      </c>
      <c r="E258" s="522">
        <v>95.85</v>
      </c>
      <c r="F258" s="522"/>
      <c r="G258" s="333">
        <f t="shared" si="8"/>
        <v>10862.989999999989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46227</v>
      </c>
      <c r="D259" s="299" t="s">
        <v>324</v>
      </c>
      <c r="E259" s="522">
        <v>9.06</v>
      </c>
      <c r="F259" s="522"/>
      <c r="G259" s="333">
        <f t="shared" si="8"/>
        <v>10958.839999999989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46227</v>
      </c>
      <c r="D260" s="299" t="s">
        <v>358</v>
      </c>
      <c r="E260" s="522">
        <v>26.47</v>
      </c>
      <c r="F260" s="522"/>
      <c r="G260" s="333">
        <f t="shared" si="8"/>
        <v>10967.899999999989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46227</v>
      </c>
      <c r="D261" s="299" t="s">
        <v>1003</v>
      </c>
      <c r="E261" s="522">
        <v>90</v>
      </c>
      <c r="F261" s="522"/>
      <c r="G261" s="333">
        <f t="shared" si="8"/>
        <v>10994.369999999988</v>
      </c>
      <c r="H261" s="334" t="s">
        <v>298</v>
      </c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3</v>
      </c>
      <c r="C262" s="298">
        <v>46226</v>
      </c>
      <c r="D262" s="299" t="s">
        <v>455</v>
      </c>
      <c r="E262" s="522">
        <v>29.72</v>
      </c>
      <c r="F262" s="522"/>
      <c r="G262" s="333">
        <f t="shared" si="8"/>
        <v>11084.369999999988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46226</v>
      </c>
      <c r="D263" s="299" t="s">
        <v>315</v>
      </c>
      <c r="E263" s="522">
        <v>133.13999999999999</v>
      </c>
      <c r="F263" s="522">
        <v>133.13999999999999</v>
      </c>
      <c r="G263" s="333">
        <f t="shared" si="8"/>
        <v>11114.089999999987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291</v>
      </c>
      <c r="B264" s="330">
        <v>39</v>
      </c>
      <c r="C264" s="298">
        <v>46226</v>
      </c>
      <c r="D264" s="299" t="s">
        <v>292</v>
      </c>
      <c r="E264" s="522"/>
      <c r="F264" s="522">
        <v>2763.78</v>
      </c>
      <c r="G264" s="333">
        <f t="shared" si="8"/>
        <v>11114.089999999987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46226</v>
      </c>
      <c r="D265" s="299" t="s">
        <v>992</v>
      </c>
      <c r="E265" s="522">
        <v>92.36</v>
      </c>
      <c r="F265" s="522"/>
      <c r="G265" s="333">
        <f t="shared" si="8"/>
        <v>8350.3099999999868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3</v>
      </c>
      <c r="C266" s="298">
        <v>46226</v>
      </c>
      <c r="D266" s="299" t="s">
        <v>983</v>
      </c>
      <c r="E266" s="522">
        <v>25</v>
      </c>
      <c r="F266" s="522"/>
      <c r="G266" s="333">
        <f t="shared" si="8"/>
        <v>8442.6699999999873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4</v>
      </c>
      <c r="C267" s="298">
        <v>46226</v>
      </c>
      <c r="D267" s="299" t="s">
        <v>296</v>
      </c>
      <c r="E267" s="522">
        <v>49.15</v>
      </c>
      <c r="F267" s="522"/>
      <c r="G267" s="333">
        <f t="shared" si="8"/>
        <v>8467.6699999999873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46226</v>
      </c>
      <c r="D268" s="299" t="s">
        <v>993</v>
      </c>
      <c r="E268" s="522">
        <v>21.6</v>
      </c>
      <c r="F268" s="522"/>
      <c r="G268" s="333">
        <f t="shared" si="8"/>
        <v>8516.819999999987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46225</v>
      </c>
      <c r="D269" s="299" t="s">
        <v>319</v>
      </c>
      <c r="E269" s="522">
        <v>21.28</v>
      </c>
      <c r="F269" s="522"/>
      <c r="G269" s="333">
        <f t="shared" si="8"/>
        <v>8538.4199999999873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46225</v>
      </c>
      <c r="D270" s="299" t="s">
        <v>358</v>
      </c>
      <c r="E270" s="522">
        <v>17.260000000000002</v>
      </c>
      <c r="F270" s="522"/>
      <c r="G270" s="333">
        <f t="shared" si="8"/>
        <v>8559.699999999988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291</v>
      </c>
      <c r="B271" s="330">
        <v>40</v>
      </c>
      <c r="C271" s="298">
        <v>46225</v>
      </c>
      <c r="D271" s="299" t="s">
        <v>316</v>
      </c>
      <c r="E271" s="522"/>
      <c r="F271" s="522">
        <v>4292.68</v>
      </c>
      <c r="G271" s="333">
        <f t="shared" si="8"/>
        <v>8576.9599999999882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46223</v>
      </c>
      <c r="D272" s="299" t="s">
        <v>306</v>
      </c>
      <c r="E272" s="522">
        <v>148.97999999999999</v>
      </c>
      <c r="F272" s="522"/>
      <c r="G272" s="333">
        <f t="shared" si="8"/>
        <v>4284.279999999987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46223</v>
      </c>
      <c r="D273" s="299" t="s">
        <v>323</v>
      </c>
      <c r="E273" s="522">
        <v>20.22</v>
      </c>
      <c r="F273" s="522"/>
      <c r="G273" s="333">
        <f t="shared" si="8"/>
        <v>4433.2599999999866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5</v>
      </c>
      <c r="C274" s="298">
        <v>46223</v>
      </c>
      <c r="D274" s="299" t="s">
        <v>988</v>
      </c>
      <c r="E274" s="522">
        <v>-313</v>
      </c>
      <c r="F274" s="522"/>
      <c r="G274" s="333">
        <f t="shared" si="8"/>
        <v>4453.4799999999868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4</v>
      </c>
      <c r="C275" s="298">
        <v>46222</v>
      </c>
      <c r="D275" s="299" t="s">
        <v>310</v>
      </c>
      <c r="E275" s="522">
        <v>43.41</v>
      </c>
      <c r="F275" s="522"/>
      <c r="G275" s="333">
        <f t="shared" si="8"/>
        <v>4140.4799999999868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46222</v>
      </c>
      <c r="D276" s="299" t="s">
        <v>329</v>
      </c>
      <c r="E276" s="522">
        <v>70.98</v>
      </c>
      <c r="F276" s="522"/>
      <c r="G276" s="333">
        <f t="shared" si="8"/>
        <v>4183.8899999999867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1</v>
      </c>
      <c r="C277" s="298">
        <v>46222</v>
      </c>
      <c r="D277" s="299" t="s">
        <v>306</v>
      </c>
      <c r="E277" s="522">
        <v>0.42</v>
      </c>
      <c r="F277" s="522"/>
      <c r="G277" s="333">
        <f t="shared" si="8"/>
        <v>4254.8699999999862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22</v>
      </c>
      <c r="C278" s="298">
        <v>46222</v>
      </c>
      <c r="D278" s="299" t="s">
        <v>923</v>
      </c>
      <c r="E278" s="522">
        <v>7.46</v>
      </c>
      <c r="F278" s="522"/>
      <c r="G278" s="333">
        <f t="shared" si="8"/>
        <v>4255.2899999999863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46222</v>
      </c>
      <c r="D279" s="299" t="s">
        <v>987</v>
      </c>
      <c r="E279" s="522">
        <v>60</v>
      </c>
      <c r="F279" s="522"/>
      <c r="G279" s="333">
        <f t="shared" si="8"/>
        <v>4262.7499999999864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46221</v>
      </c>
      <c r="D280" s="299" t="s">
        <v>346</v>
      </c>
      <c r="E280" s="522">
        <v>11.77</v>
      </c>
      <c r="F280" s="522"/>
      <c r="G280" s="333">
        <f t="shared" si="8"/>
        <v>4322.7499999999864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46221</v>
      </c>
      <c r="D281" s="299" t="s">
        <v>308</v>
      </c>
      <c r="E281" s="522">
        <v>123.68</v>
      </c>
      <c r="F281" s="522"/>
      <c r="G281" s="333">
        <f t="shared" si="8"/>
        <v>4334.5199999999868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46221</v>
      </c>
      <c r="D282" s="299" t="s">
        <v>989</v>
      </c>
      <c r="E282" s="522">
        <v>27.37</v>
      </c>
      <c r="F282" s="522"/>
      <c r="G282" s="333">
        <f t="shared" si="8"/>
        <v>4458.1999999999871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46221</v>
      </c>
      <c r="D283" s="299" t="s">
        <v>989</v>
      </c>
      <c r="E283" s="522">
        <v>25.2</v>
      </c>
      <c r="F283" s="522"/>
      <c r="G283" s="333">
        <f t="shared" si="8"/>
        <v>4485.569999999987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22</v>
      </c>
      <c r="C284" s="298">
        <v>46221</v>
      </c>
      <c r="D284" s="299" t="s">
        <v>930</v>
      </c>
      <c r="E284" s="522">
        <v>13.84</v>
      </c>
      <c r="F284" s="522"/>
      <c r="G284" s="333">
        <f t="shared" si="8"/>
        <v>4510.7699999999868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21</v>
      </c>
      <c r="C285" s="298">
        <v>46220</v>
      </c>
      <c r="D285" s="299" t="s">
        <v>194</v>
      </c>
      <c r="E285" s="522">
        <v>81</v>
      </c>
      <c r="F285" s="522"/>
      <c r="G285" s="333">
        <f t="shared" si="8"/>
        <v>4524.6099999999869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43</v>
      </c>
      <c r="C286" s="298">
        <v>46220</v>
      </c>
      <c r="D286" s="299" t="s">
        <v>333</v>
      </c>
      <c r="E286" s="522">
        <v>22.35</v>
      </c>
      <c r="F286" s="522"/>
      <c r="G286" s="333">
        <f t="shared" si="8"/>
        <v>4605.6099999999869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42</v>
      </c>
      <c r="C287" s="298">
        <v>46220</v>
      </c>
      <c r="D287" s="299" t="s">
        <v>333</v>
      </c>
      <c r="E287" s="522">
        <v>29.8</v>
      </c>
      <c r="F287" s="522"/>
      <c r="G287" s="333">
        <f t="shared" si="8"/>
        <v>4627.9599999999873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17</v>
      </c>
      <c r="C288" s="298">
        <v>46220</v>
      </c>
      <c r="D288" s="299" t="s">
        <v>188</v>
      </c>
      <c r="E288" s="522">
        <v>42.65</v>
      </c>
      <c r="F288" s="522"/>
      <c r="G288" s="333">
        <f t="shared" si="8"/>
        <v>4657.7599999999875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23</v>
      </c>
      <c r="C289" s="298">
        <v>46220</v>
      </c>
      <c r="D289" s="299" t="s">
        <v>63</v>
      </c>
      <c r="E289" s="522">
        <v>529.46</v>
      </c>
      <c r="F289" s="522"/>
      <c r="G289" s="333">
        <f t="shared" si="8"/>
        <v>4700.4099999999871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11</v>
      </c>
      <c r="C290" s="298">
        <v>46219</v>
      </c>
      <c r="D290" s="299" t="s">
        <v>178</v>
      </c>
      <c r="E290" s="522">
        <v>256.64</v>
      </c>
      <c r="F290" s="522"/>
      <c r="G290" s="333">
        <f t="shared" si="8"/>
        <v>5229.8699999999872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5</v>
      </c>
      <c r="C291" s="298">
        <v>46219</v>
      </c>
      <c r="D291" s="299" t="s">
        <v>340</v>
      </c>
      <c r="E291" s="522">
        <v>21.3</v>
      </c>
      <c r="F291" s="522"/>
      <c r="G291" s="333">
        <f t="shared" si="8"/>
        <v>5486.5099999999875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291</v>
      </c>
      <c r="B292" s="330">
        <v>38</v>
      </c>
      <c r="C292" s="298">
        <v>46218</v>
      </c>
      <c r="D292" s="299" t="s">
        <v>293</v>
      </c>
      <c r="E292" s="522"/>
      <c r="F292" s="522">
        <v>4720.84</v>
      </c>
      <c r="G292" s="333">
        <f t="shared" ref="G292:G297" si="9">G293-E292+F292</f>
        <v>5507.8099999999877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46218</v>
      </c>
      <c r="D293" s="299" t="s">
        <v>985</v>
      </c>
      <c r="E293" s="522">
        <v>429.82</v>
      </c>
      <c r="F293" s="522"/>
      <c r="G293" s="333">
        <f t="shared" si="9"/>
        <v>786.96999999998775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2</v>
      </c>
      <c r="C294" s="298">
        <v>46218</v>
      </c>
      <c r="D294" s="299" t="s">
        <v>981</v>
      </c>
      <c r="E294" s="522">
        <v>80.319999999999993</v>
      </c>
      <c r="F294" s="522"/>
      <c r="G294" s="333">
        <f t="shared" si="9"/>
        <v>1216.7899999999877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46216</v>
      </c>
      <c r="D295" s="299" t="s">
        <v>312</v>
      </c>
      <c r="E295" s="522">
        <v>51.94</v>
      </c>
      <c r="F295" s="522"/>
      <c r="G295" s="333">
        <f t="shared" si="9"/>
        <v>1297.1099999999876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46216</v>
      </c>
      <c r="D296" s="299" t="s">
        <v>984</v>
      </c>
      <c r="E296" s="522">
        <v>43.13</v>
      </c>
      <c r="F296" s="522"/>
      <c r="G296" s="333">
        <f t="shared" si="9"/>
        <v>1349.0499999999877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19</v>
      </c>
      <c r="C297" s="298">
        <v>46216</v>
      </c>
      <c r="D297" s="299" t="s">
        <v>191</v>
      </c>
      <c r="E297" s="522">
        <v>200</v>
      </c>
      <c r="F297" s="522"/>
      <c r="G297" s="333">
        <f t="shared" si="9"/>
        <v>1392.1799999999878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294</v>
      </c>
      <c r="B298" s="330">
        <v>15</v>
      </c>
      <c r="C298" s="298">
        <v>46216</v>
      </c>
      <c r="D298" s="299" t="s">
        <v>185</v>
      </c>
      <c r="E298" s="522">
        <v>64.05</v>
      </c>
      <c r="F298" s="522"/>
      <c r="G298" s="333">
        <f t="shared" ref="G298:G400" si="10">G299-E298+F298</f>
        <v>1592.1799999999878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335</v>
      </c>
      <c r="B299" s="330" t="s">
        <v>335</v>
      </c>
      <c r="C299" s="298">
        <v>46216</v>
      </c>
      <c r="D299" s="299" t="s">
        <v>336</v>
      </c>
      <c r="E299" s="522">
        <v>63.44</v>
      </c>
      <c r="F299" s="522"/>
      <c r="G299" s="333">
        <f t="shared" si="10"/>
        <v>1656.2299999999877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4</v>
      </c>
      <c r="C300" s="298">
        <v>46215</v>
      </c>
      <c r="D300" s="299" t="s">
        <v>310</v>
      </c>
      <c r="E300" s="522">
        <v>34.85</v>
      </c>
      <c r="F300" s="522"/>
      <c r="G300" s="333">
        <f t="shared" si="10"/>
        <v>1719.6699999999878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46215</v>
      </c>
      <c r="D301" s="299" t="s">
        <v>982</v>
      </c>
      <c r="E301" s="522">
        <v>29.2</v>
      </c>
      <c r="F301" s="522"/>
      <c r="G301" s="333">
        <f t="shared" si="10"/>
        <v>1754.5199999999877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6</v>
      </c>
      <c r="C302" s="298">
        <v>46215</v>
      </c>
      <c r="D302" s="299" t="s">
        <v>980</v>
      </c>
      <c r="E302" s="522">
        <v>81.75</v>
      </c>
      <c r="F302" s="522"/>
      <c r="G302" s="333">
        <f t="shared" si="10"/>
        <v>1783.7199999999877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46215</v>
      </c>
      <c r="D303" s="299" t="s">
        <v>980</v>
      </c>
      <c r="E303" s="522">
        <v>81.75</v>
      </c>
      <c r="F303" s="522"/>
      <c r="G303" s="333">
        <f t="shared" si="10"/>
        <v>1865.4699999999877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3</v>
      </c>
      <c r="C304" s="298">
        <v>46214</v>
      </c>
      <c r="D304" s="299" t="s">
        <v>983</v>
      </c>
      <c r="E304" s="522">
        <v>25</v>
      </c>
      <c r="F304" s="522"/>
      <c r="G304" s="333">
        <f t="shared" si="10"/>
        <v>1947.2199999999877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46214</v>
      </c>
      <c r="D305" s="299" t="s">
        <v>352</v>
      </c>
      <c r="E305" s="522">
        <v>21.29</v>
      </c>
      <c r="F305" s="522"/>
      <c r="G305" s="333">
        <f t="shared" si="10"/>
        <v>1972.2199999999877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46214</v>
      </c>
      <c r="D306" s="299" t="s">
        <v>308</v>
      </c>
      <c r="E306" s="522">
        <v>54.48</v>
      </c>
      <c r="F306" s="522"/>
      <c r="G306" s="333">
        <f t="shared" si="10"/>
        <v>1993.5099999999877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46214</v>
      </c>
      <c r="D307" s="299" t="s">
        <v>308</v>
      </c>
      <c r="E307" s="522">
        <v>54.49</v>
      </c>
      <c r="F307" s="522"/>
      <c r="G307" s="333">
        <f t="shared" si="10"/>
        <v>2047.9899999999877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46214</v>
      </c>
      <c r="D308" s="299" t="s">
        <v>311</v>
      </c>
      <c r="E308" s="522">
        <v>167.26</v>
      </c>
      <c r="F308" s="522"/>
      <c r="G308" s="333">
        <f t="shared" si="10"/>
        <v>2102.4799999999877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1</v>
      </c>
      <c r="C309" s="298">
        <v>46214</v>
      </c>
      <c r="D309" s="299" t="s">
        <v>329</v>
      </c>
      <c r="E309" s="522">
        <v>81.73</v>
      </c>
      <c r="F309" s="522"/>
      <c r="G309" s="333">
        <f t="shared" si="10"/>
        <v>2269.7399999999875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46213</v>
      </c>
      <c r="D310" s="299" t="s">
        <v>885</v>
      </c>
      <c r="E310" s="522">
        <v>120</v>
      </c>
      <c r="F310" s="522"/>
      <c r="G310" s="333">
        <f t="shared" si="10"/>
        <v>2351.4699999999875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46213</v>
      </c>
      <c r="D311" s="299" t="s">
        <v>907</v>
      </c>
      <c r="E311" s="522">
        <v>-0.06</v>
      </c>
      <c r="F311" s="522"/>
      <c r="G311" s="333">
        <f t="shared" si="10"/>
        <v>2471.4699999999875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294</v>
      </c>
      <c r="B312" s="330">
        <v>22</v>
      </c>
      <c r="C312" s="298">
        <v>46213</v>
      </c>
      <c r="D312" s="299" t="s">
        <v>979</v>
      </c>
      <c r="E312" s="522">
        <v>5.31</v>
      </c>
      <c r="F312" s="522"/>
      <c r="G312" s="333">
        <f t="shared" si="10"/>
        <v>2471.4099999999876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6</v>
      </c>
      <c r="C313" s="298">
        <v>46213</v>
      </c>
      <c r="D313" s="299" t="s">
        <v>300</v>
      </c>
      <c r="E313" s="522">
        <v>25.52</v>
      </c>
      <c r="F313" s="522"/>
      <c r="G313" s="333">
        <f t="shared" si="10"/>
        <v>2476.7199999999875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46213</v>
      </c>
      <c r="D314" s="299" t="s">
        <v>831</v>
      </c>
      <c r="E314" s="522">
        <v>13.03</v>
      </c>
      <c r="F314" s="522"/>
      <c r="G314" s="333">
        <f t="shared" si="10"/>
        <v>2502.2399999999875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46213</v>
      </c>
      <c r="D315" s="299" t="s">
        <v>371</v>
      </c>
      <c r="E315" s="522">
        <v>9.4600000000000009</v>
      </c>
      <c r="F315" s="522"/>
      <c r="G315" s="333">
        <f t="shared" si="10"/>
        <v>2515.2699999999877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46212</v>
      </c>
      <c r="D316" s="299" t="s">
        <v>981</v>
      </c>
      <c r="E316" s="522">
        <v>50.73</v>
      </c>
      <c r="F316" s="522"/>
      <c r="G316" s="333">
        <f t="shared" si="10"/>
        <v>2524.7299999999877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5</v>
      </c>
      <c r="C317" s="298">
        <v>46212</v>
      </c>
      <c r="D317" s="299" t="s">
        <v>854</v>
      </c>
      <c r="E317" s="522">
        <v>10.68</v>
      </c>
      <c r="F317" s="522"/>
      <c r="G317" s="333">
        <f t="shared" si="10"/>
        <v>2575.4599999999878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46212</v>
      </c>
      <c r="D318" s="299" t="s">
        <v>977</v>
      </c>
      <c r="E318" s="522">
        <v>33.29</v>
      </c>
      <c r="F318" s="522"/>
      <c r="G318" s="333">
        <f t="shared" si="10"/>
        <v>2586.1399999999876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46212</v>
      </c>
      <c r="D319" s="299" t="s">
        <v>978</v>
      </c>
      <c r="E319" s="522">
        <v>41.79</v>
      </c>
      <c r="F319" s="522"/>
      <c r="G319" s="333">
        <f t="shared" si="10"/>
        <v>2619.4299999999876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335</v>
      </c>
      <c r="B320" s="330" t="s">
        <v>335</v>
      </c>
      <c r="C320" s="298">
        <v>46212</v>
      </c>
      <c r="D320" s="299" t="s">
        <v>460</v>
      </c>
      <c r="E320" s="522"/>
      <c r="F320" s="522">
        <v>620</v>
      </c>
      <c r="G320" s="333">
        <f t="shared" si="10"/>
        <v>2661.2199999999875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291</v>
      </c>
      <c r="B321" s="330">
        <v>41</v>
      </c>
      <c r="C321" s="298">
        <v>46212</v>
      </c>
      <c r="D321" s="299" t="s">
        <v>974</v>
      </c>
      <c r="E321" s="522"/>
      <c r="F321" s="522">
        <v>800</v>
      </c>
      <c r="G321" s="333">
        <f t="shared" si="10"/>
        <v>2041.2199999999875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39</v>
      </c>
      <c r="C322" s="298">
        <v>46212</v>
      </c>
      <c r="D322" s="299" t="s">
        <v>292</v>
      </c>
      <c r="E322" s="522"/>
      <c r="F322" s="522">
        <v>2763.78</v>
      </c>
      <c r="G322" s="333">
        <f t="shared" si="10"/>
        <v>1241.2199999999875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2</v>
      </c>
      <c r="C323" s="298">
        <v>46211</v>
      </c>
      <c r="D323" s="299" t="s">
        <v>390</v>
      </c>
      <c r="E323" s="522">
        <v>7.73</v>
      </c>
      <c r="F323" s="522"/>
      <c r="G323" s="333">
        <f t="shared" si="10"/>
        <v>-1522.5600000000127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46211</v>
      </c>
      <c r="D324" s="299" t="s">
        <v>904</v>
      </c>
      <c r="E324" s="522">
        <v>3.5</v>
      </c>
      <c r="F324" s="522"/>
      <c r="G324" s="333">
        <f t="shared" si="10"/>
        <v>-1514.8300000000127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46211</v>
      </c>
      <c r="D325" s="299" t="s">
        <v>904</v>
      </c>
      <c r="E325" s="522">
        <v>75.75</v>
      </c>
      <c r="F325" s="522"/>
      <c r="G325" s="333">
        <f t="shared" si="10"/>
        <v>-1511.3300000000127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3</v>
      </c>
      <c r="C326" s="298">
        <v>46211</v>
      </c>
      <c r="D326" s="299" t="s">
        <v>309</v>
      </c>
      <c r="E326" s="522">
        <v>4.1900000000000004</v>
      </c>
      <c r="F326" s="522"/>
      <c r="G326" s="333">
        <f t="shared" si="10"/>
        <v>-1435.5800000000127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1</v>
      </c>
      <c r="C327" s="298">
        <v>46211</v>
      </c>
      <c r="D327" s="299" t="s">
        <v>306</v>
      </c>
      <c r="E327" s="522">
        <v>145.94999999999999</v>
      </c>
      <c r="F327" s="522"/>
      <c r="G327" s="333">
        <f t="shared" si="10"/>
        <v>-1431.3900000000126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46211</v>
      </c>
      <c r="D328" s="299" t="s">
        <v>296</v>
      </c>
      <c r="E328" s="522">
        <v>63.09</v>
      </c>
      <c r="F328" s="522"/>
      <c r="G328" s="333">
        <f t="shared" si="10"/>
        <v>-1285.4400000000126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46211</v>
      </c>
      <c r="D329" s="299" t="s">
        <v>296</v>
      </c>
      <c r="E329" s="522">
        <v>17.739999999999998</v>
      </c>
      <c r="F329" s="522"/>
      <c r="G329" s="333">
        <f t="shared" si="10"/>
        <v>-1222.3500000000126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6</v>
      </c>
      <c r="C330" s="298">
        <v>46211</v>
      </c>
      <c r="D330" s="299" t="s">
        <v>306</v>
      </c>
      <c r="E330" s="522">
        <v>155.91999999999999</v>
      </c>
      <c r="F330" s="522"/>
      <c r="G330" s="333">
        <f t="shared" si="10"/>
        <v>-1204.6100000000126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1</v>
      </c>
      <c r="C331" s="298">
        <v>46211</v>
      </c>
      <c r="D331" s="299" t="s">
        <v>976</v>
      </c>
      <c r="E331" s="522">
        <v>31.58</v>
      </c>
      <c r="F331" s="522"/>
      <c r="G331" s="333">
        <f t="shared" si="10"/>
        <v>-1048.6900000000126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46211</v>
      </c>
      <c r="D332" s="299" t="s">
        <v>455</v>
      </c>
      <c r="E332" s="522">
        <v>23.31</v>
      </c>
      <c r="F332" s="522"/>
      <c r="G332" s="333">
        <f t="shared" si="10"/>
        <v>-1017.1100000000125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46211</v>
      </c>
      <c r="D333" s="299" t="s">
        <v>442</v>
      </c>
      <c r="E333" s="522">
        <v>16</v>
      </c>
      <c r="F333" s="522"/>
      <c r="G333" s="333">
        <f t="shared" si="10"/>
        <v>-993.80000000001257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4</v>
      </c>
      <c r="C334" s="298">
        <v>46210</v>
      </c>
      <c r="D334" s="299" t="s">
        <v>310</v>
      </c>
      <c r="E334" s="522">
        <v>39.11</v>
      </c>
      <c r="F334" s="522"/>
      <c r="G334" s="333">
        <f t="shared" si="10"/>
        <v>-977.80000000001257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9</v>
      </c>
      <c r="C335" s="298">
        <v>46210</v>
      </c>
      <c r="D335" s="299" t="s">
        <v>58</v>
      </c>
      <c r="E335" s="522">
        <v>1231.68</v>
      </c>
      <c r="F335" s="522"/>
      <c r="G335" s="333">
        <f t="shared" si="10"/>
        <v>-938.69000000001256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335</v>
      </c>
      <c r="B336" s="330" t="s">
        <v>335</v>
      </c>
      <c r="C336" s="298">
        <v>46210</v>
      </c>
      <c r="D336" s="299" t="s">
        <v>447</v>
      </c>
      <c r="E336" s="522">
        <v>53.37</v>
      </c>
      <c r="F336" s="522"/>
      <c r="G336" s="333">
        <f t="shared" si="10"/>
        <v>292.9899999999875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13</v>
      </c>
      <c r="C337" s="298">
        <v>46209</v>
      </c>
      <c r="D337" s="299" t="s">
        <v>902</v>
      </c>
      <c r="E337" s="522">
        <v>218.33</v>
      </c>
      <c r="F337" s="522"/>
      <c r="G337" s="333">
        <f t="shared" si="10"/>
        <v>346.35999999998751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287</v>
      </c>
      <c r="B338" s="330" t="s">
        <v>287</v>
      </c>
      <c r="C338" s="298">
        <v>46209</v>
      </c>
      <c r="D338" s="299" t="s">
        <v>959</v>
      </c>
      <c r="E338" s="522">
        <v>1182.68</v>
      </c>
      <c r="F338" s="522">
        <v>1182.68</v>
      </c>
      <c r="G338" s="333">
        <f t="shared" si="10"/>
        <v>564.68999999998755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46209</v>
      </c>
      <c r="D339" s="299" t="s">
        <v>309</v>
      </c>
      <c r="E339" s="522">
        <v>6.19</v>
      </c>
      <c r="F339" s="522"/>
      <c r="G339" s="333">
        <f t="shared" si="10"/>
        <v>564.68999999998755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46209</v>
      </c>
      <c r="D340" s="299" t="s">
        <v>969</v>
      </c>
      <c r="E340" s="522">
        <v>9.7200000000000006</v>
      </c>
      <c r="F340" s="522"/>
      <c r="G340" s="333">
        <f t="shared" si="10"/>
        <v>570.8799999999876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46209</v>
      </c>
      <c r="D341" s="299" t="s">
        <v>353</v>
      </c>
      <c r="E341" s="522">
        <v>21.99</v>
      </c>
      <c r="F341" s="522"/>
      <c r="G341" s="333">
        <f t="shared" si="10"/>
        <v>580.59999999998763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46209</v>
      </c>
      <c r="D342" s="299" t="s">
        <v>296</v>
      </c>
      <c r="E342" s="522">
        <v>10.02</v>
      </c>
      <c r="F342" s="522"/>
      <c r="G342" s="333">
        <f t="shared" si="10"/>
        <v>602.58999999998764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4</v>
      </c>
      <c r="C343" s="298">
        <v>46209</v>
      </c>
      <c r="D343" s="299" t="s">
        <v>296</v>
      </c>
      <c r="E343" s="522">
        <v>55.19</v>
      </c>
      <c r="F343" s="522"/>
      <c r="G343" s="333">
        <f t="shared" si="10"/>
        <v>612.60999999998762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14</v>
      </c>
      <c r="C344" s="298">
        <v>46209</v>
      </c>
      <c r="D344" s="299" t="s">
        <v>958</v>
      </c>
      <c r="E344" s="522">
        <v>66.67</v>
      </c>
      <c r="F344" s="522"/>
      <c r="G344" s="333">
        <f t="shared" si="10"/>
        <v>667.79999999998756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14</v>
      </c>
      <c r="C345" s="298">
        <v>46209</v>
      </c>
      <c r="D345" s="299" t="s">
        <v>367</v>
      </c>
      <c r="E345" s="522">
        <v>70.25</v>
      </c>
      <c r="F345" s="522"/>
      <c r="G345" s="333">
        <f t="shared" si="10"/>
        <v>734.46999999998752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4</v>
      </c>
      <c r="C346" s="298">
        <v>46209</v>
      </c>
      <c r="D346" s="299" t="s">
        <v>334</v>
      </c>
      <c r="E346" s="522">
        <v>36.090000000000003</v>
      </c>
      <c r="F346" s="522"/>
      <c r="G346" s="333">
        <f t="shared" si="10"/>
        <v>804.71999999998752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46209</v>
      </c>
      <c r="D347" s="299" t="s">
        <v>301</v>
      </c>
      <c r="E347" s="522">
        <v>16.05</v>
      </c>
      <c r="F347" s="522"/>
      <c r="G347" s="333">
        <f t="shared" si="10"/>
        <v>840.80999999998755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46208</v>
      </c>
      <c r="D348" s="299" t="s">
        <v>960</v>
      </c>
      <c r="E348" s="522">
        <v>23.03</v>
      </c>
      <c r="F348" s="522"/>
      <c r="G348" s="333">
        <f t="shared" si="10"/>
        <v>856.85999999998751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2</v>
      </c>
      <c r="C349" s="298">
        <v>46208</v>
      </c>
      <c r="D349" s="299" t="s">
        <v>371</v>
      </c>
      <c r="E349" s="522">
        <v>15.11</v>
      </c>
      <c r="F349" s="522"/>
      <c r="G349" s="333">
        <f t="shared" si="10"/>
        <v>879.88999999998748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8</v>
      </c>
      <c r="C350" s="298">
        <v>46207</v>
      </c>
      <c r="D350" s="299" t="s">
        <v>950</v>
      </c>
      <c r="E350" s="522">
        <v>47.95</v>
      </c>
      <c r="F350" s="522"/>
      <c r="G350" s="333">
        <f t="shared" si="10"/>
        <v>894.99999999998749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46207</v>
      </c>
      <c r="D351" s="299" t="s">
        <v>951</v>
      </c>
      <c r="E351" s="522">
        <v>8.75</v>
      </c>
      <c r="F351" s="522"/>
      <c r="G351" s="333">
        <f t="shared" si="10"/>
        <v>942.94999999998754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17</v>
      </c>
      <c r="C352" s="298">
        <v>46207</v>
      </c>
      <c r="D352" s="299" t="s">
        <v>370</v>
      </c>
      <c r="E352" s="522">
        <v>99</v>
      </c>
      <c r="F352" s="522"/>
      <c r="G352" s="333">
        <f t="shared" si="10"/>
        <v>951.69999999998754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46206</v>
      </c>
      <c r="D353" s="299" t="s">
        <v>950</v>
      </c>
      <c r="E353" s="522">
        <v>85.56</v>
      </c>
      <c r="F353" s="522"/>
      <c r="G353" s="333">
        <f t="shared" si="10"/>
        <v>1050.6999999999875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3</v>
      </c>
      <c r="C354" s="298">
        <v>46206</v>
      </c>
      <c r="D354" s="299" t="s">
        <v>952</v>
      </c>
      <c r="E354" s="522">
        <v>25.07</v>
      </c>
      <c r="F354" s="522"/>
      <c r="G354" s="333">
        <f t="shared" si="10"/>
        <v>1136.2599999999875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22</v>
      </c>
      <c r="C355" s="298">
        <v>46206</v>
      </c>
      <c r="D355" s="299" t="s">
        <v>953</v>
      </c>
      <c r="E355" s="522">
        <v>12.77</v>
      </c>
      <c r="F355" s="522"/>
      <c r="G355" s="333">
        <f t="shared" si="10"/>
        <v>1161.3299999999874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46206</v>
      </c>
      <c r="D356" s="299" t="s">
        <v>963</v>
      </c>
      <c r="E356" s="522">
        <v>50</v>
      </c>
      <c r="F356" s="522"/>
      <c r="G356" s="333">
        <f t="shared" si="10"/>
        <v>1174.0999999999874</v>
      </c>
      <c r="H356" s="334" t="s">
        <v>298</v>
      </c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46206</v>
      </c>
      <c r="D357" s="299" t="s">
        <v>964</v>
      </c>
      <c r="E357" s="522">
        <v>70</v>
      </c>
      <c r="F357" s="522"/>
      <c r="G357" s="333">
        <f t="shared" si="10"/>
        <v>1224.0999999999874</v>
      </c>
      <c r="H357" s="334" t="s">
        <v>298</v>
      </c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46206</v>
      </c>
      <c r="D358" s="299" t="s">
        <v>965</v>
      </c>
      <c r="E358" s="522">
        <v>64</v>
      </c>
      <c r="F358" s="522"/>
      <c r="G358" s="333">
        <f t="shared" si="10"/>
        <v>1294.0999999999874</v>
      </c>
      <c r="H358" s="334" t="s">
        <v>298</v>
      </c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5</v>
      </c>
      <c r="C359" s="298">
        <v>46206</v>
      </c>
      <c r="D359" s="299" t="s">
        <v>962</v>
      </c>
      <c r="E359" s="522">
        <v>286.49</v>
      </c>
      <c r="F359" s="522"/>
      <c r="G359" s="333">
        <f t="shared" si="10"/>
        <v>1358.0999999999874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46206</v>
      </c>
      <c r="D360" s="299" t="s">
        <v>954</v>
      </c>
      <c r="E360" s="522">
        <v>36</v>
      </c>
      <c r="F360" s="522"/>
      <c r="G360" s="333">
        <f t="shared" si="10"/>
        <v>1644.5899999999874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287</v>
      </c>
      <c r="B361" s="330" t="s">
        <v>287</v>
      </c>
      <c r="C361" s="298">
        <v>46205</v>
      </c>
      <c r="D361" s="299" t="s">
        <v>956</v>
      </c>
      <c r="E361" s="522">
        <v>-200</v>
      </c>
      <c r="F361" s="522"/>
      <c r="G361" s="333">
        <f t="shared" si="10"/>
        <v>1680.5899999999874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287</v>
      </c>
      <c r="B362" s="330" t="s">
        <v>287</v>
      </c>
      <c r="C362" s="298">
        <v>46205</v>
      </c>
      <c r="D362" s="299" t="s">
        <v>956</v>
      </c>
      <c r="E362" s="522">
        <v>-4</v>
      </c>
      <c r="F362" s="522"/>
      <c r="G362" s="333">
        <f t="shared" si="10"/>
        <v>1480.5899999999874</v>
      </c>
      <c r="H362" s="334" t="s">
        <v>298</v>
      </c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287</v>
      </c>
      <c r="B363" s="330" t="s">
        <v>287</v>
      </c>
      <c r="C363" s="298">
        <v>46205</v>
      </c>
      <c r="D363" s="299" t="s">
        <v>956</v>
      </c>
      <c r="E363" s="522">
        <v>204</v>
      </c>
      <c r="F363" s="522"/>
      <c r="G363" s="333">
        <f t="shared" si="10"/>
        <v>1476.5899999999874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6</v>
      </c>
      <c r="C364" s="298">
        <v>46205</v>
      </c>
      <c r="D364" s="299" t="s">
        <v>966</v>
      </c>
      <c r="E364" s="522">
        <v>20</v>
      </c>
      <c r="F364" s="522"/>
      <c r="G364" s="333">
        <f t="shared" si="10"/>
        <v>1680.5899999999874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287</v>
      </c>
      <c r="B365" s="330" t="s">
        <v>287</v>
      </c>
      <c r="C365" s="298">
        <v>46205</v>
      </c>
      <c r="D365" s="299" t="s">
        <v>967</v>
      </c>
      <c r="E365" s="522">
        <v>70</v>
      </c>
      <c r="F365" s="522">
        <v>70</v>
      </c>
      <c r="G365" s="333">
        <f t="shared" si="10"/>
        <v>1700.5899999999874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46205</v>
      </c>
      <c r="D366" s="299" t="s">
        <v>968</v>
      </c>
      <c r="E366" s="522">
        <v>783</v>
      </c>
      <c r="F366" s="522">
        <v>783</v>
      </c>
      <c r="G366" s="333">
        <f t="shared" si="10"/>
        <v>1700.5899999999874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22</v>
      </c>
      <c r="C367" s="298">
        <v>46205</v>
      </c>
      <c r="D367" s="299" t="s">
        <v>375</v>
      </c>
      <c r="E367" s="522">
        <v>6.37</v>
      </c>
      <c r="F367" s="522"/>
      <c r="G367" s="333">
        <f t="shared" si="10"/>
        <v>1700.5899999999874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46205</v>
      </c>
      <c r="D368" s="299" t="s">
        <v>961</v>
      </c>
      <c r="E368" s="522">
        <v>21</v>
      </c>
      <c r="F368" s="522"/>
      <c r="G368" s="333">
        <f t="shared" si="10"/>
        <v>1706.9599999999873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284</v>
      </c>
      <c r="B369" s="330">
        <v>36</v>
      </c>
      <c r="C369" s="298">
        <v>46205</v>
      </c>
      <c r="D369" s="299" t="s">
        <v>374</v>
      </c>
      <c r="E369" s="522">
        <v>50</v>
      </c>
      <c r="F369" s="522"/>
      <c r="G369" s="333">
        <f t="shared" si="10"/>
        <v>1727.9599999999873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46205</v>
      </c>
      <c r="D370" s="299" t="s">
        <v>319</v>
      </c>
      <c r="E370" s="522">
        <v>53.8</v>
      </c>
      <c r="F370" s="522"/>
      <c r="G370" s="333">
        <f t="shared" si="10"/>
        <v>1777.9599999999873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3</v>
      </c>
      <c r="C371" s="298">
        <v>46204</v>
      </c>
      <c r="D371" s="299" t="s">
        <v>309</v>
      </c>
      <c r="E371" s="522">
        <v>4.1900000000000004</v>
      </c>
      <c r="F371" s="522"/>
      <c r="G371" s="333">
        <f t="shared" si="10"/>
        <v>1831.7599999999873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46204</v>
      </c>
      <c r="D372" s="299" t="s">
        <v>311</v>
      </c>
      <c r="E372" s="522">
        <v>169.54</v>
      </c>
      <c r="F372" s="522"/>
      <c r="G372" s="333">
        <f t="shared" si="10"/>
        <v>1835.9499999999873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46204</v>
      </c>
      <c r="D373" s="299" t="s">
        <v>955</v>
      </c>
      <c r="E373" s="522">
        <v>64.2</v>
      </c>
      <c r="F373" s="522"/>
      <c r="G373" s="333">
        <f t="shared" si="10"/>
        <v>2005.4899999999873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46204</v>
      </c>
      <c r="D374" s="299" t="s">
        <v>319</v>
      </c>
      <c r="E374" s="522">
        <v>150.86000000000001</v>
      </c>
      <c r="F374" s="522"/>
      <c r="G374" s="333">
        <f t="shared" si="10"/>
        <v>2069.6899999999873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3</v>
      </c>
      <c r="C375" s="298">
        <v>46204</v>
      </c>
      <c r="D375" s="299" t="s">
        <v>455</v>
      </c>
      <c r="E375" s="522">
        <v>10.41</v>
      </c>
      <c r="F375" s="522"/>
      <c r="G375" s="333">
        <f t="shared" si="10"/>
        <v>2220.5499999999874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1</v>
      </c>
      <c r="C376" s="298">
        <v>46204</v>
      </c>
      <c r="D376" s="299" t="s">
        <v>306</v>
      </c>
      <c r="E376" s="522">
        <v>98.37</v>
      </c>
      <c r="F376" s="522"/>
      <c r="G376" s="333">
        <f t="shared" si="10"/>
        <v>2230.9599999999873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46204</v>
      </c>
      <c r="D377" s="299" t="s">
        <v>397</v>
      </c>
      <c r="E377" s="522">
        <v>54.76</v>
      </c>
      <c r="F377" s="522"/>
      <c r="G377" s="333">
        <f t="shared" si="10"/>
        <v>2329.3299999999872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284</v>
      </c>
      <c r="B378" s="330">
        <v>37</v>
      </c>
      <c r="C378" s="298">
        <v>46203</v>
      </c>
      <c r="D378" s="299" t="s">
        <v>970</v>
      </c>
      <c r="E378" s="522">
        <v>6487.16</v>
      </c>
      <c r="F378" s="522"/>
      <c r="G378" s="333">
        <f t="shared" si="10"/>
        <v>2384.0899999999874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286</v>
      </c>
      <c r="B379" s="330">
        <v>25</v>
      </c>
      <c r="C379" s="298">
        <v>46203</v>
      </c>
      <c r="D379" s="298" t="s">
        <v>204</v>
      </c>
      <c r="E379" s="331">
        <v>350</v>
      </c>
      <c r="F379" s="522"/>
      <c r="G379" s="333">
        <f t="shared" si="10"/>
        <v>8871.2499999999873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286</v>
      </c>
      <c r="B380" s="330">
        <v>26</v>
      </c>
      <c r="C380" s="298">
        <v>46203</v>
      </c>
      <c r="D380" s="298" t="s">
        <v>205</v>
      </c>
      <c r="E380" s="331">
        <v>320</v>
      </c>
      <c r="F380" s="522"/>
      <c r="G380" s="333">
        <f t="shared" si="10"/>
        <v>9221.2499999999873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286</v>
      </c>
      <c r="B381" s="330">
        <v>27</v>
      </c>
      <c r="C381" s="298">
        <v>46203</v>
      </c>
      <c r="D381" s="298" t="s">
        <v>206</v>
      </c>
      <c r="E381" s="331">
        <v>25</v>
      </c>
      <c r="F381" s="522"/>
      <c r="G381" s="333">
        <f t="shared" si="10"/>
        <v>9541.2499999999873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286</v>
      </c>
      <c r="B382" s="330">
        <v>28</v>
      </c>
      <c r="C382" s="298">
        <v>46203</v>
      </c>
      <c r="D382" s="298" t="s">
        <v>207</v>
      </c>
      <c r="E382" s="331">
        <v>25</v>
      </c>
      <c r="F382" s="522"/>
      <c r="G382" s="333">
        <f t="shared" si="10"/>
        <v>9566.2499999999873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29</v>
      </c>
      <c r="C383" s="298">
        <v>46203</v>
      </c>
      <c r="D383" s="298" t="s">
        <v>208</v>
      </c>
      <c r="E383" s="331">
        <v>45</v>
      </c>
      <c r="F383" s="522"/>
      <c r="G383" s="333">
        <f t="shared" si="10"/>
        <v>9591.2499999999873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286</v>
      </c>
      <c r="B384" s="330">
        <v>30</v>
      </c>
      <c r="C384" s="298">
        <v>46203</v>
      </c>
      <c r="D384" s="298" t="s">
        <v>209</v>
      </c>
      <c r="E384" s="331">
        <v>400</v>
      </c>
      <c r="F384" s="522"/>
      <c r="G384" s="333">
        <f t="shared" si="10"/>
        <v>9636.2499999999873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31</v>
      </c>
      <c r="C385" s="298">
        <v>46203</v>
      </c>
      <c r="D385" s="298" t="s">
        <v>210</v>
      </c>
      <c r="E385" s="331">
        <v>375</v>
      </c>
      <c r="F385" s="522"/>
      <c r="G385" s="333">
        <f t="shared" si="10"/>
        <v>10036.249999999987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32</v>
      </c>
      <c r="C386" s="298">
        <v>46203</v>
      </c>
      <c r="D386" s="298" t="s">
        <v>211</v>
      </c>
      <c r="E386" s="331">
        <v>100</v>
      </c>
      <c r="F386" s="522"/>
      <c r="G386" s="333">
        <f t="shared" si="10"/>
        <v>10411.249999999987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33</v>
      </c>
      <c r="C387" s="298">
        <v>46203</v>
      </c>
      <c r="D387" s="298" t="s">
        <v>212</v>
      </c>
      <c r="E387" s="331">
        <v>85</v>
      </c>
      <c r="F387" s="522"/>
      <c r="G387" s="333">
        <f t="shared" si="10"/>
        <v>10511.249999999987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34</v>
      </c>
      <c r="C388" s="298">
        <v>46203</v>
      </c>
      <c r="D388" s="298" t="s">
        <v>213</v>
      </c>
      <c r="E388" s="331">
        <v>230</v>
      </c>
      <c r="F388" s="522"/>
      <c r="G388" s="333">
        <f t="shared" si="10"/>
        <v>10596.249999999987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35</v>
      </c>
      <c r="C389" s="298">
        <v>46203</v>
      </c>
      <c r="D389" s="298" t="s">
        <v>214</v>
      </c>
      <c r="E389" s="331">
        <v>45</v>
      </c>
      <c r="F389" s="522"/>
      <c r="G389" s="333">
        <f t="shared" si="10"/>
        <v>10826.249999999987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10</v>
      </c>
      <c r="C390" s="298">
        <v>46203</v>
      </c>
      <c r="D390" s="298" t="s">
        <v>176</v>
      </c>
      <c r="E390" s="522">
        <v>17.899999999999999</v>
      </c>
      <c r="F390" s="522"/>
      <c r="G390" s="333">
        <f t="shared" si="10"/>
        <v>10871.249999999987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46203</v>
      </c>
      <c r="D391" s="299" t="s">
        <v>423</v>
      </c>
      <c r="E391" s="522">
        <v>185.64</v>
      </c>
      <c r="F391" s="522">
        <v>185.64</v>
      </c>
      <c r="G391" s="333">
        <f t="shared" si="10"/>
        <v>10889.149999999987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46203</v>
      </c>
      <c r="D392" s="299" t="s">
        <v>947</v>
      </c>
      <c r="E392" s="522">
        <v>-20</v>
      </c>
      <c r="F392" s="522"/>
      <c r="G392" s="333">
        <f t="shared" si="10"/>
        <v>10889.149999999987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46202</v>
      </c>
      <c r="D393" s="299" t="s">
        <v>948</v>
      </c>
      <c r="E393" s="522">
        <v>580</v>
      </c>
      <c r="F393" s="522">
        <v>580</v>
      </c>
      <c r="G393" s="333">
        <f t="shared" si="10"/>
        <v>10869.149999999987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291</v>
      </c>
      <c r="B394" s="330">
        <v>38</v>
      </c>
      <c r="C394" s="298">
        <v>46202</v>
      </c>
      <c r="D394" s="299" t="s">
        <v>293</v>
      </c>
      <c r="E394" s="522"/>
      <c r="F394" s="522">
        <v>4720.8599999999997</v>
      </c>
      <c r="G394" s="333">
        <f t="shared" si="10"/>
        <v>10869.149999999987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46202</v>
      </c>
      <c r="D395" s="299" t="s">
        <v>942</v>
      </c>
      <c r="E395" s="522">
        <v>180</v>
      </c>
      <c r="F395" s="522">
        <v>180</v>
      </c>
      <c r="G395" s="333">
        <f t="shared" si="10"/>
        <v>6148.2899999999863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20</v>
      </c>
      <c r="C396" s="298">
        <v>46202</v>
      </c>
      <c r="D396" s="299" t="s">
        <v>193</v>
      </c>
      <c r="E396" s="522">
        <v>600</v>
      </c>
      <c r="F396" s="522"/>
      <c r="G396" s="333">
        <f t="shared" si="10"/>
        <v>6148.2899999999863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1</v>
      </c>
      <c r="C397" s="298">
        <v>46202</v>
      </c>
      <c r="D397" s="299" t="s">
        <v>306</v>
      </c>
      <c r="E397" s="522">
        <v>102.13</v>
      </c>
      <c r="F397" s="522"/>
      <c r="G397" s="333">
        <f t="shared" si="10"/>
        <v>6748.2899999999863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4</v>
      </c>
      <c r="C398" s="298">
        <v>46202</v>
      </c>
      <c r="D398" s="299" t="s">
        <v>310</v>
      </c>
      <c r="E398" s="522">
        <v>40.56</v>
      </c>
      <c r="F398" s="522"/>
      <c r="G398" s="333">
        <f t="shared" si="10"/>
        <v>6850.4199999999864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3</v>
      </c>
      <c r="C399" s="298">
        <v>46202</v>
      </c>
      <c r="D399" s="299" t="s">
        <v>310</v>
      </c>
      <c r="E399" s="522">
        <v>6.84</v>
      </c>
      <c r="F399" s="522"/>
      <c r="G399" s="333">
        <f t="shared" si="10"/>
        <v>6890.9799999999868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3</v>
      </c>
      <c r="C400" s="298">
        <v>46202</v>
      </c>
      <c r="D400" s="299" t="s">
        <v>880</v>
      </c>
      <c r="E400" s="522">
        <v>11.98</v>
      </c>
      <c r="F400" s="522"/>
      <c r="G400" s="333">
        <f t="shared" si="10"/>
        <v>6897.819999999987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46201</v>
      </c>
      <c r="D401" s="299" t="s">
        <v>353</v>
      </c>
      <c r="E401" s="522">
        <v>14.99</v>
      </c>
      <c r="F401" s="522"/>
      <c r="G401" s="333">
        <f t="shared" ref="G401:G414" si="11">G402-E401+F401</f>
        <v>6909.7999999999865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46201</v>
      </c>
      <c r="D402" s="299" t="s">
        <v>358</v>
      </c>
      <c r="E402" s="522">
        <v>11.29</v>
      </c>
      <c r="F402" s="522"/>
      <c r="G402" s="333">
        <f t="shared" si="11"/>
        <v>6924.7899999999863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46201</v>
      </c>
      <c r="D403" s="299" t="s">
        <v>319</v>
      </c>
      <c r="E403" s="522">
        <v>158.96</v>
      </c>
      <c r="F403" s="522"/>
      <c r="G403" s="333">
        <f t="shared" si="11"/>
        <v>6936.0799999999863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6</v>
      </c>
      <c r="C404" s="298">
        <v>46201</v>
      </c>
      <c r="D404" s="299" t="s">
        <v>397</v>
      </c>
      <c r="E404" s="522">
        <v>53.24</v>
      </c>
      <c r="F404" s="522"/>
      <c r="G404" s="333">
        <f t="shared" si="11"/>
        <v>7095.0399999999863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46200</v>
      </c>
      <c r="D405" s="299" t="s">
        <v>917</v>
      </c>
      <c r="E405" s="522">
        <v>122.77</v>
      </c>
      <c r="F405" s="522"/>
      <c r="G405" s="333">
        <f t="shared" si="11"/>
        <v>7148.2799999999861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46200</v>
      </c>
      <c r="D406" s="299" t="s">
        <v>831</v>
      </c>
      <c r="E406" s="522">
        <v>77.67</v>
      </c>
      <c r="F406" s="522"/>
      <c r="G406" s="333">
        <f t="shared" si="11"/>
        <v>7271.0499999999865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5</v>
      </c>
      <c r="C407" s="298">
        <v>46200</v>
      </c>
      <c r="D407" s="299" t="s">
        <v>943</v>
      </c>
      <c r="E407" s="522">
        <v>32.99</v>
      </c>
      <c r="F407" s="522"/>
      <c r="G407" s="333">
        <f t="shared" si="11"/>
        <v>7348.7199999999866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46200</v>
      </c>
      <c r="D408" s="299" t="s">
        <v>945</v>
      </c>
      <c r="E408" s="522">
        <v>207.96</v>
      </c>
      <c r="F408" s="522">
        <v>207.96</v>
      </c>
      <c r="G408" s="333">
        <f t="shared" si="11"/>
        <v>7381.7099999999864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46199</v>
      </c>
      <c r="D409" s="299" t="s">
        <v>868</v>
      </c>
      <c r="E409" s="522">
        <v>51.84</v>
      </c>
      <c r="F409" s="522"/>
      <c r="G409" s="333">
        <f t="shared" si="11"/>
        <v>7381.7099999999864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3</v>
      </c>
      <c r="C410" s="298">
        <v>46199</v>
      </c>
      <c r="D410" s="299" t="s">
        <v>296</v>
      </c>
      <c r="E410" s="522">
        <v>10.31</v>
      </c>
      <c r="F410" s="522"/>
      <c r="G410" s="333">
        <f t="shared" si="11"/>
        <v>7433.5499999999865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4</v>
      </c>
      <c r="C411" s="298">
        <v>46199</v>
      </c>
      <c r="D411" s="299" t="s">
        <v>296</v>
      </c>
      <c r="E411" s="522">
        <v>87.14</v>
      </c>
      <c r="F411" s="522"/>
      <c r="G411" s="333">
        <f t="shared" si="11"/>
        <v>7443.8599999999869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5</v>
      </c>
      <c r="C412" s="298">
        <v>46199</v>
      </c>
      <c r="D412" s="299" t="s">
        <v>940</v>
      </c>
      <c r="E412" s="522">
        <v>20</v>
      </c>
      <c r="F412" s="522"/>
      <c r="G412" s="333">
        <f t="shared" si="11"/>
        <v>7530.9999999999873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294</v>
      </c>
      <c r="B413" s="330">
        <v>12</v>
      </c>
      <c r="C413" s="298">
        <v>46198</v>
      </c>
      <c r="D413" s="299" t="s">
        <v>314</v>
      </c>
      <c r="E413" s="522">
        <v>204.48</v>
      </c>
      <c r="F413" s="522"/>
      <c r="G413" s="333">
        <f t="shared" si="11"/>
        <v>7550.9999999999873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291</v>
      </c>
      <c r="B414" s="330">
        <v>39</v>
      </c>
      <c r="C414" s="298">
        <v>46198</v>
      </c>
      <c r="D414" s="299" t="s">
        <v>292</v>
      </c>
      <c r="E414" s="522"/>
      <c r="F414" s="522">
        <v>2763.77</v>
      </c>
      <c r="G414" s="333">
        <f t="shared" si="11"/>
        <v>7755.4799999999868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5</v>
      </c>
      <c r="C415" s="298">
        <v>46198</v>
      </c>
      <c r="D415" s="299" t="s">
        <v>846</v>
      </c>
      <c r="E415" s="522">
        <v>11.2</v>
      </c>
      <c r="F415" s="522"/>
      <c r="G415" s="333">
        <f t="shared" ref="G415:G435" si="12">G416-E415+F415</f>
        <v>4991.7099999999864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46197</v>
      </c>
      <c r="D416" s="299" t="s">
        <v>941</v>
      </c>
      <c r="E416" s="522">
        <v>15.99</v>
      </c>
      <c r="F416" s="522"/>
      <c r="G416" s="333">
        <f t="shared" si="12"/>
        <v>5002.9099999999862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5</v>
      </c>
      <c r="C417" s="298">
        <v>46197</v>
      </c>
      <c r="D417" s="299" t="s">
        <v>340</v>
      </c>
      <c r="E417" s="522">
        <v>47.93</v>
      </c>
      <c r="F417" s="522"/>
      <c r="G417" s="333">
        <f t="shared" si="12"/>
        <v>5018.899999999986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46197</v>
      </c>
      <c r="D418" s="299" t="s">
        <v>201</v>
      </c>
      <c r="E418" s="522">
        <v>42.84</v>
      </c>
      <c r="F418" s="522"/>
      <c r="G418" s="333">
        <f t="shared" si="12"/>
        <v>5066.8299999999863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294</v>
      </c>
      <c r="B419" s="330">
        <v>42</v>
      </c>
      <c r="C419" s="298">
        <v>46197</v>
      </c>
      <c r="D419" s="299" t="s">
        <v>200</v>
      </c>
      <c r="E419" s="522">
        <v>99.4</v>
      </c>
      <c r="F419" s="522"/>
      <c r="G419" s="333">
        <f t="shared" si="12"/>
        <v>5109.6699999999864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46196</v>
      </c>
      <c r="D420" s="299" t="s">
        <v>319</v>
      </c>
      <c r="E420" s="522">
        <v>5.68</v>
      </c>
      <c r="F420" s="522"/>
      <c r="G420" s="333">
        <f t="shared" si="12"/>
        <v>5209.0699999999861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1</v>
      </c>
      <c r="C421" s="298">
        <v>46196</v>
      </c>
      <c r="D421" s="299" t="s">
        <v>306</v>
      </c>
      <c r="E421" s="522">
        <v>167.73</v>
      </c>
      <c r="F421" s="522"/>
      <c r="G421" s="333">
        <f t="shared" si="12"/>
        <v>5214.7499999999864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46196</v>
      </c>
      <c r="D422" s="299" t="s">
        <v>296</v>
      </c>
      <c r="E422" s="522">
        <v>40.81</v>
      </c>
      <c r="F422" s="522"/>
      <c r="G422" s="333">
        <f t="shared" si="12"/>
        <v>5382.4799999999859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46196</v>
      </c>
      <c r="D423" s="299" t="s">
        <v>334</v>
      </c>
      <c r="E423" s="522">
        <v>17.68</v>
      </c>
      <c r="F423" s="522"/>
      <c r="G423" s="333">
        <f t="shared" si="12"/>
        <v>5423.2899999999863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3</v>
      </c>
      <c r="C424" s="298">
        <v>46196</v>
      </c>
      <c r="D424" s="299" t="s">
        <v>320</v>
      </c>
      <c r="E424" s="522">
        <v>5.19</v>
      </c>
      <c r="F424" s="522"/>
      <c r="G424" s="333">
        <f t="shared" si="12"/>
        <v>5440.9699999999866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46196</v>
      </c>
      <c r="D425" s="299" t="s">
        <v>308</v>
      </c>
      <c r="E425" s="522">
        <v>71.75</v>
      </c>
      <c r="F425" s="522"/>
      <c r="G425" s="333">
        <f t="shared" si="12"/>
        <v>5446.1599999999862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22</v>
      </c>
      <c r="C426" s="298">
        <v>46196</v>
      </c>
      <c r="D426" s="299" t="s">
        <v>835</v>
      </c>
      <c r="E426" s="522">
        <v>15.96</v>
      </c>
      <c r="F426" s="522"/>
      <c r="G426" s="333">
        <f t="shared" si="12"/>
        <v>5517.9099999999862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46195</v>
      </c>
      <c r="D427" s="299" t="s">
        <v>334</v>
      </c>
      <c r="E427" s="522">
        <v>7.89</v>
      </c>
      <c r="F427" s="522"/>
      <c r="G427" s="333">
        <f t="shared" si="12"/>
        <v>5533.8699999999862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287</v>
      </c>
      <c r="B428" s="330" t="s">
        <v>287</v>
      </c>
      <c r="C428" s="298">
        <v>46195</v>
      </c>
      <c r="D428" s="299" t="s">
        <v>939</v>
      </c>
      <c r="E428" s="522">
        <v>86.07</v>
      </c>
      <c r="F428" s="522">
        <v>86.07</v>
      </c>
      <c r="G428" s="333">
        <f t="shared" si="12"/>
        <v>5541.7599999999866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46195</v>
      </c>
      <c r="D429" s="299" t="s">
        <v>922</v>
      </c>
      <c r="E429" s="522">
        <v>14.98</v>
      </c>
      <c r="F429" s="522">
        <v>14.98</v>
      </c>
      <c r="G429" s="333">
        <f t="shared" si="12"/>
        <v>5541.7599999999866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287</v>
      </c>
      <c r="B430" s="330" t="s">
        <v>287</v>
      </c>
      <c r="C430" s="298">
        <v>46195</v>
      </c>
      <c r="D430" s="299" t="s">
        <v>936</v>
      </c>
      <c r="E430" s="522">
        <v>83.52</v>
      </c>
      <c r="F430" s="522">
        <v>83.52</v>
      </c>
      <c r="G430" s="333">
        <f t="shared" si="12"/>
        <v>5541.7599999999866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46195</v>
      </c>
      <c r="D431" s="299" t="s">
        <v>937</v>
      </c>
      <c r="E431" s="522">
        <v>62.19</v>
      </c>
      <c r="F431" s="522">
        <v>62.19</v>
      </c>
      <c r="G431" s="333">
        <f t="shared" si="12"/>
        <v>5541.7599999999866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3</v>
      </c>
      <c r="C432" s="298">
        <v>46195</v>
      </c>
      <c r="D432" s="299" t="s">
        <v>310</v>
      </c>
      <c r="E432" s="522">
        <v>6.99</v>
      </c>
      <c r="F432" s="522"/>
      <c r="G432" s="333">
        <f t="shared" si="12"/>
        <v>5541.7599999999866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287</v>
      </c>
      <c r="B433" s="330" t="s">
        <v>287</v>
      </c>
      <c r="C433" s="298">
        <v>46195</v>
      </c>
      <c r="D433" s="299" t="s">
        <v>938</v>
      </c>
      <c r="E433" s="522">
        <v>60.47</v>
      </c>
      <c r="F433" s="522">
        <v>60.47</v>
      </c>
      <c r="G433" s="333">
        <f t="shared" si="12"/>
        <v>5548.7499999999864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22</v>
      </c>
      <c r="C434" s="298">
        <v>46195</v>
      </c>
      <c r="D434" s="299" t="s">
        <v>323</v>
      </c>
      <c r="E434" s="522">
        <v>20.22</v>
      </c>
      <c r="F434" s="522"/>
      <c r="G434" s="333">
        <f t="shared" si="12"/>
        <v>5548.7499999999864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46195</v>
      </c>
      <c r="D435" s="299" t="s">
        <v>919</v>
      </c>
      <c r="E435" s="522">
        <v>200</v>
      </c>
      <c r="F435" s="522"/>
      <c r="G435" s="333">
        <f t="shared" si="12"/>
        <v>5568.9699999999866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46194</v>
      </c>
      <c r="D436" s="299" t="s">
        <v>340</v>
      </c>
      <c r="E436" s="522">
        <v>47.93</v>
      </c>
      <c r="F436" s="522"/>
      <c r="G436" s="333">
        <f t="shared" ref="G436:G456" si="13">G437-E436+F436</f>
        <v>5768.9699999999866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46194</v>
      </c>
      <c r="D437" s="299" t="s">
        <v>935</v>
      </c>
      <c r="E437" s="522"/>
      <c r="F437" s="522">
        <v>50</v>
      </c>
      <c r="G437" s="333">
        <f t="shared" si="13"/>
        <v>5816.8999999999869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46194</v>
      </c>
      <c r="D438" s="299" t="s">
        <v>935</v>
      </c>
      <c r="E438" s="522">
        <v>50</v>
      </c>
      <c r="F438" s="522"/>
      <c r="G438" s="333">
        <f t="shared" si="13"/>
        <v>5766.8999999999869</v>
      </c>
      <c r="H438" s="334" t="s">
        <v>298</v>
      </c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287</v>
      </c>
      <c r="B439" s="330" t="s">
        <v>287</v>
      </c>
      <c r="C439" s="298">
        <v>46194</v>
      </c>
      <c r="D439" s="299" t="s">
        <v>922</v>
      </c>
      <c r="E439" s="522">
        <v>28.38</v>
      </c>
      <c r="F439" s="522">
        <v>28.38</v>
      </c>
      <c r="G439" s="333">
        <f t="shared" si="13"/>
        <v>5816.8999999999869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46194</v>
      </c>
      <c r="D440" s="299" t="s">
        <v>920</v>
      </c>
      <c r="E440" s="522">
        <v>35.020000000000003</v>
      </c>
      <c r="F440" s="522">
        <v>35.020000000000003</v>
      </c>
      <c r="G440" s="333">
        <f t="shared" si="13"/>
        <v>5816.8999999999869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287</v>
      </c>
      <c r="B441" s="330" t="s">
        <v>287</v>
      </c>
      <c r="C441" s="298">
        <v>46194</v>
      </c>
      <c r="D441" s="299" t="s">
        <v>927</v>
      </c>
      <c r="E441" s="522">
        <v>83.81</v>
      </c>
      <c r="F441" s="522">
        <v>83.81</v>
      </c>
      <c r="G441" s="333">
        <f t="shared" si="13"/>
        <v>5816.8999999999869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46194</v>
      </c>
      <c r="D442" s="299" t="s">
        <v>928</v>
      </c>
      <c r="E442" s="522">
        <v>27.43</v>
      </c>
      <c r="F442" s="522">
        <v>27.43</v>
      </c>
      <c r="G442" s="333">
        <f t="shared" si="13"/>
        <v>5816.8999999999869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287</v>
      </c>
      <c r="B443" s="330" t="s">
        <v>287</v>
      </c>
      <c r="C443" s="298">
        <v>46193</v>
      </c>
      <c r="D443" s="299" t="s">
        <v>932</v>
      </c>
      <c r="E443" s="522">
        <v>30.86</v>
      </c>
      <c r="F443" s="522">
        <v>30.86</v>
      </c>
      <c r="G443" s="333">
        <f t="shared" si="13"/>
        <v>5816.8999999999869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287</v>
      </c>
      <c r="B444" s="330" t="s">
        <v>287</v>
      </c>
      <c r="C444" s="298">
        <v>46193</v>
      </c>
      <c r="D444" s="299" t="s">
        <v>922</v>
      </c>
      <c r="E444" s="522">
        <v>13.95</v>
      </c>
      <c r="F444" s="522">
        <v>13.95</v>
      </c>
      <c r="G444" s="333">
        <f t="shared" si="13"/>
        <v>5816.8999999999869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287</v>
      </c>
      <c r="B445" s="330" t="s">
        <v>287</v>
      </c>
      <c r="C445" s="298">
        <v>46192</v>
      </c>
      <c r="D445" s="299" t="s">
        <v>934</v>
      </c>
      <c r="E445" s="522">
        <v>148.54</v>
      </c>
      <c r="F445" s="522">
        <v>148.54</v>
      </c>
      <c r="G445" s="333">
        <f t="shared" si="13"/>
        <v>5816.8999999999869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287</v>
      </c>
      <c r="B446" s="330" t="s">
        <v>287</v>
      </c>
      <c r="C446" s="298">
        <v>46192</v>
      </c>
      <c r="D446" s="299" t="s">
        <v>921</v>
      </c>
      <c r="E446" s="522">
        <v>80</v>
      </c>
      <c r="F446" s="522">
        <v>80</v>
      </c>
      <c r="G446" s="333">
        <f t="shared" si="13"/>
        <v>5816.8999999999869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46192</v>
      </c>
      <c r="D447" s="299" t="s">
        <v>922</v>
      </c>
      <c r="E447" s="522">
        <v>27.98</v>
      </c>
      <c r="F447" s="522">
        <v>27.98</v>
      </c>
      <c r="G447" s="333">
        <f t="shared" si="13"/>
        <v>5816.8999999999869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287</v>
      </c>
      <c r="B448" s="330" t="s">
        <v>287</v>
      </c>
      <c r="C448" s="298">
        <v>46192</v>
      </c>
      <c r="D448" s="299" t="s">
        <v>933</v>
      </c>
      <c r="E448" s="522">
        <v>30.63</v>
      </c>
      <c r="F448" s="522">
        <v>30.63</v>
      </c>
      <c r="G448" s="333">
        <f t="shared" si="13"/>
        <v>5816.8999999999869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294</v>
      </c>
      <c r="B449" s="330">
        <v>22</v>
      </c>
      <c r="C449" s="298">
        <v>46192</v>
      </c>
      <c r="D449" s="299" t="s">
        <v>923</v>
      </c>
      <c r="E449" s="522">
        <v>7.46</v>
      </c>
      <c r="F449" s="522"/>
      <c r="G449" s="333">
        <f t="shared" si="13"/>
        <v>5816.8999999999869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46192</v>
      </c>
      <c r="D450" s="299" t="s">
        <v>924</v>
      </c>
      <c r="E450" s="522">
        <v>22.07</v>
      </c>
      <c r="F450" s="522">
        <v>22.07</v>
      </c>
      <c r="G450" s="333">
        <f t="shared" si="13"/>
        <v>5824.3599999999869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287</v>
      </c>
      <c r="B451" s="330" t="s">
        <v>287</v>
      </c>
      <c r="C451" s="298">
        <v>46192</v>
      </c>
      <c r="D451" s="299" t="s">
        <v>924</v>
      </c>
      <c r="E451" s="522">
        <v>51.04</v>
      </c>
      <c r="F451" s="522">
        <v>51.04</v>
      </c>
      <c r="G451" s="333">
        <f t="shared" si="13"/>
        <v>5824.3599999999869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287</v>
      </c>
      <c r="B452" s="330" t="s">
        <v>287</v>
      </c>
      <c r="C452" s="298">
        <v>46192</v>
      </c>
      <c r="D452" s="299" t="s">
        <v>924</v>
      </c>
      <c r="E452" s="522">
        <v>90.59</v>
      </c>
      <c r="F452" s="522">
        <v>90.59</v>
      </c>
      <c r="G452" s="333">
        <f t="shared" si="13"/>
        <v>5824.3599999999869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46192</v>
      </c>
      <c r="D453" s="299" t="s">
        <v>925</v>
      </c>
      <c r="E453" s="522">
        <v>26.02</v>
      </c>
      <c r="F453" s="522">
        <v>26.02</v>
      </c>
      <c r="G453" s="333">
        <f t="shared" si="13"/>
        <v>5824.3599999999869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287</v>
      </c>
      <c r="B454" s="330" t="s">
        <v>287</v>
      </c>
      <c r="C454" s="298">
        <v>46192</v>
      </c>
      <c r="D454" s="299" t="s">
        <v>925</v>
      </c>
      <c r="E454" s="522">
        <v>26.02</v>
      </c>
      <c r="F454" s="522">
        <v>26.02</v>
      </c>
      <c r="G454" s="333">
        <f t="shared" si="13"/>
        <v>5824.3599999999869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46192</v>
      </c>
      <c r="D455" s="299" t="s">
        <v>925</v>
      </c>
      <c r="E455" s="522">
        <v>38.03</v>
      </c>
      <c r="F455" s="522">
        <v>38.03</v>
      </c>
      <c r="G455" s="333">
        <f t="shared" si="13"/>
        <v>5824.3599999999869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287</v>
      </c>
      <c r="B456" s="330" t="s">
        <v>287</v>
      </c>
      <c r="C456" s="298">
        <v>46192</v>
      </c>
      <c r="D456" s="299" t="s">
        <v>925</v>
      </c>
      <c r="E456" s="522">
        <v>26.03</v>
      </c>
      <c r="F456" s="522">
        <v>26.03</v>
      </c>
      <c r="G456" s="333">
        <f t="shared" si="13"/>
        <v>5824.3599999999869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287</v>
      </c>
      <c r="B457" s="330" t="s">
        <v>287</v>
      </c>
      <c r="C457" s="298">
        <v>46192</v>
      </c>
      <c r="D457" s="299" t="s">
        <v>922</v>
      </c>
      <c r="E457" s="522">
        <v>21.98</v>
      </c>
      <c r="F457" s="522">
        <v>21.98</v>
      </c>
      <c r="G457" s="333">
        <f t="shared" ref="G457:G514" si="14">G458-E457+F457</f>
        <v>5824.3599999999869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287</v>
      </c>
      <c r="B458" s="330" t="s">
        <v>287</v>
      </c>
      <c r="C458" s="298">
        <v>46192</v>
      </c>
      <c r="D458" s="299" t="s">
        <v>922</v>
      </c>
      <c r="E458" s="522">
        <v>27.99</v>
      </c>
      <c r="F458" s="522">
        <v>27.99</v>
      </c>
      <c r="G458" s="333">
        <f t="shared" si="14"/>
        <v>5824.3599999999869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287</v>
      </c>
      <c r="B459" s="330" t="s">
        <v>287</v>
      </c>
      <c r="C459" s="298">
        <v>46191</v>
      </c>
      <c r="D459" s="299" t="s">
        <v>926</v>
      </c>
      <c r="E459" s="522">
        <v>22.69</v>
      </c>
      <c r="F459" s="522">
        <v>22.69</v>
      </c>
      <c r="G459" s="333">
        <f t="shared" si="14"/>
        <v>5824.3599999999869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46191</v>
      </c>
      <c r="D460" s="299" t="s">
        <v>927</v>
      </c>
      <c r="E460" s="522">
        <v>42.32</v>
      </c>
      <c r="F460" s="522">
        <v>42.32</v>
      </c>
      <c r="G460" s="333">
        <f t="shared" si="14"/>
        <v>5824.3599999999869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287</v>
      </c>
      <c r="B461" s="330" t="s">
        <v>287</v>
      </c>
      <c r="C461" s="298">
        <v>46191</v>
      </c>
      <c r="D461" s="299" t="s">
        <v>928</v>
      </c>
      <c r="E461" s="522">
        <v>72.86</v>
      </c>
      <c r="F461" s="522">
        <v>72.86</v>
      </c>
      <c r="G461" s="333">
        <f t="shared" si="14"/>
        <v>5824.3599999999869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46191</v>
      </c>
      <c r="D462" s="299" t="s">
        <v>929</v>
      </c>
      <c r="E462" s="522">
        <v>106.89</v>
      </c>
      <c r="F462" s="522">
        <v>106.89</v>
      </c>
      <c r="G462" s="333">
        <f t="shared" si="14"/>
        <v>5824.3599999999869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46191</v>
      </c>
      <c r="D463" s="299" t="s">
        <v>931</v>
      </c>
      <c r="E463" s="522">
        <v>94.74</v>
      </c>
      <c r="F463" s="522">
        <v>94.74</v>
      </c>
      <c r="G463" s="333">
        <f t="shared" si="14"/>
        <v>5824.3599999999869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46191</v>
      </c>
      <c r="D464" s="299" t="s">
        <v>306</v>
      </c>
      <c r="E464" s="522">
        <v>99.97</v>
      </c>
      <c r="F464" s="522"/>
      <c r="G464" s="333">
        <f t="shared" si="14"/>
        <v>5824.3599999999869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22</v>
      </c>
      <c r="C465" s="298">
        <v>46191</v>
      </c>
      <c r="D465" s="299" t="s">
        <v>930</v>
      </c>
      <c r="E465" s="522">
        <v>13.84</v>
      </c>
      <c r="F465" s="522"/>
      <c r="G465" s="333">
        <f t="shared" si="14"/>
        <v>5924.3299999999872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1</v>
      </c>
      <c r="C466" s="298">
        <v>46190</v>
      </c>
      <c r="D466" s="299" t="s">
        <v>306</v>
      </c>
      <c r="E466" s="522">
        <v>87.19</v>
      </c>
      <c r="F466" s="522"/>
      <c r="G466" s="333">
        <f t="shared" si="14"/>
        <v>5938.1699999999873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21</v>
      </c>
      <c r="C467" s="298">
        <v>46190</v>
      </c>
      <c r="D467" s="299" t="s">
        <v>194</v>
      </c>
      <c r="E467" s="522">
        <v>81</v>
      </c>
      <c r="F467" s="522"/>
      <c r="G467" s="333">
        <f t="shared" si="14"/>
        <v>6025.3599999999869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43</v>
      </c>
      <c r="C468" s="298">
        <v>46190</v>
      </c>
      <c r="D468" s="299" t="s">
        <v>333</v>
      </c>
      <c r="E468" s="522">
        <v>29.8</v>
      </c>
      <c r="F468" s="522"/>
      <c r="G468" s="333">
        <f t="shared" si="14"/>
        <v>6106.3599999999869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42</v>
      </c>
      <c r="C469" s="298">
        <v>46190</v>
      </c>
      <c r="D469" s="299" t="s">
        <v>333</v>
      </c>
      <c r="E469" s="522">
        <v>74.5</v>
      </c>
      <c r="F469" s="522"/>
      <c r="G469" s="333">
        <f t="shared" si="14"/>
        <v>6136.1599999999871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46190</v>
      </c>
      <c r="D470" s="299" t="s">
        <v>334</v>
      </c>
      <c r="E470" s="522">
        <v>82.35</v>
      </c>
      <c r="F470" s="522"/>
      <c r="G470" s="333">
        <f t="shared" si="14"/>
        <v>6210.6599999999871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46190</v>
      </c>
      <c r="D471" s="299" t="s">
        <v>334</v>
      </c>
      <c r="E471" s="522">
        <v>17.68</v>
      </c>
      <c r="F471" s="522"/>
      <c r="G471" s="333">
        <f t="shared" si="14"/>
        <v>6293.0099999999875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46190</v>
      </c>
      <c r="D472" s="299" t="s">
        <v>300</v>
      </c>
      <c r="E472" s="522">
        <v>14.67</v>
      </c>
      <c r="F472" s="522"/>
      <c r="G472" s="333">
        <f t="shared" si="14"/>
        <v>6310.6899999999878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6</v>
      </c>
      <c r="C473" s="298">
        <v>46190</v>
      </c>
      <c r="D473" s="299" t="s">
        <v>300</v>
      </c>
      <c r="E473" s="522">
        <v>56.42</v>
      </c>
      <c r="F473" s="522"/>
      <c r="G473" s="333">
        <f t="shared" si="14"/>
        <v>6325.3599999999878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46190</v>
      </c>
      <c r="D474" s="299" t="s">
        <v>300</v>
      </c>
      <c r="E474" s="522">
        <v>53.23</v>
      </c>
      <c r="F474" s="522"/>
      <c r="G474" s="333">
        <f t="shared" si="14"/>
        <v>6381.7799999999879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23</v>
      </c>
      <c r="C475" s="298">
        <v>46190</v>
      </c>
      <c r="D475" s="299" t="s">
        <v>63</v>
      </c>
      <c r="E475" s="522">
        <v>529.46</v>
      </c>
      <c r="F475" s="522"/>
      <c r="G475" s="333">
        <f t="shared" si="14"/>
        <v>6435.0099999999875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17</v>
      </c>
      <c r="C476" s="298">
        <v>46190</v>
      </c>
      <c r="D476" s="299" t="s">
        <v>188</v>
      </c>
      <c r="E476" s="522">
        <v>42.65</v>
      </c>
      <c r="F476" s="522"/>
      <c r="G476" s="333">
        <f t="shared" si="14"/>
        <v>6964.4699999999875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15</v>
      </c>
      <c r="C477" s="298">
        <v>46190</v>
      </c>
      <c r="D477" s="299" t="s">
        <v>185</v>
      </c>
      <c r="E477" s="522">
        <v>87.41</v>
      </c>
      <c r="F477" s="522"/>
      <c r="G477" s="333">
        <f t="shared" si="14"/>
        <v>7007.1199999999872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335</v>
      </c>
      <c r="B478" s="330" t="s">
        <v>335</v>
      </c>
      <c r="C478" s="298">
        <v>46190</v>
      </c>
      <c r="D478" s="299" t="s">
        <v>336</v>
      </c>
      <c r="E478" s="522">
        <v>86.48</v>
      </c>
      <c r="F478" s="522"/>
      <c r="G478" s="333">
        <f t="shared" si="14"/>
        <v>7094.529999999987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291</v>
      </c>
      <c r="B479" s="330">
        <v>40</v>
      </c>
      <c r="C479" s="298">
        <v>46190</v>
      </c>
      <c r="D479" s="299" t="s">
        <v>316</v>
      </c>
      <c r="E479" s="522"/>
      <c r="F479" s="522">
        <v>854.38</v>
      </c>
      <c r="G479" s="333">
        <f t="shared" si="14"/>
        <v>7181.0099999999866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5</v>
      </c>
      <c r="C480" s="298">
        <v>46189</v>
      </c>
      <c r="D480" s="299" t="s">
        <v>340</v>
      </c>
      <c r="E480" s="522">
        <v>21.3</v>
      </c>
      <c r="F480" s="522"/>
      <c r="G480" s="333">
        <f t="shared" si="14"/>
        <v>6326.6299999999865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11</v>
      </c>
      <c r="C481" s="298">
        <v>46189</v>
      </c>
      <c r="D481" s="299" t="s">
        <v>178</v>
      </c>
      <c r="E481" s="522">
        <v>267.75</v>
      </c>
      <c r="F481" s="522"/>
      <c r="G481" s="333">
        <f t="shared" si="14"/>
        <v>6347.9299999999866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46188</v>
      </c>
      <c r="D482" s="299" t="s">
        <v>885</v>
      </c>
      <c r="E482" s="522">
        <v>100</v>
      </c>
      <c r="F482" s="522"/>
      <c r="G482" s="333">
        <f t="shared" si="14"/>
        <v>6615.6799999999866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46188</v>
      </c>
      <c r="D483" s="299" t="s">
        <v>334</v>
      </c>
      <c r="E483" s="522">
        <v>11.29</v>
      </c>
      <c r="F483" s="522"/>
      <c r="G483" s="333">
        <f t="shared" si="14"/>
        <v>6715.6799999999866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46188</v>
      </c>
      <c r="D484" s="299" t="s">
        <v>334</v>
      </c>
      <c r="E484" s="522">
        <v>5.39</v>
      </c>
      <c r="F484" s="522"/>
      <c r="G484" s="333">
        <f t="shared" si="14"/>
        <v>6726.9699999999866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4</v>
      </c>
      <c r="C485" s="298">
        <v>46188</v>
      </c>
      <c r="D485" s="299" t="s">
        <v>334</v>
      </c>
      <c r="E485" s="522">
        <v>31.99</v>
      </c>
      <c r="F485" s="522"/>
      <c r="G485" s="333">
        <f t="shared" si="14"/>
        <v>6732.3599999999869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46187</v>
      </c>
      <c r="D486" s="299" t="s">
        <v>917</v>
      </c>
      <c r="E486" s="522">
        <v>102.17</v>
      </c>
      <c r="F486" s="522"/>
      <c r="G486" s="333">
        <f t="shared" si="14"/>
        <v>6764.3499999999867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1</v>
      </c>
      <c r="C487" s="298">
        <v>46187</v>
      </c>
      <c r="D487" s="299" t="s">
        <v>831</v>
      </c>
      <c r="E487" s="522">
        <v>21.86</v>
      </c>
      <c r="F487" s="522"/>
      <c r="G487" s="333">
        <f t="shared" si="14"/>
        <v>6866.5199999999868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1</v>
      </c>
      <c r="C488" s="298">
        <v>46187</v>
      </c>
      <c r="D488" s="299" t="s">
        <v>311</v>
      </c>
      <c r="E488" s="522">
        <v>102.56</v>
      </c>
      <c r="F488" s="522"/>
      <c r="G488" s="333">
        <f t="shared" si="14"/>
        <v>6888.3799999999865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46187</v>
      </c>
      <c r="D489" s="299" t="s">
        <v>329</v>
      </c>
      <c r="E489" s="522">
        <v>121.72</v>
      </c>
      <c r="F489" s="522"/>
      <c r="G489" s="333">
        <f t="shared" si="14"/>
        <v>6990.9399999999869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2</v>
      </c>
      <c r="C490" s="298">
        <v>46186</v>
      </c>
      <c r="D490" s="299" t="s">
        <v>308</v>
      </c>
      <c r="E490" s="522">
        <v>143.91999999999999</v>
      </c>
      <c r="F490" s="522"/>
      <c r="G490" s="333">
        <f t="shared" si="14"/>
        <v>7112.6599999999871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46186</v>
      </c>
      <c r="D491" s="299" t="s">
        <v>346</v>
      </c>
      <c r="E491" s="522">
        <v>11.95</v>
      </c>
      <c r="F491" s="522"/>
      <c r="G491" s="333">
        <f t="shared" si="14"/>
        <v>7256.5799999999872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4</v>
      </c>
      <c r="C492" s="298">
        <v>46186</v>
      </c>
      <c r="D492" s="299" t="s">
        <v>310</v>
      </c>
      <c r="E492" s="522">
        <v>47.29</v>
      </c>
      <c r="F492" s="522"/>
      <c r="G492" s="333">
        <f t="shared" si="14"/>
        <v>7268.529999999987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46186</v>
      </c>
      <c r="D493" s="299" t="s">
        <v>306</v>
      </c>
      <c r="E493" s="522">
        <v>52.7</v>
      </c>
      <c r="F493" s="522"/>
      <c r="G493" s="333">
        <f t="shared" si="14"/>
        <v>7315.819999999987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46186</v>
      </c>
      <c r="D494" s="299" t="s">
        <v>308</v>
      </c>
      <c r="E494" s="522">
        <v>22.26</v>
      </c>
      <c r="F494" s="522"/>
      <c r="G494" s="333">
        <f t="shared" si="14"/>
        <v>7368.5199999999868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46186</v>
      </c>
      <c r="D495" s="299" t="s">
        <v>308</v>
      </c>
      <c r="E495" s="522">
        <v>28.16</v>
      </c>
      <c r="F495" s="522"/>
      <c r="G495" s="333">
        <f t="shared" si="14"/>
        <v>7390.779999999987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46186</v>
      </c>
      <c r="D496" s="299" t="s">
        <v>301</v>
      </c>
      <c r="E496" s="522">
        <v>32.049999999999997</v>
      </c>
      <c r="F496" s="522"/>
      <c r="G496" s="333">
        <f t="shared" si="14"/>
        <v>7418.9399999999869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5</v>
      </c>
      <c r="C497" s="298">
        <v>46186</v>
      </c>
      <c r="D497" s="299" t="s">
        <v>918</v>
      </c>
      <c r="E497" s="522">
        <v>24</v>
      </c>
      <c r="F497" s="522"/>
      <c r="G497" s="333">
        <f t="shared" si="14"/>
        <v>7450.989999999987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46186</v>
      </c>
      <c r="D498" s="299" t="s">
        <v>306</v>
      </c>
      <c r="E498" s="522">
        <v>19.98</v>
      </c>
      <c r="F498" s="522"/>
      <c r="G498" s="333">
        <f t="shared" si="14"/>
        <v>7474.989999999987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6</v>
      </c>
      <c r="C499" s="298">
        <v>46186</v>
      </c>
      <c r="D499" s="299" t="s">
        <v>300</v>
      </c>
      <c r="E499" s="522">
        <v>60.07</v>
      </c>
      <c r="F499" s="522"/>
      <c r="G499" s="333">
        <f t="shared" si="14"/>
        <v>7494.9699999999866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46186</v>
      </c>
      <c r="D500" s="299" t="s">
        <v>915</v>
      </c>
      <c r="E500" s="522"/>
      <c r="F500" s="522">
        <v>319.49</v>
      </c>
      <c r="G500" s="333">
        <f t="shared" si="14"/>
        <v>7555.0399999999863</v>
      </c>
      <c r="H500" s="334" t="s">
        <v>298</v>
      </c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46186</v>
      </c>
      <c r="D501" s="299" t="s">
        <v>300</v>
      </c>
      <c r="E501" s="522">
        <v>319.49</v>
      </c>
      <c r="F501" s="522"/>
      <c r="G501" s="333">
        <f t="shared" si="14"/>
        <v>7235.5499999999865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46186</v>
      </c>
      <c r="D502" s="299" t="s">
        <v>914</v>
      </c>
      <c r="E502" s="522">
        <v>-0.51</v>
      </c>
      <c r="F502" s="522"/>
      <c r="G502" s="333">
        <f t="shared" si="14"/>
        <v>7555.0399999999863</v>
      </c>
      <c r="H502" s="334" t="s">
        <v>298</v>
      </c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46186</v>
      </c>
      <c r="D503" s="299" t="s">
        <v>319</v>
      </c>
      <c r="E503" s="522">
        <v>13.58</v>
      </c>
      <c r="F503" s="522"/>
      <c r="G503" s="333">
        <f t="shared" si="14"/>
        <v>7554.5299999999861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24</v>
      </c>
      <c r="C504" s="298">
        <v>46186</v>
      </c>
      <c r="D504" s="299" t="s">
        <v>860</v>
      </c>
      <c r="E504" s="522">
        <v>109.5</v>
      </c>
      <c r="F504" s="522"/>
      <c r="G504" s="333">
        <f t="shared" si="14"/>
        <v>7568.109999999986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19</v>
      </c>
      <c r="C505" s="298">
        <v>46186</v>
      </c>
      <c r="D505" s="299" t="s">
        <v>191</v>
      </c>
      <c r="E505" s="522">
        <v>200</v>
      </c>
      <c r="F505" s="522"/>
      <c r="G505" s="333">
        <f t="shared" si="14"/>
        <v>7677.609999999986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291</v>
      </c>
      <c r="B506" s="330">
        <v>38</v>
      </c>
      <c r="C506" s="298">
        <v>46186</v>
      </c>
      <c r="D506" s="299" t="s">
        <v>293</v>
      </c>
      <c r="E506" s="522"/>
      <c r="F506" s="522">
        <v>4597.82</v>
      </c>
      <c r="G506" s="333">
        <f t="shared" si="14"/>
        <v>7877.609999999986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46185</v>
      </c>
      <c r="D507" s="299" t="s">
        <v>916</v>
      </c>
      <c r="E507" s="522">
        <v>90.54</v>
      </c>
      <c r="F507" s="522"/>
      <c r="G507" s="333">
        <f t="shared" si="14"/>
        <v>3279.7899999999863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46185</v>
      </c>
      <c r="D508" s="299" t="s">
        <v>916</v>
      </c>
      <c r="E508" s="522">
        <v>50</v>
      </c>
      <c r="F508" s="522"/>
      <c r="G508" s="333">
        <f t="shared" si="14"/>
        <v>3370.3299999999863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46185</v>
      </c>
      <c r="D509" s="299" t="s">
        <v>300</v>
      </c>
      <c r="E509" s="522">
        <v>79.849999999999994</v>
      </c>
      <c r="F509" s="522"/>
      <c r="G509" s="333">
        <f t="shared" si="14"/>
        <v>3420.3299999999863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46184</v>
      </c>
      <c r="D510" s="299" t="s">
        <v>360</v>
      </c>
      <c r="E510" s="522">
        <v>70</v>
      </c>
      <c r="F510" s="522"/>
      <c r="G510" s="333">
        <f t="shared" si="14"/>
        <v>3500.1799999999862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46184</v>
      </c>
      <c r="D511" s="299" t="s">
        <v>911</v>
      </c>
      <c r="E511" s="522">
        <v>2159</v>
      </c>
      <c r="F511" s="522">
        <v>2159</v>
      </c>
      <c r="G511" s="333">
        <f t="shared" si="14"/>
        <v>3570.1799999999862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22</v>
      </c>
      <c r="C512" s="298">
        <v>46184</v>
      </c>
      <c r="D512" s="299" t="s">
        <v>352</v>
      </c>
      <c r="E512" s="522">
        <v>21.29</v>
      </c>
      <c r="F512" s="522"/>
      <c r="G512" s="333">
        <f t="shared" si="14"/>
        <v>3570.1799999999862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4</v>
      </c>
      <c r="C513" s="298">
        <v>46184</v>
      </c>
      <c r="D513" s="299" t="s">
        <v>296</v>
      </c>
      <c r="E513" s="522">
        <v>40.67</v>
      </c>
      <c r="F513" s="522"/>
      <c r="G513" s="333">
        <f t="shared" si="14"/>
        <v>3591.4699999999862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46184</v>
      </c>
      <c r="D514" s="299" t="s">
        <v>319</v>
      </c>
      <c r="E514" s="522">
        <v>15.53</v>
      </c>
      <c r="F514" s="522"/>
      <c r="G514" s="333">
        <f t="shared" si="14"/>
        <v>3632.1399999999862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46184</v>
      </c>
      <c r="D515" s="299" t="s">
        <v>473</v>
      </c>
      <c r="E515" s="522">
        <v>83.89</v>
      </c>
      <c r="F515" s="522"/>
      <c r="G515" s="333">
        <f t="shared" ref="G515:G532" si="15">G516-E515+F515</f>
        <v>3647.6699999999864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23</v>
      </c>
      <c r="C516" s="298">
        <v>46184</v>
      </c>
      <c r="D516" s="299" t="s">
        <v>67</v>
      </c>
      <c r="E516" s="522">
        <v>599.86</v>
      </c>
      <c r="F516" s="522"/>
      <c r="G516" s="333">
        <f t="shared" si="15"/>
        <v>3731.5599999999863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291</v>
      </c>
      <c r="B517" s="330">
        <v>41</v>
      </c>
      <c r="C517" s="298">
        <v>46184</v>
      </c>
      <c r="D517" s="299" t="s">
        <v>909</v>
      </c>
      <c r="E517" s="522"/>
      <c r="F517" s="522">
        <v>800</v>
      </c>
      <c r="G517" s="333">
        <f t="shared" si="15"/>
        <v>4331.4199999999864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291</v>
      </c>
      <c r="B518" s="330">
        <v>39</v>
      </c>
      <c r="C518" s="298">
        <v>46184</v>
      </c>
      <c r="D518" s="299" t="s">
        <v>292</v>
      </c>
      <c r="E518" s="522"/>
      <c r="F518" s="522">
        <v>2763.78</v>
      </c>
      <c r="G518" s="333">
        <f t="shared" si="15"/>
        <v>3531.4199999999864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46183</v>
      </c>
      <c r="D519" s="299" t="s">
        <v>910</v>
      </c>
      <c r="E519" s="522">
        <v>816.19</v>
      </c>
      <c r="F519" s="522">
        <v>816.19</v>
      </c>
      <c r="G519" s="333">
        <f t="shared" si="15"/>
        <v>767.639999999986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46183</v>
      </c>
      <c r="D520" s="299" t="s">
        <v>412</v>
      </c>
      <c r="E520" s="522">
        <v>-3.99</v>
      </c>
      <c r="F520" s="522"/>
      <c r="G520" s="333">
        <f t="shared" si="15"/>
        <v>767.639999999986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46183</v>
      </c>
      <c r="D521" s="299" t="s">
        <v>907</v>
      </c>
      <c r="E521" s="522">
        <v>-0.03</v>
      </c>
      <c r="F521" s="522"/>
      <c r="G521" s="333">
        <f t="shared" si="15"/>
        <v>763.64999999998599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291</v>
      </c>
      <c r="B522" s="330">
        <v>40</v>
      </c>
      <c r="C522" s="298">
        <v>46183</v>
      </c>
      <c r="D522" s="299" t="s">
        <v>316</v>
      </c>
      <c r="E522" s="522"/>
      <c r="F522" s="522">
        <v>1250.17</v>
      </c>
      <c r="G522" s="333">
        <f t="shared" si="15"/>
        <v>763.61999999998602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2</v>
      </c>
      <c r="C523" s="298">
        <v>46182</v>
      </c>
      <c r="D523" s="299" t="s">
        <v>353</v>
      </c>
      <c r="E523" s="522">
        <v>25.98</v>
      </c>
      <c r="F523" s="522"/>
      <c r="G523" s="333">
        <f t="shared" si="15"/>
        <v>-486.55000000001405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5</v>
      </c>
      <c r="C524" s="298">
        <v>46182</v>
      </c>
      <c r="D524" s="299" t="s">
        <v>854</v>
      </c>
      <c r="E524" s="522">
        <v>10.68</v>
      </c>
      <c r="F524" s="522"/>
      <c r="G524" s="333">
        <f t="shared" si="15"/>
        <v>-460.57000000001403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46182</v>
      </c>
      <c r="D525" s="299" t="s">
        <v>301</v>
      </c>
      <c r="E525" s="522">
        <v>29.95</v>
      </c>
      <c r="F525" s="522"/>
      <c r="G525" s="333">
        <f t="shared" si="15"/>
        <v>-449.89000000001403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22</v>
      </c>
      <c r="C526" s="298">
        <v>46182</v>
      </c>
      <c r="D526" s="299" t="s">
        <v>908</v>
      </c>
      <c r="E526" s="522">
        <v>5.31</v>
      </c>
      <c r="F526" s="522"/>
      <c r="G526" s="333">
        <f t="shared" si="15"/>
        <v>-419.94000000001404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46182</v>
      </c>
      <c r="D527" s="299" t="s">
        <v>435</v>
      </c>
      <c r="E527" s="522">
        <v>58.69</v>
      </c>
      <c r="F527" s="522"/>
      <c r="G527" s="333">
        <f t="shared" si="15"/>
        <v>-414.63000000001404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8</v>
      </c>
      <c r="C528" s="298">
        <v>46182</v>
      </c>
      <c r="D528" s="299" t="s">
        <v>435</v>
      </c>
      <c r="E528" s="522">
        <v>58.69</v>
      </c>
      <c r="F528" s="522"/>
      <c r="G528" s="333">
        <f t="shared" si="15"/>
        <v>-355.94000000001404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8</v>
      </c>
      <c r="C529" s="298">
        <v>46181</v>
      </c>
      <c r="D529" s="299" t="s">
        <v>319</v>
      </c>
      <c r="E529" s="522">
        <v>8.86</v>
      </c>
      <c r="F529" s="522"/>
      <c r="G529" s="333">
        <f t="shared" si="15"/>
        <v>-297.25000000001404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46181</v>
      </c>
      <c r="D530" s="299" t="s">
        <v>397</v>
      </c>
      <c r="E530" s="522">
        <v>12.84</v>
      </c>
      <c r="F530" s="522"/>
      <c r="G530" s="333">
        <f t="shared" si="15"/>
        <v>-288.39000000001403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9</v>
      </c>
      <c r="C531" s="298">
        <v>46181</v>
      </c>
      <c r="D531" s="299" t="s">
        <v>58</v>
      </c>
      <c r="E531" s="522">
        <v>1231.68</v>
      </c>
      <c r="F531" s="522"/>
      <c r="G531" s="333">
        <f t="shared" si="15"/>
        <v>-275.55000000001405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46180</v>
      </c>
      <c r="D532" s="299" t="s">
        <v>310</v>
      </c>
      <c r="E532" s="522">
        <v>47.6</v>
      </c>
      <c r="F532" s="522"/>
      <c r="G532" s="333">
        <f t="shared" si="15"/>
        <v>956.12999999998601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1</v>
      </c>
      <c r="C533" s="298">
        <v>46180</v>
      </c>
      <c r="D533" s="299" t="s">
        <v>368</v>
      </c>
      <c r="E533" s="522">
        <v>48.62</v>
      </c>
      <c r="F533" s="522"/>
      <c r="G533" s="333">
        <f t="shared" ref="G533:G543" si="16">G534-E533+F533</f>
        <v>1003.729999999986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46180</v>
      </c>
      <c r="D534" s="299" t="s">
        <v>363</v>
      </c>
      <c r="E534" s="522">
        <v>6.37</v>
      </c>
      <c r="F534" s="522"/>
      <c r="G534" s="333">
        <f t="shared" si="16"/>
        <v>1052.349999999986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46180</v>
      </c>
      <c r="D535" s="299" t="s">
        <v>890</v>
      </c>
      <c r="E535" s="522">
        <v>313.77999999999997</v>
      </c>
      <c r="F535" s="522">
        <v>313.77999999999997</v>
      </c>
      <c r="G535" s="333">
        <f t="shared" si="16"/>
        <v>1058.7199999999859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46180</v>
      </c>
      <c r="D536" s="299" t="s">
        <v>397</v>
      </c>
      <c r="E536" s="522">
        <v>10.86</v>
      </c>
      <c r="F536" s="522"/>
      <c r="G536" s="333">
        <f t="shared" si="16"/>
        <v>1058.7199999999859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14</v>
      </c>
      <c r="C537" s="298">
        <v>46179</v>
      </c>
      <c r="D537" s="299" t="s">
        <v>366</v>
      </c>
      <c r="E537" s="522">
        <v>66.67</v>
      </c>
      <c r="F537" s="522"/>
      <c r="G537" s="333">
        <f t="shared" si="16"/>
        <v>1069.5799999999858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46179</v>
      </c>
      <c r="D538" s="299" t="s">
        <v>906</v>
      </c>
      <c r="E538" s="522">
        <v>20</v>
      </c>
      <c r="F538" s="522"/>
      <c r="G538" s="333">
        <f t="shared" si="16"/>
        <v>1136.2499999999859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1</v>
      </c>
      <c r="C539" s="298">
        <v>46179</v>
      </c>
      <c r="D539" s="299" t="s">
        <v>831</v>
      </c>
      <c r="E539" s="522">
        <v>54.06</v>
      </c>
      <c r="F539" s="522"/>
      <c r="G539" s="333">
        <f t="shared" si="16"/>
        <v>1156.2499999999859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46179</v>
      </c>
      <c r="D540" s="299" t="s">
        <v>903</v>
      </c>
      <c r="E540" s="522">
        <v>19.98</v>
      </c>
      <c r="F540" s="522"/>
      <c r="G540" s="333">
        <f t="shared" si="16"/>
        <v>1210.3099999999858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6</v>
      </c>
      <c r="C541" s="298">
        <v>46179</v>
      </c>
      <c r="D541" s="299" t="s">
        <v>885</v>
      </c>
      <c r="E541" s="522">
        <v>100</v>
      </c>
      <c r="F541" s="522"/>
      <c r="G541" s="333">
        <f t="shared" si="16"/>
        <v>1230.2899999999859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46178</v>
      </c>
      <c r="D542" s="299" t="s">
        <v>319</v>
      </c>
      <c r="E542" s="522">
        <v>179.72</v>
      </c>
      <c r="F542" s="522"/>
      <c r="G542" s="333">
        <f t="shared" si="16"/>
        <v>1330.2899999999859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46178</v>
      </c>
      <c r="D543" s="299" t="s">
        <v>904</v>
      </c>
      <c r="E543" s="522">
        <v>41.26</v>
      </c>
      <c r="F543" s="522"/>
      <c r="G543" s="333">
        <f t="shared" si="16"/>
        <v>1510.0099999999859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46178</v>
      </c>
      <c r="D544" s="299" t="s">
        <v>358</v>
      </c>
      <c r="E544" s="522">
        <v>10.07</v>
      </c>
      <c r="F544" s="522"/>
      <c r="G544" s="333">
        <f t="shared" ref="G544:G556" si="17">G545-E544+F544</f>
        <v>1551.2699999999859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46178</v>
      </c>
      <c r="D545" s="299" t="s">
        <v>905</v>
      </c>
      <c r="E545" s="522">
        <v>11.75</v>
      </c>
      <c r="F545" s="522"/>
      <c r="G545" s="333">
        <f t="shared" si="17"/>
        <v>1561.3399999999858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335</v>
      </c>
      <c r="B546" s="330" t="s">
        <v>335</v>
      </c>
      <c r="C546" s="298">
        <v>46178</v>
      </c>
      <c r="D546" s="299" t="s">
        <v>447</v>
      </c>
      <c r="E546" s="522">
        <v>39.659999999999997</v>
      </c>
      <c r="F546" s="522"/>
      <c r="G546" s="333">
        <f t="shared" si="17"/>
        <v>1573.0899999999858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46178</v>
      </c>
      <c r="D547" s="299" t="s">
        <v>300</v>
      </c>
      <c r="E547" s="522">
        <v>9.57</v>
      </c>
      <c r="F547" s="522"/>
      <c r="G547" s="333">
        <f t="shared" si="17"/>
        <v>1612.7499999999859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2</v>
      </c>
      <c r="C548" s="298">
        <v>46178</v>
      </c>
      <c r="D548" s="299" t="s">
        <v>376</v>
      </c>
      <c r="E548" s="522">
        <v>46.65</v>
      </c>
      <c r="F548" s="522"/>
      <c r="G548" s="333">
        <f t="shared" si="17"/>
        <v>1622.3199999999858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46177</v>
      </c>
      <c r="D549" s="299" t="s">
        <v>296</v>
      </c>
      <c r="E549" s="522">
        <v>43.69</v>
      </c>
      <c r="F549" s="522"/>
      <c r="G549" s="333">
        <f t="shared" si="17"/>
        <v>1668.9699999999859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3</v>
      </c>
      <c r="C550" s="298">
        <v>46177</v>
      </c>
      <c r="D550" s="299" t="s">
        <v>334</v>
      </c>
      <c r="E550" s="522">
        <v>8.52</v>
      </c>
      <c r="F550" s="522"/>
      <c r="G550" s="333">
        <f t="shared" si="17"/>
        <v>1712.659999999986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14</v>
      </c>
      <c r="C551" s="298">
        <v>46177</v>
      </c>
      <c r="D551" s="299" t="s">
        <v>367</v>
      </c>
      <c r="E551" s="522">
        <v>70.25</v>
      </c>
      <c r="F551" s="522"/>
      <c r="G551" s="333">
        <f t="shared" si="17"/>
        <v>1721.179999999986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46177</v>
      </c>
      <c r="D552" s="299" t="s">
        <v>386</v>
      </c>
      <c r="E552" s="522">
        <v>14.38</v>
      </c>
      <c r="F552" s="522"/>
      <c r="G552" s="333">
        <f t="shared" si="17"/>
        <v>1791.429999999986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13</v>
      </c>
      <c r="C553" s="298">
        <v>46177</v>
      </c>
      <c r="D553" s="299" t="s">
        <v>902</v>
      </c>
      <c r="E553" s="522">
        <v>122.46</v>
      </c>
      <c r="F553" s="522"/>
      <c r="G553" s="333">
        <f t="shared" si="17"/>
        <v>1805.8099999999861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17</v>
      </c>
      <c r="C554" s="298">
        <v>46177</v>
      </c>
      <c r="D554" s="299" t="s">
        <v>370</v>
      </c>
      <c r="E554" s="522">
        <v>99</v>
      </c>
      <c r="F554" s="522"/>
      <c r="G554" s="333">
        <f t="shared" si="17"/>
        <v>1928.2699999999861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22</v>
      </c>
      <c r="C555" s="298">
        <v>46176</v>
      </c>
      <c r="D555" s="299" t="s">
        <v>861</v>
      </c>
      <c r="E555" s="522">
        <v>12.77</v>
      </c>
      <c r="F555" s="522"/>
      <c r="G555" s="333">
        <f t="shared" si="17"/>
        <v>2027.2699999999861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46176</v>
      </c>
      <c r="D556" s="299" t="s">
        <v>319</v>
      </c>
      <c r="E556" s="522">
        <v>11.55</v>
      </c>
      <c r="F556" s="522"/>
      <c r="G556" s="333">
        <f t="shared" si="17"/>
        <v>2040.0399999999861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1</v>
      </c>
      <c r="C557" s="298">
        <v>46176</v>
      </c>
      <c r="D557" s="299" t="s">
        <v>306</v>
      </c>
      <c r="E557" s="522">
        <v>96.16</v>
      </c>
      <c r="F557" s="522"/>
      <c r="G557" s="333">
        <f t="shared" ref="G557:G615" si="18">G558-E557+F557</f>
        <v>2051.589999999986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46175</v>
      </c>
      <c r="D558" s="299" t="s">
        <v>899</v>
      </c>
      <c r="E558" s="522">
        <v>21.38</v>
      </c>
      <c r="F558" s="522"/>
      <c r="G558" s="333">
        <f t="shared" si="18"/>
        <v>2147.7499999999859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46175</v>
      </c>
      <c r="D559" s="299" t="s">
        <v>386</v>
      </c>
      <c r="E559" s="522">
        <v>14.38</v>
      </c>
      <c r="F559" s="522"/>
      <c r="G559" s="333">
        <f t="shared" si="18"/>
        <v>2169.129999999986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46175</v>
      </c>
      <c r="D560" s="299" t="s">
        <v>433</v>
      </c>
      <c r="E560" s="522">
        <v>-142</v>
      </c>
      <c r="F560" s="522"/>
      <c r="G560" s="333">
        <f t="shared" si="18"/>
        <v>2183.5099999999861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284</v>
      </c>
      <c r="B561" s="330">
        <v>36</v>
      </c>
      <c r="C561" s="298">
        <v>46175</v>
      </c>
      <c r="D561" s="299" t="s">
        <v>374</v>
      </c>
      <c r="E561" s="522">
        <v>50</v>
      </c>
      <c r="F561" s="522"/>
      <c r="G561" s="333">
        <f t="shared" si="18"/>
        <v>2041.5099999999861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22</v>
      </c>
      <c r="C562" s="298">
        <v>46175</v>
      </c>
      <c r="D562" s="299" t="s">
        <v>375</v>
      </c>
      <c r="E562" s="522">
        <v>6.37</v>
      </c>
      <c r="F562" s="522"/>
      <c r="G562" s="333">
        <f t="shared" si="18"/>
        <v>2091.5099999999861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46174</v>
      </c>
      <c r="D563" s="299" t="s">
        <v>306</v>
      </c>
      <c r="E563" s="522">
        <v>84.03</v>
      </c>
      <c r="F563" s="522"/>
      <c r="G563" s="333">
        <f t="shared" si="18"/>
        <v>2097.879999999986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3</v>
      </c>
      <c r="C564" s="298">
        <v>46174</v>
      </c>
      <c r="D564" s="299" t="s">
        <v>296</v>
      </c>
      <c r="E564" s="522">
        <v>10.31</v>
      </c>
      <c r="F564" s="522"/>
      <c r="G564" s="333">
        <f t="shared" si="18"/>
        <v>2181.9099999999862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46174</v>
      </c>
      <c r="D565" s="299" t="s">
        <v>301</v>
      </c>
      <c r="E565" s="522">
        <v>16.05</v>
      </c>
      <c r="F565" s="522"/>
      <c r="G565" s="333">
        <f t="shared" si="18"/>
        <v>2192.2199999999862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46174</v>
      </c>
      <c r="D566" s="299" t="s">
        <v>457</v>
      </c>
      <c r="E566" s="522">
        <v>50.44</v>
      </c>
      <c r="F566" s="522"/>
      <c r="G566" s="333">
        <f t="shared" si="18"/>
        <v>2208.2699999999863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46174</v>
      </c>
      <c r="D567" s="299" t="s">
        <v>898</v>
      </c>
      <c r="E567" s="522">
        <v>9.99</v>
      </c>
      <c r="F567" s="522"/>
      <c r="G567" s="333">
        <f t="shared" si="18"/>
        <v>2258.7099999999864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4</v>
      </c>
      <c r="C568" s="298">
        <v>46174</v>
      </c>
      <c r="D568" s="299" t="s">
        <v>310</v>
      </c>
      <c r="E568" s="522">
        <v>44.98</v>
      </c>
      <c r="F568" s="522"/>
      <c r="G568" s="333">
        <f t="shared" si="18"/>
        <v>2268.6999999999862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46174</v>
      </c>
      <c r="D569" s="299" t="s">
        <v>311</v>
      </c>
      <c r="E569" s="522">
        <v>106.14</v>
      </c>
      <c r="F569" s="522"/>
      <c r="G569" s="333">
        <f t="shared" si="18"/>
        <v>2313.6799999999862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16</v>
      </c>
      <c r="C570" s="298">
        <v>46174</v>
      </c>
      <c r="D570" s="299" t="s">
        <v>624</v>
      </c>
      <c r="E570" s="522">
        <v>62.31</v>
      </c>
      <c r="F570" s="522"/>
      <c r="G570" s="333">
        <f t="shared" si="18"/>
        <v>2419.8199999999861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46174</v>
      </c>
      <c r="D571" s="299" t="s">
        <v>351</v>
      </c>
      <c r="E571" s="522">
        <v>8.1</v>
      </c>
      <c r="F571" s="522"/>
      <c r="G571" s="333">
        <f t="shared" si="18"/>
        <v>2482.129999999986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287</v>
      </c>
      <c r="B572" s="330" t="s">
        <v>287</v>
      </c>
      <c r="C572" s="298">
        <v>46174</v>
      </c>
      <c r="D572" s="299" t="s">
        <v>888</v>
      </c>
      <c r="E572" s="522">
        <v>320</v>
      </c>
      <c r="F572" s="522">
        <v>320</v>
      </c>
      <c r="G572" s="333">
        <f t="shared" si="18"/>
        <v>2490.2299999999859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6</v>
      </c>
      <c r="C573" s="298">
        <v>46174</v>
      </c>
      <c r="D573" s="299" t="s">
        <v>889</v>
      </c>
      <c r="E573" s="522">
        <v>20</v>
      </c>
      <c r="F573" s="522"/>
      <c r="G573" s="333">
        <f t="shared" si="18"/>
        <v>2490.2299999999859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284</v>
      </c>
      <c r="B574" s="330">
        <v>37</v>
      </c>
      <c r="C574" s="298">
        <v>46173</v>
      </c>
      <c r="D574" s="299" t="s">
        <v>895</v>
      </c>
      <c r="E574" s="522">
        <v>1160.3599999999999</v>
      </c>
      <c r="F574" s="522"/>
      <c r="G574" s="333">
        <f t="shared" si="18"/>
        <v>2510.2299999999859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286</v>
      </c>
      <c r="B575" s="330">
        <v>25</v>
      </c>
      <c r="C575" s="298">
        <v>46173</v>
      </c>
      <c r="D575" s="298" t="s">
        <v>204</v>
      </c>
      <c r="E575" s="331">
        <v>350</v>
      </c>
      <c r="F575" s="522"/>
      <c r="G575" s="333">
        <f t="shared" si="18"/>
        <v>3670.5899999999856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286</v>
      </c>
      <c r="B576" s="330">
        <v>26</v>
      </c>
      <c r="C576" s="298">
        <v>46173</v>
      </c>
      <c r="D576" s="298" t="s">
        <v>205</v>
      </c>
      <c r="E576" s="331">
        <v>320</v>
      </c>
      <c r="F576" s="522"/>
      <c r="G576" s="333">
        <f t="shared" si="18"/>
        <v>4020.5899999999856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286</v>
      </c>
      <c r="B577" s="330">
        <v>27</v>
      </c>
      <c r="C577" s="298">
        <v>46173</v>
      </c>
      <c r="D577" s="298" t="s">
        <v>206</v>
      </c>
      <c r="E577" s="331">
        <v>25</v>
      </c>
      <c r="F577" s="522"/>
      <c r="G577" s="333">
        <f t="shared" si="18"/>
        <v>4340.5899999999856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286</v>
      </c>
      <c r="B578" s="330">
        <v>28</v>
      </c>
      <c r="C578" s="298">
        <v>46173</v>
      </c>
      <c r="D578" s="298" t="s">
        <v>207</v>
      </c>
      <c r="E578" s="331">
        <v>25</v>
      </c>
      <c r="F578" s="522"/>
      <c r="G578" s="333">
        <f t="shared" si="18"/>
        <v>4365.5899999999856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286</v>
      </c>
      <c r="B579" s="330">
        <v>29</v>
      </c>
      <c r="C579" s="298">
        <v>46173</v>
      </c>
      <c r="D579" s="298" t="s">
        <v>208</v>
      </c>
      <c r="E579" s="331">
        <v>45</v>
      </c>
      <c r="F579" s="522"/>
      <c r="G579" s="333">
        <f t="shared" si="18"/>
        <v>4390.5899999999856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286</v>
      </c>
      <c r="B580" s="330">
        <v>30</v>
      </c>
      <c r="C580" s="298">
        <v>46173</v>
      </c>
      <c r="D580" s="298" t="s">
        <v>209</v>
      </c>
      <c r="E580" s="331">
        <v>400</v>
      </c>
      <c r="F580" s="522"/>
      <c r="G580" s="333">
        <f t="shared" si="18"/>
        <v>4435.5899999999856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286</v>
      </c>
      <c r="B581" s="330">
        <v>31</v>
      </c>
      <c r="C581" s="298">
        <v>46173</v>
      </c>
      <c r="D581" s="298" t="s">
        <v>210</v>
      </c>
      <c r="E581" s="331">
        <v>375</v>
      </c>
      <c r="F581" s="522"/>
      <c r="G581" s="333">
        <f t="shared" si="18"/>
        <v>4835.5899999999856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286</v>
      </c>
      <c r="B582" s="330">
        <v>32</v>
      </c>
      <c r="C582" s="298">
        <v>46173</v>
      </c>
      <c r="D582" s="298" t="s">
        <v>211</v>
      </c>
      <c r="E582" s="331">
        <v>100</v>
      </c>
      <c r="F582" s="522"/>
      <c r="G582" s="333">
        <f t="shared" si="18"/>
        <v>5210.5899999999856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286</v>
      </c>
      <c r="B583" s="330">
        <v>33</v>
      </c>
      <c r="C583" s="298">
        <v>46173</v>
      </c>
      <c r="D583" s="298" t="s">
        <v>212</v>
      </c>
      <c r="E583" s="331">
        <v>85</v>
      </c>
      <c r="F583" s="522"/>
      <c r="G583" s="333">
        <f t="shared" si="18"/>
        <v>5310.5899999999856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286</v>
      </c>
      <c r="B584" s="330">
        <v>34</v>
      </c>
      <c r="C584" s="298">
        <v>46173</v>
      </c>
      <c r="D584" s="298" t="s">
        <v>213</v>
      </c>
      <c r="E584" s="331">
        <v>230</v>
      </c>
      <c r="F584" s="522"/>
      <c r="G584" s="333">
        <f t="shared" si="18"/>
        <v>5395.5899999999856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286</v>
      </c>
      <c r="B585" s="330">
        <v>35</v>
      </c>
      <c r="C585" s="298">
        <v>46173</v>
      </c>
      <c r="D585" s="298" t="s">
        <v>214</v>
      </c>
      <c r="E585" s="331">
        <v>45</v>
      </c>
      <c r="F585" s="522"/>
      <c r="G585" s="333">
        <f t="shared" si="18"/>
        <v>5625.5899999999856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46173</v>
      </c>
      <c r="D586" s="298" t="s">
        <v>885</v>
      </c>
      <c r="E586" s="522">
        <v>50</v>
      </c>
      <c r="F586" s="522"/>
      <c r="G586" s="333">
        <f t="shared" si="18"/>
        <v>5670.5899999999856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46173</v>
      </c>
      <c r="D587" s="298" t="s">
        <v>835</v>
      </c>
      <c r="E587" s="522">
        <v>10.63</v>
      </c>
      <c r="F587" s="522"/>
      <c r="G587" s="333">
        <f t="shared" si="18"/>
        <v>5720.5899999999856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4</v>
      </c>
      <c r="C588" s="298">
        <v>46173</v>
      </c>
      <c r="D588" s="298" t="s">
        <v>363</v>
      </c>
      <c r="E588" s="522">
        <v>108.69</v>
      </c>
      <c r="F588" s="522"/>
      <c r="G588" s="333">
        <f t="shared" si="18"/>
        <v>5731.2199999999857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10</v>
      </c>
      <c r="C589" s="298">
        <v>46173</v>
      </c>
      <c r="D589" s="298" t="s">
        <v>176</v>
      </c>
      <c r="E589" s="522">
        <v>17.899999999999999</v>
      </c>
      <c r="F589" s="522"/>
      <c r="G589" s="333">
        <f t="shared" si="18"/>
        <v>5839.9099999999853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46173</v>
      </c>
      <c r="D590" s="298" t="s">
        <v>445</v>
      </c>
      <c r="E590" s="522">
        <v>9.57</v>
      </c>
      <c r="F590" s="522"/>
      <c r="G590" s="333">
        <f t="shared" si="18"/>
        <v>5857.8099999999849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46172</v>
      </c>
      <c r="D591" s="298" t="s">
        <v>319</v>
      </c>
      <c r="E591" s="522">
        <v>88.98</v>
      </c>
      <c r="F591" s="522"/>
      <c r="G591" s="333">
        <f t="shared" si="18"/>
        <v>5867.3799999999846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46172</v>
      </c>
      <c r="D592" s="298" t="s">
        <v>891</v>
      </c>
      <c r="E592" s="522">
        <v>219.38</v>
      </c>
      <c r="F592" s="522">
        <v>219.38</v>
      </c>
      <c r="G592" s="333">
        <f t="shared" si="18"/>
        <v>5956.3599999999842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287</v>
      </c>
      <c r="B593" s="330" t="s">
        <v>287</v>
      </c>
      <c r="C593" s="298">
        <v>46172</v>
      </c>
      <c r="D593" s="298" t="s">
        <v>890</v>
      </c>
      <c r="E593" s="522">
        <v>310.98</v>
      </c>
      <c r="F593" s="522">
        <v>310.98</v>
      </c>
      <c r="G593" s="333">
        <f t="shared" si="18"/>
        <v>5956.3599999999842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46172</v>
      </c>
      <c r="D594" s="298" t="s">
        <v>894</v>
      </c>
      <c r="E594" s="522">
        <v>130.68</v>
      </c>
      <c r="F594" s="522"/>
      <c r="G594" s="333">
        <f t="shared" si="18"/>
        <v>5956.3599999999842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46172</v>
      </c>
      <c r="D595" s="298" t="s">
        <v>356</v>
      </c>
      <c r="E595" s="522">
        <v>49.99</v>
      </c>
      <c r="F595" s="522"/>
      <c r="G595" s="333">
        <f t="shared" si="18"/>
        <v>6087.0399999999845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46171</v>
      </c>
      <c r="D596" s="298" t="s">
        <v>296</v>
      </c>
      <c r="E596" s="522">
        <v>15.1</v>
      </c>
      <c r="F596" s="522"/>
      <c r="G596" s="333">
        <f t="shared" si="18"/>
        <v>6137.0299999999843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46171</v>
      </c>
      <c r="D597" s="298" t="s">
        <v>295</v>
      </c>
      <c r="E597" s="522">
        <v>7.02</v>
      </c>
      <c r="F597" s="522"/>
      <c r="G597" s="333">
        <f t="shared" si="18"/>
        <v>6152.1299999999846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4</v>
      </c>
      <c r="C598" s="298">
        <v>46171</v>
      </c>
      <c r="D598" s="298" t="s">
        <v>295</v>
      </c>
      <c r="E598" s="522">
        <v>93.38</v>
      </c>
      <c r="F598" s="522"/>
      <c r="G598" s="333">
        <f t="shared" si="18"/>
        <v>6159.1499999999851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46171</v>
      </c>
      <c r="D599" s="298" t="s">
        <v>353</v>
      </c>
      <c r="E599" s="522">
        <v>18.98</v>
      </c>
      <c r="F599" s="522"/>
      <c r="G599" s="333">
        <f t="shared" si="18"/>
        <v>6252.5299999999852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23</v>
      </c>
      <c r="C600" s="298">
        <v>46171</v>
      </c>
      <c r="D600" s="299" t="s">
        <v>67</v>
      </c>
      <c r="E600" s="522">
        <v>650.88</v>
      </c>
      <c r="F600" s="522"/>
      <c r="G600" s="333">
        <f t="shared" si="18"/>
        <v>6271.5099999999848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20</v>
      </c>
      <c r="C601" s="298">
        <v>46171</v>
      </c>
      <c r="D601" s="299" t="s">
        <v>193</v>
      </c>
      <c r="E601" s="522">
        <v>600</v>
      </c>
      <c r="F601" s="522"/>
      <c r="G601" s="333">
        <f t="shared" si="18"/>
        <v>6922.3899999999849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291</v>
      </c>
      <c r="B602" s="330">
        <v>38</v>
      </c>
      <c r="C602" s="298">
        <v>46171</v>
      </c>
      <c r="D602" s="299" t="s">
        <v>293</v>
      </c>
      <c r="E602" s="522"/>
      <c r="F602" s="522">
        <v>4597.8100000000004</v>
      </c>
      <c r="G602" s="333">
        <f t="shared" si="18"/>
        <v>7522.3899999999849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42</v>
      </c>
      <c r="C603" s="298">
        <v>46171</v>
      </c>
      <c r="D603" s="299" t="s">
        <v>200</v>
      </c>
      <c r="E603" s="522">
        <v>50.92</v>
      </c>
      <c r="F603" s="522"/>
      <c r="G603" s="333">
        <f t="shared" si="18"/>
        <v>2924.5799999999849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43</v>
      </c>
      <c r="C604" s="298">
        <v>46171</v>
      </c>
      <c r="D604" s="299" t="s">
        <v>201</v>
      </c>
      <c r="E604" s="522">
        <v>42.84</v>
      </c>
      <c r="F604" s="522"/>
      <c r="G604" s="333">
        <f t="shared" si="18"/>
        <v>2975.499999999985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291</v>
      </c>
      <c r="B605" s="330">
        <v>39</v>
      </c>
      <c r="C605" s="298">
        <v>46170</v>
      </c>
      <c r="D605" s="299" t="s">
        <v>292</v>
      </c>
      <c r="E605" s="522"/>
      <c r="F605" s="522">
        <v>2763.79</v>
      </c>
      <c r="G605" s="333">
        <f t="shared" si="18"/>
        <v>3018.3399999999851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3</v>
      </c>
      <c r="C606" s="298">
        <v>46170</v>
      </c>
      <c r="D606" s="299" t="s">
        <v>884</v>
      </c>
      <c r="E606" s="522">
        <v>8.9499999999999993</v>
      </c>
      <c r="F606" s="522"/>
      <c r="G606" s="333">
        <f t="shared" si="18"/>
        <v>254.54999999998506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46170</v>
      </c>
      <c r="D607" s="299" t="s">
        <v>884</v>
      </c>
      <c r="E607" s="522">
        <v>43.44</v>
      </c>
      <c r="F607" s="522"/>
      <c r="G607" s="333">
        <f t="shared" si="18"/>
        <v>263.49999999998505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46170</v>
      </c>
      <c r="D608" s="299" t="s">
        <v>892</v>
      </c>
      <c r="E608" s="522">
        <v>30.89</v>
      </c>
      <c r="F608" s="522"/>
      <c r="G608" s="333">
        <f t="shared" si="18"/>
        <v>306.93999999998505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46170</v>
      </c>
      <c r="D609" s="299" t="s">
        <v>346</v>
      </c>
      <c r="E609" s="522">
        <v>32.659999999999997</v>
      </c>
      <c r="F609" s="522"/>
      <c r="G609" s="333">
        <f t="shared" si="18"/>
        <v>337.82999999998503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46170</v>
      </c>
      <c r="D610" s="299" t="s">
        <v>386</v>
      </c>
      <c r="E610" s="522">
        <v>9.09</v>
      </c>
      <c r="F610" s="522"/>
      <c r="G610" s="333">
        <f t="shared" si="18"/>
        <v>370.48999999998506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8</v>
      </c>
      <c r="C611" s="298">
        <v>46170</v>
      </c>
      <c r="D611" s="299" t="s">
        <v>846</v>
      </c>
      <c r="E611" s="522">
        <v>36.74</v>
      </c>
      <c r="F611" s="522"/>
      <c r="G611" s="333">
        <f t="shared" si="18"/>
        <v>379.57999999998503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5</v>
      </c>
      <c r="C612" s="298">
        <v>46170</v>
      </c>
      <c r="D612" s="299" t="s">
        <v>846</v>
      </c>
      <c r="E612" s="522">
        <v>11.2</v>
      </c>
      <c r="F612" s="522"/>
      <c r="G612" s="333">
        <f t="shared" si="18"/>
        <v>416.31999999998504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46169</v>
      </c>
      <c r="D613" s="299" t="s">
        <v>358</v>
      </c>
      <c r="E613" s="522">
        <v>11.29</v>
      </c>
      <c r="F613" s="522"/>
      <c r="G613" s="333">
        <f t="shared" si="18"/>
        <v>427.51999999998503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4</v>
      </c>
      <c r="C614" s="298">
        <v>46169</v>
      </c>
      <c r="D614" s="299" t="s">
        <v>363</v>
      </c>
      <c r="E614" s="522">
        <v>44.84</v>
      </c>
      <c r="F614" s="522"/>
      <c r="G614" s="333">
        <f t="shared" si="18"/>
        <v>438.80999999998505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7</v>
      </c>
      <c r="C615" s="298">
        <v>46169</v>
      </c>
      <c r="D615" s="299" t="s">
        <v>338</v>
      </c>
      <c r="E615" s="522">
        <v>139.88</v>
      </c>
      <c r="F615" s="522"/>
      <c r="G615" s="333">
        <f t="shared" si="18"/>
        <v>483.64999999998508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46169</v>
      </c>
      <c r="D616" s="299" t="s">
        <v>319</v>
      </c>
      <c r="E616" s="522">
        <v>46.84</v>
      </c>
      <c r="F616" s="522"/>
      <c r="G616" s="333">
        <f t="shared" ref="G616:G653" si="19">G617-E616+F616</f>
        <v>623.52999999998508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46169</v>
      </c>
      <c r="D617" s="299" t="s">
        <v>358</v>
      </c>
      <c r="E617" s="522">
        <v>9.4700000000000006</v>
      </c>
      <c r="F617" s="522"/>
      <c r="G617" s="333">
        <f t="shared" si="19"/>
        <v>670.36999999998511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46168</v>
      </c>
      <c r="D618" s="299" t="s">
        <v>308</v>
      </c>
      <c r="E618" s="522">
        <v>47.99</v>
      </c>
      <c r="F618" s="522"/>
      <c r="G618" s="333">
        <f t="shared" si="19"/>
        <v>679.83999999998514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5</v>
      </c>
      <c r="C619" s="298">
        <v>46168</v>
      </c>
      <c r="D619" s="299" t="s">
        <v>872</v>
      </c>
      <c r="E619" s="522">
        <v>26</v>
      </c>
      <c r="F619" s="522"/>
      <c r="G619" s="333">
        <f t="shared" si="19"/>
        <v>727.82999999998515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4</v>
      </c>
      <c r="C620" s="298">
        <v>46168</v>
      </c>
      <c r="D620" s="299" t="s">
        <v>310</v>
      </c>
      <c r="E620" s="522">
        <v>50.15</v>
      </c>
      <c r="F620" s="522"/>
      <c r="G620" s="333">
        <f t="shared" si="19"/>
        <v>753.82999999998515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287</v>
      </c>
      <c r="B621" s="330" t="s">
        <v>287</v>
      </c>
      <c r="C621" s="298">
        <v>46168</v>
      </c>
      <c r="D621" s="299" t="s">
        <v>882</v>
      </c>
      <c r="E621" s="522">
        <v>400</v>
      </c>
      <c r="F621" s="522">
        <v>400</v>
      </c>
      <c r="G621" s="333">
        <f t="shared" si="19"/>
        <v>803.97999999998513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22</v>
      </c>
      <c r="C622" s="298">
        <v>46168</v>
      </c>
      <c r="D622" s="299" t="s">
        <v>835</v>
      </c>
      <c r="E622" s="522">
        <v>15.96</v>
      </c>
      <c r="F622" s="522"/>
      <c r="G622" s="333">
        <f t="shared" si="19"/>
        <v>803.97999999998513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46168</v>
      </c>
      <c r="D623" s="299" t="s">
        <v>296</v>
      </c>
      <c r="E623" s="522">
        <v>15.1</v>
      </c>
      <c r="F623" s="522"/>
      <c r="G623" s="333">
        <f t="shared" si="19"/>
        <v>819.93999999998516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46168</v>
      </c>
      <c r="D624" s="299" t="s">
        <v>296</v>
      </c>
      <c r="E624" s="522">
        <v>44.67</v>
      </c>
      <c r="F624" s="522"/>
      <c r="G624" s="333">
        <f t="shared" si="19"/>
        <v>835.03999999998518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46168</v>
      </c>
      <c r="D625" s="299" t="s">
        <v>300</v>
      </c>
      <c r="E625" s="522">
        <v>32.99</v>
      </c>
      <c r="F625" s="522"/>
      <c r="G625" s="333">
        <f t="shared" si="19"/>
        <v>879.70999999998514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2</v>
      </c>
      <c r="C626" s="298">
        <v>46168</v>
      </c>
      <c r="D626" s="299" t="s">
        <v>386</v>
      </c>
      <c r="E626" s="522">
        <v>14.39</v>
      </c>
      <c r="F626" s="522"/>
      <c r="G626" s="333">
        <f t="shared" si="19"/>
        <v>912.69999999998515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12</v>
      </c>
      <c r="C627" s="298">
        <v>46167</v>
      </c>
      <c r="D627" s="299" t="s">
        <v>314</v>
      </c>
      <c r="E627" s="522">
        <v>204.48</v>
      </c>
      <c r="F627" s="522"/>
      <c r="G627" s="333">
        <f t="shared" si="19"/>
        <v>927.08999999998514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8</v>
      </c>
      <c r="C628" s="298">
        <v>46167</v>
      </c>
      <c r="D628" s="299" t="s">
        <v>319</v>
      </c>
      <c r="E628" s="522">
        <v>29.79</v>
      </c>
      <c r="F628" s="522"/>
      <c r="G628" s="333">
        <f t="shared" si="19"/>
        <v>1131.5699999999852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46167</v>
      </c>
      <c r="D629" s="299" t="s">
        <v>348</v>
      </c>
      <c r="E629" s="522">
        <v>50</v>
      </c>
      <c r="F629" s="522"/>
      <c r="G629" s="333">
        <f t="shared" si="19"/>
        <v>1161.3599999999851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1</v>
      </c>
      <c r="C630" s="298">
        <v>46166</v>
      </c>
      <c r="D630" s="299" t="s">
        <v>329</v>
      </c>
      <c r="E630" s="522">
        <v>122.54</v>
      </c>
      <c r="F630" s="522"/>
      <c r="G630" s="333">
        <f t="shared" si="19"/>
        <v>1211.3599999999851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1</v>
      </c>
      <c r="C631" s="298">
        <v>46166</v>
      </c>
      <c r="D631" s="299" t="s">
        <v>311</v>
      </c>
      <c r="E631" s="522">
        <v>157.97</v>
      </c>
      <c r="F631" s="522"/>
      <c r="G631" s="333">
        <f t="shared" si="19"/>
        <v>1333.8999999999851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6</v>
      </c>
      <c r="C632" s="298">
        <v>46166</v>
      </c>
      <c r="D632" s="299" t="s">
        <v>300</v>
      </c>
      <c r="E632" s="522">
        <v>44.05</v>
      </c>
      <c r="F632" s="522"/>
      <c r="G632" s="333">
        <f t="shared" si="19"/>
        <v>1491.8699999999851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46166</v>
      </c>
      <c r="D633" s="299" t="s">
        <v>319</v>
      </c>
      <c r="E633" s="522">
        <v>70.44</v>
      </c>
      <c r="F633" s="522"/>
      <c r="G633" s="333">
        <f t="shared" si="19"/>
        <v>1535.9199999999851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1</v>
      </c>
      <c r="C634" s="298">
        <v>46166</v>
      </c>
      <c r="D634" s="299" t="s">
        <v>329</v>
      </c>
      <c r="E634" s="522">
        <v>55.96</v>
      </c>
      <c r="F634" s="522"/>
      <c r="G634" s="333">
        <f t="shared" si="19"/>
        <v>1606.3599999999851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46166</v>
      </c>
      <c r="D635" s="299" t="s">
        <v>883</v>
      </c>
      <c r="E635" s="522">
        <v>597.83000000000004</v>
      </c>
      <c r="F635" s="522"/>
      <c r="G635" s="333">
        <f t="shared" si="19"/>
        <v>1662.3199999999852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287</v>
      </c>
      <c r="B636" s="330" t="s">
        <v>287</v>
      </c>
      <c r="C636" s="298">
        <v>46166</v>
      </c>
      <c r="D636" s="299" t="s">
        <v>845</v>
      </c>
      <c r="E636" s="522">
        <v>69.2</v>
      </c>
      <c r="F636" s="522">
        <v>69.2</v>
      </c>
      <c r="G636" s="333">
        <f t="shared" si="19"/>
        <v>2260.1499999999851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1</v>
      </c>
      <c r="C637" s="298">
        <v>46165</v>
      </c>
      <c r="D637" s="299" t="s">
        <v>880</v>
      </c>
      <c r="E637" s="522">
        <v>94.76</v>
      </c>
      <c r="F637" s="522"/>
      <c r="G637" s="333">
        <f t="shared" si="19"/>
        <v>2260.1499999999851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46165</v>
      </c>
      <c r="D638" s="299" t="s">
        <v>393</v>
      </c>
      <c r="E638" s="522">
        <v>34.869999999999997</v>
      </c>
      <c r="F638" s="522"/>
      <c r="G638" s="333">
        <f t="shared" si="19"/>
        <v>2354.9099999999853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8</v>
      </c>
      <c r="C639" s="298">
        <v>46165</v>
      </c>
      <c r="D639" s="299" t="s">
        <v>481</v>
      </c>
      <c r="E639" s="522">
        <v>80.48</v>
      </c>
      <c r="F639" s="522"/>
      <c r="G639" s="333">
        <f t="shared" si="19"/>
        <v>2389.7799999999852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5</v>
      </c>
      <c r="C640" s="298">
        <v>46165</v>
      </c>
      <c r="D640" s="299" t="s">
        <v>879</v>
      </c>
      <c r="E640" s="522">
        <v>25</v>
      </c>
      <c r="F640" s="522"/>
      <c r="G640" s="333">
        <f t="shared" si="19"/>
        <v>2470.2599999999852</v>
      </c>
      <c r="H640" s="334" t="s">
        <v>298</v>
      </c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46165</v>
      </c>
      <c r="D641" s="299" t="s">
        <v>877</v>
      </c>
      <c r="E641" s="522">
        <v>50</v>
      </c>
      <c r="F641" s="522"/>
      <c r="G641" s="333">
        <f t="shared" si="19"/>
        <v>2495.2599999999852</v>
      </c>
      <c r="H641" s="334" t="s">
        <v>298</v>
      </c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46165</v>
      </c>
      <c r="D642" s="299" t="s">
        <v>878</v>
      </c>
      <c r="E642" s="522">
        <v>25</v>
      </c>
      <c r="F642" s="522"/>
      <c r="G642" s="333">
        <f t="shared" si="19"/>
        <v>2545.2599999999852</v>
      </c>
      <c r="H642" s="334" t="s">
        <v>298</v>
      </c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46164</v>
      </c>
      <c r="D643" s="299" t="s">
        <v>881</v>
      </c>
      <c r="E643" s="522">
        <v>45.46</v>
      </c>
      <c r="F643" s="522"/>
      <c r="G643" s="333">
        <f t="shared" si="19"/>
        <v>2570.2599999999852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46164</v>
      </c>
      <c r="D644" s="299" t="s">
        <v>873</v>
      </c>
      <c r="E644" s="522">
        <v>22</v>
      </c>
      <c r="F644" s="522"/>
      <c r="G644" s="333">
        <f t="shared" si="19"/>
        <v>2615.7199999999852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46164</v>
      </c>
      <c r="D645" s="299" t="s">
        <v>296</v>
      </c>
      <c r="E645" s="522">
        <v>14.57</v>
      </c>
      <c r="F645" s="522"/>
      <c r="G645" s="333">
        <f t="shared" si="19"/>
        <v>2637.7199999999852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3</v>
      </c>
      <c r="C646" s="298">
        <v>46163</v>
      </c>
      <c r="D646" s="299" t="s">
        <v>334</v>
      </c>
      <c r="E646" s="522">
        <v>9.01</v>
      </c>
      <c r="F646" s="522"/>
      <c r="G646" s="333">
        <f t="shared" si="19"/>
        <v>2652.2899999999854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46163</v>
      </c>
      <c r="D647" s="299" t="s">
        <v>334</v>
      </c>
      <c r="E647" s="522">
        <v>6.8</v>
      </c>
      <c r="F647" s="522"/>
      <c r="G647" s="333">
        <f t="shared" si="19"/>
        <v>2661.2999999999856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46163</v>
      </c>
      <c r="D648" s="299" t="s">
        <v>358</v>
      </c>
      <c r="E648" s="522">
        <v>16.649999999999999</v>
      </c>
      <c r="F648" s="522"/>
      <c r="G648" s="333">
        <f t="shared" si="19"/>
        <v>2668.0999999999858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46163</v>
      </c>
      <c r="D649" s="299" t="s">
        <v>846</v>
      </c>
      <c r="E649" s="522">
        <v>24.89</v>
      </c>
      <c r="F649" s="522"/>
      <c r="G649" s="333">
        <f t="shared" si="19"/>
        <v>2684.7499999999859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5</v>
      </c>
      <c r="C650" s="298">
        <v>46163</v>
      </c>
      <c r="D650" s="299" t="s">
        <v>846</v>
      </c>
      <c r="E650" s="522">
        <v>11.2</v>
      </c>
      <c r="F650" s="522"/>
      <c r="G650" s="333">
        <f t="shared" si="19"/>
        <v>2709.6399999999858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46162</v>
      </c>
      <c r="D651" s="299" t="s">
        <v>296</v>
      </c>
      <c r="E651" s="522">
        <v>11.18</v>
      </c>
      <c r="F651" s="522"/>
      <c r="G651" s="333">
        <f t="shared" si="19"/>
        <v>2720.8399999999856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46162</v>
      </c>
      <c r="D652" s="299" t="s">
        <v>386</v>
      </c>
      <c r="E652" s="522">
        <v>14.38</v>
      </c>
      <c r="F652" s="522"/>
      <c r="G652" s="333">
        <f t="shared" si="19"/>
        <v>2732.0199999999854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46162</v>
      </c>
      <c r="D653" s="299" t="s">
        <v>323</v>
      </c>
      <c r="E653" s="522">
        <v>20.22</v>
      </c>
      <c r="F653" s="522"/>
      <c r="G653" s="333">
        <f t="shared" si="19"/>
        <v>2746.3999999999855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5</v>
      </c>
      <c r="C654" s="298">
        <v>46162</v>
      </c>
      <c r="D654" s="299" t="s">
        <v>872</v>
      </c>
      <c r="E654" s="522">
        <v>30</v>
      </c>
      <c r="F654" s="522"/>
      <c r="G654" s="333">
        <f t="shared" ref="G654:G668" si="20">G655-E654+F654</f>
        <v>2766.6199999999853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46162</v>
      </c>
      <c r="D655" s="299" t="s">
        <v>874</v>
      </c>
      <c r="E655" s="522">
        <v>46.72</v>
      </c>
      <c r="F655" s="522"/>
      <c r="G655" s="333">
        <f t="shared" si="20"/>
        <v>2796.6199999999853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46162</v>
      </c>
      <c r="D656" s="299" t="s">
        <v>310</v>
      </c>
      <c r="E656" s="522">
        <v>56.51</v>
      </c>
      <c r="F656" s="522"/>
      <c r="G656" s="333">
        <f t="shared" si="20"/>
        <v>2843.3399999999851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46161</v>
      </c>
      <c r="D657" s="299" t="s">
        <v>871</v>
      </c>
      <c r="E657" s="522">
        <v>63.99</v>
      </c>
      <c r="F657" s="522"/>
      <c r="G657" s="333">
        <f t="shared" si="20"/>
        <v>2899.8499999999854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4</v>
      </c>
      <c r="C658" s="298">
        <v>46161</v>
      </c>
      <c r="D658" s="299" t="s">
        <v>296</v>
      </c>
      <c r="E658" s="522">
        <v>43.46</v>
      </c>
      <c r="F658" s="522"/>
      <c r="G658" s="333">
        <f t="shared" si="20"/>
        <v>2963.8399999999851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46161</v>
      </c>
      <c r="D659" s="299" t="s">
        <v>296</v>
      </c>
      <c r="E659" s="522">
        <v>8.7200000000000006</v>
      </c>
      <c r="F659" s="522"/>
      <c r="G659" s="333">
        <f t="shared" si="20"/>
        <v>3007.2999999999852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46161</v>
      </c>
      <c r="D660" s="299" t="s">
        <v>301</v>
      </c>
      <c r="E660" s="522">
        <v>30.9</v>
      </c>
      <c r="F660" s="522"/>
      <c r="G660" s="333">
        <f t="shared" si="20"/>
        <v>3016.019999999985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22</v>
      </c>
      <c r="C661" s="298">
        <v>46161</v>
      </c>
      <c r="D661" s="299" t="s">
        <v>328</v>
      </c>
      <c r="E661" s="522">
        <v>7.46</v>
      </c>
      <c r="F661" s="522"/>
      <c r="G661" s="333">
        <f t="shared" si="20"/>
        <v>3046.9199999999851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46161</v>
      </c>
      <c r="D662" s="299" t="s">
        <v>869</v>
      </c>
      <c r="E662" s="522">
        <v>31.05</v>
      </c>
      <c r="F662" s="522"/>
      <c r="G662" s="333">
        <f t="shared" si="20"/>
        <v>3054.3799999999851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46161</v>
      </c>
      <c r="D663" s="299" t="s">
        <v>870</v>
      </c>
      <c r="E663" s="522">
        <v>54.41</v>
      </c>
      <c r="F663" s="522"/>
      <c r="G663" s="333">
        <f t="shared" si="20"/>
        <v>3085.4299999999853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46161</v>
      </c>
      <c r="D664" s="299" t="s">
        <v>875</v>
      </c>
      <c r="E664" s="522">
        <v>20.49</v>
      </c>
      <c r="F664" s="522"/>
      <c r="G664" s="333">
        <f t="shared" si="20"/>
        <v>3139.8399999999851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22</v>
      </c>
      <c r="C665" s="298">
        <v>46160</v>
      </c>
      <c r="D665" s="299" t="s">
        <v>401</v>
      </c>
      <c r="E665" s="522">
        <v>13.84</v>
      </c>
      <c r="F665" s="522"/>
      <c r="G665" s="333">
        <f t="shared" si="20"/>
        <v>3160.3299999999849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46160</v>
      </c>
      <c r="D666" s="299" t="s">
        <v>876</v>
      </c>
      <c r="E666" s="522">
        <v>138.44</v>
      </c>
      <c r="F666" s="522">
        <v>138.44</v>
      </c>
      <c r="G666" s="333">
        <f t="shared" si="20"/>
        <v>3174.1699999999851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2</v>
      </c>
      <c r="C667" s="298">
        <v>46160</v>
      </c>
      <c r="D667" s="299" t="s">
        <v>353</v>
      </c>
      <c r="E667" s="522">
        <v>25.48</v>
      </c>
      <c r="F667" s="522"/>
      <c r="G667" s="333">
        <f t="shared" si="20"/>
        <v>3174.1699999999851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17</v>
      </c>
      <c r="C668" s="298">
        <v>46160</v>
      </c>
      <c r="D668" s="299" t="s">
        <v>188</v>
      </c>
      <c r="E668" s="522">
        <v>42.65</v>
      </c>
      <c r="F668" s="522"/>
      <c r="G668" s="333">
        <f t="shared" si="20"/>
        <v>3199.6499999999851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15</v>
      </c>
      <c r="C669" s="298">
        <v>46160</v>
      </c>
      <c r="D669" s="299" t="s">
        <v>185</v>
      </c>
      <c r="E669" s="522">
        <v>101.37</v>
      </c>
      <c r="F669" s="522"/>
      <c r="G669" s="333">
        <f t="shared" ref="G669:G749" si="21">G670-E669+F669</f>
        <v>3242.2999999999852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335</v>
      </c>
      <c r="B670" s="330" t="s">
        <v>335</v>
      </c>
      <c r="C670" s="298">
        <v>46160</v>
      </c>
      <c r="D670" s="299" t="s">
        <v>336</v>
      </c>
      <c r="E670" s="522">
        <v>93.13</v>
      </c>
      <c r="F670" s="522"/>
      <c r="G670" s="333">
        <f t="shared" si="21"/>
        <v>3343.6699999999851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11</v>
      </c>
      <c r="C671" s="298">
        <v>46160</v>
      </c>
      <c r="D671" s="299" t="s">
        <v>178</v>
      </c>
      <c r="E671" s="522">
        <v>267.68</v>
      </c>
      <c r="F671" s="522"/>
      <c r="G671" s="333">
        <f t="shared" si="21"/>
        <v>3436.7999999999852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23</v>
      </c>
      <c r="C672" s="298">
        <v>46160</v>
      </c>
      <c r="D672" s="299" t="s">
        <v>63</v>
      </c>
      <c r="E672" s="522">
        <v>529.46</v>
      </c>
      <c r="F672" s="522"/>
      <c r="G672" s="333">
        <f t="shared" si="21"/>
        <v>3704.479999999985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1</v>
      </c>
      <c r="C673" s="298">
        <v>46159</v>
      </c>
      <c r="D673" s="299" t="s">
        <v>311</v>
      </c>
      <c r="E673" s="522">
        <v>148.25</v>
      </c>
      <c r="F673" s="522"/>
      <c r="G673" s="333">
        <f t="shared" si="21"/>
        <v>4233.939999999985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1</v>
      </c>
      <c r="C674" s="298">
        <v>46159</v>
      </c>
      <c r="D674" s="299" t="s">
        <v>306</v>
      </c>
      <c r="E674" s="522">
        <v>90.2</v>
      </c>
      <c r="F674" s="522"/>
      <c r="G674" s="333">
        <f t="shared" si="21"/>
        <v>4382.189999999985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21</v>
      </c>
      <c r="C675" s="298">
        <v>46159</v>
      </c>
      <c r="D675" s="299" t="s">
        <v>194</v>
      </c>
      <c r="E675" s="522">
        <v>81</v>
      </c>
      <c r="F675" s="522"/>
      <c r="G675" s="333">
        <f t="shared" si="21"/>
        <v>4472.3899999999849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6</v>
      </c>
      <c r="C676" s="298">
        <v>46159</v>
      </c>
      <c r="D676" s="299" t="s">
        <v>300</v>
      </c>
      <c r="E676" s="522">
        <v>38.33</v>
      </c>
      <c r="F676" s="522"/>
      <c r="G676" s="333">
        <f t="shared" si="21"/>
        <v>4553.3899999999849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42</v>
      </c>
      <c r="C677" s="298">
        <v>46159</v>
      </c>
      <c r="D677" s="299" t="s">
        <v>333</v>
      </c>
      <c r="E677" s="522">
        <v>29.8</v>
      </c>
      <c r="F677" s="522"/>
      <c r="G677" s="333">
        <f t="shared" si="21"/>
        <v>4591.7199999999848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43</v>
      </c>
      <c r="C678" s="298">
        <v>46159</v>
      </c>
      <c r="D678" s="299" t="s">
        <v>333</v>
      </c>
      <c r="E678" s="522">
        <v>22.35</v>
      </c>
      <c r="F678" s="522"/>
      <c r="G678" s="333">
        <f t="shared" si="21"/>
        <v>4621.519999999985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46159</v>
      </c>
      <c r="D679" s="299" t="s">
        <v>319</v>
      </c>
      <c r="E679" s="522">
        <v>50.75</v>
      </c>
      <c r="F679" s="522"/>
      <c r="G679" s="333">
        <f t="shared" si="21"/>
        <v>4643.8699999999853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5</v>
      </c>
      <c r="C680" s="298">
        <v>46158</v>
      </c>
      <c r="D680" s="299" t="s">
        <v>340</v>
      </c>
      <c r="E680" s="522">
        <v>21.3</v>
      </c>
      <c r="F680" s="522"/>
      <c r="G680" s="333">
        <f t="shared" si="21"/>
        <v>4694.6199999999853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46158</v>
      </c>
      <c r="D681" s="299" t="s">
        <v>319</v>
      </c>
      <c r="E681" s="522">
        <v>41.46</v>
      </c>
      <c r="F681" s="522"/>
      <c r="G681" s="333">
        <f t="shared" si="21"/>
        <v>4715.9199999999855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287</v>
      </c>
      <c r="B682" s="330" t="s">
        <v>287</v>
      </c>
      <c r="C682" s="298">
        <v>46158</v>
      </c>
      <c r="D682" s="299" t="s">
        <v>849</v>
      </c>
      <c r="E682" s="522">
        <v>95.85</v>
      </c>
      <c r="F682" s="522">
        <v>95.85</v>
      </c>
      <c r="G682" s="333">
        <f t="shared" si="21"/>
        <v>4757.3799999999856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46158</v>
      </c>
      <c r="D683" s="299" t="s">
        <v>847</v>
      </c>
      <c r="E683" s="522">
        <v>87.13</v>
      </c>
      <c r="F683" s="522">
        <v>87.13</v>
      </c>
      <c r="G683" s="333">
        <f t="shared" si="21"/>
        <v>4757.3799999999856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46158</v>
      </c>
      <c r="D684" s="299" t="s">
        <v>310</v>
      </c>
      <c r="E684" s="522">
        <v>48.15</v>
      </c>
      <c r="F684" s="522"/>
      <c r="G684" s="333">
        <f t="shared" si="21"/>
        <v>4757.3799999999856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46158</v>
      </c>
      <c r="D685" s="299" t="s">
        <v>308</v>
      </c>
      <c r="E685" s="522">
        <v>75.069999999999993</v>
      </c>
      <c r="F685" s="522"/>
      <c r="G685" s="333">
        <f t="shared" si="21"/>
        <v>4805.5299999999852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46158</v>
      </c>
      <c r="D686" s="299" t="s">
        <v>308</v>
      </c>
      <c r="E686" s="522">
        <v>75</v>
      </c>
      <c r="F686" s="522"/>
      <c r="G686" s="333">
        <f t="shared" si="21"/>
        <v>4880.5999999999849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3</v>
      </c>
      <c r="C687" s="298">
        <v>46158</v>
      </c>
      <c r="D687" s="299" t="s">
        <v>348</v>
      </c>
      <c r="E687" s="522">
        <v>8.3800000000000008</v>
      </c>
      <c r="F687" s="522"/>
      <c r="G687" s="333">
        <f t="shared" si="21"/>
        <v>4955.5999999999849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8</v>
      </c>
      <c r="C688" s="298">
        <v>46157</v>
      </c>
      <c r="D688" s="299" t="s">
        <v>319</v>
      </c>
      <c r="E688" s="522">
        <v>63.55</v>
      </c>
      <c r="F688" s="522"/>
      <c r="G688" s="333">
        <f t="shared" si="21"/>
        <v>4963.979999999985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4</v>
      </c>
      <c r="C689" s="298">
        <v>46157</v>
      </c>
      <c r="D689" s="299" t="s">
        <v>296</v>
      </c>
      <c r="E689" s="522">
        <v>45.1</v>
      </c>
      <c r="F689" s="522"/>
      <c r="G689" s="333">
        <f t="shared" si="21"/>
        <v>5027.5299999999852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46157</v>
      </c>
      <c r="D690" s="299" t="s">
        <v>296</v>
      </c>
      <c r="E690" s="522">
        <v>24.54</v>
      </c>
      <c r="F690" s="522"/>
      <c r="G690" s="333">
        <f t="shared" si="21"/>
        <v>5072.6299999999856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46157</v>
      </c>
      <c r="D691" s="299" t="s">
        <v>334</v>
      </c>
      <c r="E691" s="522">
        <v>14.28</v>
      </c>
      <c r="F691" s="522"/>
      <c r="G691" s="333">
        <f t="shared" si="21"/>
        <v>5097.1699999999855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287</v>
      </c>
      <c r="B692" s="330" t="s">
        <v>287</v>
      </c>
      <c r="C692" s="298">
        <v>46157</v>
      </c>
      <c r="D692" s="299" t="s">
        <v>506</v>
      </c>
      <c r="E692" s="522">
        <v>146.15</v>
      </c>
      <c r="F692" s="522">
        <v>146.15</v>
      </c>
      <c r="G692" s="333">
        <f t="shared" si="21"/>
        <v>5111.4499999999853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46157</v>
      </c>
      <c r="D693" s="299" t="s">
        <v>868</v>
      </c>
      <c r="E693" s="522">
        <v>202.87</v>
      </c>
      <c r="F693" s="522"/>
      <c r="G693" s="333">
        <f>G694-E693+F693</f>
        <v>5111.4499999999853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46157</v>
      </c>
      <c r="D694" s="299" t="s">
        <v>300</v>
      </c>
      <c r="E694" s="522">
        <v>14.9</v>
      </c>
      <c r="F694" s="522"/>
      <c r="G694" s="333">
        <f t="shared" si="21"/>
        <v>5314.3199999999852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291</v>
      </c>
      <c r="B695" s="330">
        <v>38</v>
      </c>
      <c r="C695" s="298">
        <v>46157</v>
      </c>
      <c r="D695" s="299" t="s">
        <v>293</v>
      </c>
      <c r="E695" s="522"/>
      <c r="F695" s="522">
        <v>4597.82</v>
      </c>
      <c r="G695" s="333">
        <f t="shared" si="21"/>
        <v>5329.2199999999848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46156</v>
      </c>
      <c r="D696" s="299" t="s">
        <v>867</v>
      </c>
      <c r="E696" s="522">
        <v>34.96</v>
      </c>
      <c r="F696" s="522"/>
      <c r="G696" s="333">
        <f t="shared" si="21"/>
        <v>731.39999999998463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46156</v>
      </c>
      <c r="D697" s="299" t="s">
        <v>408</v>
      </c>
      <c r="E697" s="522">
        <v>23.9</v>
      </c>
      <c r="F697" s="522"/>
      <c r="G697" s="333">
        <f t="shared" si="21"/>
        <v>766.35999999998467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24</v>
      </c>
      <c r="C698" s="298">
        <v>46156</v>
      </c>
      <c r="D698" s="299" t="s">
        <v>860</v>
      </c>
      <c r="E698" s="522">
        <v>109.92</v>
      </c>
      <c r="F698" s="522"/>
      <c r="G698" s="333">
        <f t="shared" si="21"/>
        <v>790.25999999998464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46156</v>
      </c>
      <c r="D699" s="299" t="s">
        <v>334</v>
      </c>
      <c r="E699" s="522">
        <v>24.34</v>
      </c>
      <c r="F699" s="522"/>
      <c r="G699" s="333">
        <f t="shared" si="21"/>
        <v>900.1799999999846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46156</v>
      </c>
      <c r="D700" s="299" t="s">
        <v>846</v>
      </c>
      <c r="E700" s="522">
        <v>24.89</v>
      </c>
      <c r="F700" s="522"/>
      <c r="G700" s="333">
        <f t="shared" si="21"/>
        <v>924.51999999998463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46156</v>
      </c>
      <c r="D701" s="299" t="s">
        <v>846</v>
      </c>
      <c r="E701" s="522">
        <v>11.2</v>
      </c>
      <c r="F701" s="522"/>
      <c r="G701" s="333">
        <f t="shared" si="21"/>
        <v>949.40999999998462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46156</v>
      </c>
      <c r="D702" s="299" t="s">
        <v>324</v>
      </c>
      <c r="E702" s="522">
        <v>22.04</v>
      </c>
      <c r="F702" s="522"/>
      <c r="G702" s="333">
        <f t="shared" si="21"/>
        <v>960.60999999998467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291</v>
      </c>
      <c r="B703" s="330">
        <v>39</v>
      </c>
      <c r="C703" s="298">
        <v>46156</v>
      </c>
      <c r="D703" s="299" t="s">
        <v>292</v>
      </c>
      <c r="E703" s="522"/>
      <c r="F703" s="522">
        <v>2763.78</v>
      </c>
      <c r="G703" s="333">
        <f t="shared" si="21"/>
        <v>982.64999999998463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291</v>
      </c>
      <c r="B704" s="330">
        <v>41</v>
      </c>
      <c r="C704" s="298">
        <v>46156</v>
      </c>
      <c r="D704" s="299" t="s">
        <v>299</v>
      </c>
      <c r="E704" s="522"/>
      <c r="F704" s="522">
        <v>250</v>
      </c>
      <c r="G704" s="333">
        <f t="shared" si="21"/>
        <v>-1781.1300000000156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335</v>
      </c>
      <c r="B705" s="330" t="s">
        <v>335</v>
      </c>
      <c r="C705" s="298">
        <v>46156</v>
      </c>
      <c r="D705" s="299" t="s">
        <v>460</v>
      </c>
      <c r="E705" s="522"/>
      <c r="F705" s="522">
        <v>100</v>
      </c>
      <c r="G705" s="333">
        <f t="shared" si="21"/>
        <v>-2031.1300000000156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46156</v>
      </c>
      <c r="D706" s="299" t="s">
        <v>300</v>
      </c>
      <c r="E706" s="522">
        <v>13.3</v>
      </c>
      <c r="F706" s="522"/>
      <c r="G706" s="333">
        <f t="shared" si="21"/>
        <v>-2131.1300000000156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46155</v>
      </c>
      <c r="D707" s="299" t="s">
        <v>296</v>
      </c>
      <c r="E707" s="522">
        <v>14.67</v>
      </c>
      <c r="F707" s="522"/>
      <c r="G707" s="333">
        <f t="shared" si="21"/>
        <v>-2117.8300000000154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46155</v>
      </c>
      <c r="D708" s="299" t="s">
        <v>319</v>
      </c>
      <c r="E708" s="522">
        <v>22.96</v>
      </c>
      <c r="F708" s="522"/>
      <c r="G708" s="333">
        <f t="shared" si="21"/>
        <v>-2103.1600000000153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287</v>
      </c>
      <c r="B709" s="330" t="s">
        <v>287</v>
      </c>
      <c r="C709" s="298">
        <v>46155</v>
      </c>
      <c r="D709" s="299" t="s">
        <v>855</v>
      </c>
      <c r="E709" s="522">
        <v>100</v>
      </c>
      <c r="F709" s="522">
        <v>100</v>
      </c>
      <c r="G709" s="333">
        <f t="shared" si="21"/>
        <v>-2080.2000000000153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4</v>
      </c>
      <c r="C710" s="298">
        <v>46154</v>
      </c>
      <c r="D710" s="299" t="s">
        <v>455</v>
      </c>
      <c r="E710" s="522">
        <v>43.14</v>
      </c>
      <c r="F710" s="522"/>
      <c r="G710" s="333">
        <f t="shared" si="21"/>
        <v>-2080.2000000000153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46154</v>
      </c>
      <c r="D711" s="299" t="s">
        <v>455</v>
      </c>
      <c r="E711" s="522">
        <v>7.29</v>
      </c>
      <c r="F711" s="522"/>
      <c r="G711" s="333">
        <f t="shared" si="21"/>
        <v>-2037.0600000000154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19</v>
      </c>
      <c r="C712" s="298">
        <v>46154</v>
      </c>
      <c r="D712" s="299" t="s">
        <v>191</v>
      </c>
      <c r="E712" s="522">
        <v>200</v>
      </c>
      <c r="F712" s="522"/>
      <c r="G712" s="333">
        <f t="shared" si="21"/>
        <v>-2029.7700000000154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46154</v>
      </c>
      <c r="D713" s="299" t="s">
        <v>446</v>
      </c>
      <c r="E713" s="522">
        <v>-0.06</v>
      </c>
      <c r="F713" s="522"/>
      <c r="G713" s="333">
        <f t="shared" si="21"/>
        <v>-1829.7700000000154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46154</v>
      </c>
      <c r="D714" s="299" t="s">
        <v>301</v>
      </c>
      <c r="E714" s="522">
        <v>21.55</v>
      </c>
      <c r="F714" s="522"/>
      <c r="G714" s="333">
        <f t="shared" si="21"/>
        <v>-1829.8300000000154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46153</v>
      </c>
      <c r="D715" s="299" t="s">
        <v>296</v>
      </c>
      <c r="E715" s="522">
        <v>4.79</v>
      </c>
      <c r="F715" s="522"/>
      <c r="G715" s="333">
        <f t="shared" si="21"/>
        <v>-1808.2800000000154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46153</v>
      </c>
      <c r="D716" s="299" t="s">
        <v>296</v>
      </c>
      <c r="E716" s="522">
        <v>66.59</v>
      </c>
      <c r="F716" s="522"/>
      <c r="G716" s="333">
        <f t="shared" si="21"/>
        <v>-1803.4900000000155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46153</v>
      </c>
      <c r="D717" s="299" t="s">
        <v>843</v>
      </c>
      <c r="E717" s="522">
        <v>-51.06</v>
      </c>
      <c r="F717" s="522">
        <v>-51.06</v>
      </c>
      <c r="G717" s="333">
        <f t="shared" si="21"/>
        <v>-1736.9000000000156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22</v>
      </c>
      <c r="C718" s="298">
        <v>46153</v>
      </c>
      <c r="D718" s="299" t="s">
        <v>352</v>
      </c>
      <c r="E718" s="522">
        <v>21.29</v>
      </c>
      <c r="F718" s="522"/>
      <c r="G718" s="333">
        <f t="shared" si="21"/>
        <v>-1736.9000000000156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46152</v>
      </c>
      <c r="D719" s="299" t="s">
        <v>319</v>
      </c>
      <c r="E719" s="522">
        <v>59.25</v>
      </c>
      <c r="F719" s="522"/>
      <c r="G719" s="333">
        <f t="shared" si="21"/>
        <v>-1715.6100000000156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46152</v>
      </c>
      <c r="D720" s="299" t="s">
        <v>304</v>
      </c>
      <c r="E720" s="522">
        <v>145.94999999999999</v>
      </c>
      <c r="F720" s="522"/>
      <c r="G720" s="333">
        <f t="shared" si="21"/>
        <v>-1656.3600000000156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1</v>
      </c>
      <c r="C721" s="298">
        <v>46152</v>
      </c>
      <c r="D721" s="299" t="s">
        <v>311</v>
      </c>
      <c r="E721" s="522">
        <v>131.9</v>
      </c>
      <c r="F721" s="522"/>
      <c r="G721" s="333">
        <f t="shared" si="21"/>
        <v>-1510.4100000000155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46152</v>
      </c>
      <c r="D722" s="299" t="s">
        <v>850</v>
      </c>
      <c r="E722" s="522">
        <v>96.46</v>
      </c>
      <c r="F722" s="522"/>
      <c r="G722" s="333">
        <f t="shared" si="21"/>
        <v>-1378.5100000000155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7</v>
      </c>
      <c r="C723" s="298">
        <v>46152</v>
      </c>
      <c r="D723" s="299" t="s">
        <v>851</v>
      </c>
      <c r="E723" s="522">
        <v>162</v>
      </c>
      <c r="F723" s="522"/>
      <c r="G723" s="333">
        <f t="shared" si="21"/>
        <v>-1282.0500000000154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3</v>
      </c>
      <c r="C724" s="298">
        <v>46152</v>
      </c>
      <c r="D724" s="299" t="s">
        <v>348</v>
      </c>
      <c r="E724" s="522">
        <v>25</v>
      </c>
      <c r="F724" s="522"/>
      <c r="G724" s="333">
        <f t="shared" si="21"/>
        <v>-1120.0500000000154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46151</v>
      </c>
      <c r="D725" s="299" t="s">
        <v>852</v>
      </c>
      <c r="E725" s="522">
        <v>35.83</v>
      </c>
      <c r="F725" s="522"/>
      <c r="G725" s="333">
        <f t="shared" si="21"/>
        <v>-1095.0500000000154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46151</v>
      </c>
      <c r="D726" s="299" t="s">
        <v>310</v>
      </c>
      <c r="E726" s="522">
        <v>50.58</v>
      </c>
      <c r="F726" s="522"/>
      <c r="G726" s="333">
        <f t="shared" si="21"/>
        <v>-1059.2200000000155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46151</v>
      </c>
      <c r="D727" s="299" t="s">
        <v>853</v>
      </c>
      <c r="E727" s="522">
        <v>20.65</v>
      </c>
      <c r="F727" s="522"/>
      <c r="G727" s="333">
        <f t="shared" si="21"/>
        <v>-1008.6400000000156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46151</v>
      </c>
      <c r="D728" s="299" t="s">
        <v>319</v>
      </c>
      <c r="E728" s="522">
        <v>38.770000000000003</v>
      </c>
      <c r="F728" s="522"/>
      <c r="G728" s="333">
        <f t="shared" si="21"/>
        <v>-987.99000000001558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46151</v>
      </c>
      <c r="D729" s="299" t="s">
        <v>843</v>
      </c>
      <c r="E729" s="522">
        <v>383.63</v>
      </c>
      <c r="F729" s="522">
        <v>383.63</v>
      </c>
      <c r="G729" s="333">
        <f t="shared" si="21"/>
        <v>-949.2200000000156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5</v>
      </c>
      <c r="C730" s="298">
        <v>46151</v>
      </c>
      <c r="D730" s="299" t="s">
        <v>854</v>
      </c>
      <c r="E730" s="522">
        <v>10.68</v>
      </c>
      <c r="F730" s="522"/>
      <c r="G730" s="333">
        <f t="shared" si="21"/>
        <v>-949.2200000000156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3</v>
      </c>
      <c r="C731" s="298">
        <v>46151</v>
      </c>
      <c r="D731" s="299" t="s">
        <v>348</v>
      </c>
      <c r="E731" s="522">
        <v>9.35</v>
      </c>
      <c r="F731" s="522"/>
      <c r="G731" s="333">
        <f t="shared" si="21"/>
        <v>-938.54000000001565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287</v>
      </c>
      <c r="B732" s="330" t="s">
        <v>287</v>
      </c>
      <c r="C732" s="298">
        <v>46151</v>
      </c>
      <c r="D732" s="299" t="s">
        <v>331</v>
      </c>
      <c r="E732" s="522">
        <v>-150.9</v>
      </c>
      <c r="F732" s="522">
        <v>-150.9</v>
      </c>
      <c r="G732" s="333">
        <f t="shared" si="21"/>
        <v>-929.19000000001563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287</v>
      </c>
      <c r="B733" s="330" t="s">
        <v>287</v>
      </c>
      <c r="C733" s="298">
        <v>46151</v>
      </c>
      <c r="D733" s="299" t="s">
        <v>847</v>
      </c>
      <c r="E733" s="522">
        <v>557.9</v>
      </c>
      <c r="F733" s="522">
        <v>557.9</v>
      </c>
      <c r="G733" s="333">
        <f t="shared" si="21"/>
        <v>-929.19000000001563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18</v>
      </c>
      <c r="C734" s="298">
        <v>46150</v>
      </c>
      <c r="D734" s="299" t="s">
        <v>361</v>
      </c>
      <c r="E734" s="522">
        <v>400</v>
      </c>
      <c r="F734" s="522"/>
      <c r="G734" s="333">
        <f t="shared" si="21"/>
        <v>-929.19000000001574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287</v>
      </c>
      <c r="B735" s="330" t="s">
        <v>287</v>
      </c>
      <c r="C735" s="298">
        <v>46150</v>
      </c>
      <c r="D735" s="299" t="s">
        <v>842</v>
      </c>
      <c r="E735" s="522">
        <v>200</v>
      </c>
      <c r="F735" s="522">
        <v>200</v>
      </c>
      <c r="G735" s="333">
        <f t="shared" si="21"/>
        <v>-529.19000000001574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2</v>
      </c>
      <c r="C736" s="298">
        <v>46150</v>
      </c>
      <c r="D736" s="299" t="s">
        <v>473</v>
      </c>
      <c r="E736" s="522">
        <v>52.78</v>
      </c>
      <c r="F736" s="522"/>
      <c r="G736" s="333">
        <f t="shared" si="21"/>
        <v>-529.19000000001574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287</v>
      </c>
      <c r="B737" s="330" t="s">
        <v>287</v>
      </c>
      <c r="C737" s="298">
        <v>46150</v>
      </c>
      <c r="D737" s="299" t="s">
        <v>848</v>
      </c>
      <c r="E737" s="522">
        <v>137.07</v>
      </c>
      <c r="F737" s="522">
        <v>137.07</v>
      </c>
      <c r="G737" s="333">
        <f t="shared" si="21"/>
        <v>-476.41000000001571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46150</v>
      </c>
      <c r="D738" s="299" t="s">
        <v>358</v>
      </c>
      <c r="E738" s="522">
        <v>17.440000000000001</v>
      </c>
      <c r="F738" s="522"/>
      <c r="G738" s="333">
        <f t="shared" si="21"/>
        <v>-476.41000000001566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287</v>
      </c>
      <c r="B739" s="330" t="s">
        <v>287</v>
      </c>
      <c r="C739" s="298">
        <v>46150</v>
      </c>
      <c r="D739" s="299" t="s">
        <v>849</v>
      </c>
      <c r="E739" s="522">
        <v>359.81</v>
      </c>
      <c r="F739" s="522">
        <v>359.81</v>
      </c>
      <c r="G739" s="333">
        <f t="shared" si="21"/>
        <v>-458.97000000001566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46149</v>
      </c>
      <c r="D740" s="299" t="s">
        <v>846</v>
      </c>
      <c r="E740" s="522">
        <v>23.7</v>
      </c>
      <c r="F740" s="522"/>
      <c r="G740" s="333">
        <f t="shared" si="21"/>
        <v>-458.97000000001566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46149</v>
      </c>
      <c r="D741" s="299" t="s">
        <v>371</v>
      </c>
      <c r="E741" s="522">
        <v>13.43</v>
      </c>
      <c r="F741" s="522"/>
      <c r="G741" s="333">
        <f t="shared" si="21"/>
        <v>-435.27000000001567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13</v>
      </c>
      <c r="C742" s="298">
        <v>46149</v>
      </c>
      <c r="D742" s="299" t="s">
        <v>182</v>
      </c>
      <c r="E742" s="522">
        <v>122.18</v>
      </c>
      <c r="F742" s="522"/>
      <c r="G742" s="333">
        <f t="shared" si="21"/>
        <v>-421.84000000001566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335</v>
      </c>
      <c r="B743" s="330" t="s">
        <v>335</v>
      </c>
      <c r="C743" s="298">
        <v>46149</v>
      </c>
      <c r="D743" s="299" t="s">
        <v>447</v>
      </c>
      <c r="E743" s="522">
        <v>43.62</v>
      </c>
      <c r="F743" s="522"/>
      <c r="G743" s="333">
        <f t="shared" si="21"/>
        <v>-299.66000000001566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9</v>
      </c>
      <c r="C744" s="298">
        <v>46149</v>
      </c>
      <c r="D744" s="299" t="s">
        <v>58</v>
      </c>
      <c r="E744" s="522">
        <v>1231.68</v>
      </c>
      <c r="F744" s="522"/>
      <c r="G744" s="333">
        <f t="shared" si="21"/>
        <v>-256.04000000001565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3</v>
      </c>
      <c r="C745" s="298">
        <v>46149</v>
      </c>
      <c r="D745" s="299" t="s">
        <v>309</v>
      </c>
      <c r="E745" s="522">
        <v>4.49</v>
      </c>
      <c r="F745" s="522"/>
      <c r="G745" s="333">
        <f t="shared" si="21"/>
        <v>975.63999999998441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5</v>
      </c>
      <c r="C746" s="298">
        <v>46149</v>
      </c>
      <c r="D746" s="299" t="s">
        <v>846</v>
      </c>
      <c r="E746" s="522">
        <v>19.2</v>
      </c>
      <c r="F746" s="522"/>
      <c r="G746" s="333">
        <f t="shared" si="21"/>
        <v>980.12999999998442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46149</v>
      </c>
      <c r="D747" s="299" t="s">
        <v>846</v>
      </c>
      <c r="E747" s="522">
        <v>35</v>
      </c>
      <c r="F747" s="522"/>
      <c r="G747" s="333">
        <f t="shared" si="21"/>
        <v>999.32999999998447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46149</v>
      </c>
      <c r="D748" s="299" t="s">
        <v>319</v>
      </c>
      <c r="E748" s="522">
        <v>15.93</v>
      </c>
      <c r="F748" s="522"/>
      <c r="G748" s="333">
        <f t="shared" si="21"/>
        <v>1034.3299999999845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46149</v>
      </c>
      <c r="D749" s="299" t="s">
        <v>296</v>
      </c>
      <c r="E749" s="522">
        <v>11.18</v>
      </c>
      <c r="F749" s="522"/>
      <c r="G749" s="333">
        <f t="shared" si="21"/>
        <v>1050.2599999999845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46149</v>
      </c>
      <c r="D750" s="299" t="s">
        <v>301</v>
      </c>
      <c r="E750" s="522">
        <v>16.05</v>
      </c>
      <c r="F750" s="522"/>
      <c r="G750" s="333">
        <f t="shared" ref="G750:G789" si="22">G751-E750+F750</f>
        <v>1061.4399999999846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46148</v>
      </c>
      <c r="D751" s="299" t="s">
        <v>340</v>
      </c>
      <c r="E751" s="522">
        <v>47.93</v>
      </c>
      <c r="F751" s="522"/>
      <c r="G751" s="333">
        <f t="shared" si="22"/>
        <v>1077.4899999999845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14</v>
      </c>
      <c r="C752" s="298">
        <v>46148</v>
      </c>
      <c r="D752" s="299" t="s">
        <v>366</v>
      </c>
      <c r="E752" s="522">
        <v>66.67</v>
      </c>
      <c r="F752" s="522"/>
      <c r="G752" s="333">
        <f t="shared" si="22"/>
        <v>1125.4199999999846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46148</v>
      </c>
      <c r="D753" s="299" t="s">
        <v>319</v>
      </c>
      <c r="E753" s="522">
        <v>19.14</v>
      </c>
      <c r="F753" s="522"/>
      <c r="G753" s="333">
        <f t="shared" si="22"/>
        <v>1192.0899999999847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46148</v>
      </c>
      <c r="D754" s="299" t="s">
        <v>310</v>
      </c>
      <c r="E754" s="522">
        <v>103.69</v>
      </c>
      <c r="F754" s="522"/>
      <c r="G754" s="333">
        <f t="shared" si="22"/>
        <v>1211.2299999999848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287</v>
      </c>
      <c r="B755" s="330" t="s">
        <v>287</v>
      </c>
      <c r="C755" s="298">
        <v>46148</v>
      </c>
      <c r="D755" s="299" t="s">
        <v>843</v>
      </c>
      <c r="E755" s="522">
        <v>513.29999999999995</v>
      </c>
      <c r="F755" s="522">
        <v>513.29999999999995</v>
      </c>
      <c r="G755" s="333">
        <f t="shared" si="22"/>
        <v>1314.9199999999848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46148</v>
      </c>
      <c r="D756" s="299" t="s">
        <v>300</v>
      </c>
      <c r="E756" s="522">
        <v>41.52</v>
      </c>
      <c r="F756" s="522"/>
      <c r="G756" s="333">
        <f t="shared" si="22"/>
        <v>1314.9199999999848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287</v>
      </c>
      <c r="B757" s="330" t="s">
        <v>287</v>
      </c>
      <c r="C757" s="298">
        <v>46148</v>
      </c>
      <c r="D757" s="299" t="s">
        <v>844</v>
      </c>
      <c r="E757" s="522">
        <v>500.5</v>
      </c>
      <c r="F757" s="522">
        <v>500.5</v>
      </c>
      <c r="G757" s="333">
        <f t="shared" si="22"/>
        <v>1356.4399999999848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287</v>
      </c>
      <c r="B758" s="330" t="s">
        <v>287</v>
      </c>
      <c r="C758" s="298">
        <v>46148</v>
      </c>
      <c r="D758" s="299" t="s">
        <v>845</v>
      </c>
      <c r="E758" s="522">
        <v>457.94</v>
      </c>
      <c r="F758" s="522">
        <v>457.94</v>
      </c>
      <c r="G758" s="333">
        <f t="shared" si="22"/>
        <v>1356.4399999999848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46148</v>
      </c>
      <c r="D759" s="299" t="s">
        <v>306</v>
      </c>
      <c r="E759" s="522">
        <v>23.48</v>
      </c>
      <c r="F759" s="522"/>
      <c r="G759" s="333">
        <f t="shared" si="22"/>
        <v>1356.4399999999848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46147</v>
      </c>
      <c r="D760" s="299" t="s">
        <v>384</v>
      </c>
      <c r="E760" s="522">
        <v>59.03</v>
      </c>
      <c r="F760" s="522"/>
      <c r="G760" s="333">
        <f t="shared" si="22"/>
        <v>1379.9199999999848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46147</v>
      </c>
      <c r="D761" s="299" t="s">
        <v>334</v>
      </c>
      <c r="E761" s="522">
        <v>11.06</v>
      </c>
      <c r="F761" s="522"/>
      <c r="G761" s="333">
        <f t="shared" si="22"/>
        <v>1438.9499999999848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46147</v>
      </c>
      <c r="D762" s="299" t="s">
        <v>296</v>
      </c>
      <c r="E762" s="522">
        <v>8.7200000000000006</v>
      </c>
      <c r="F762" s="522"/>
      <c r="G762" s="333">
        <f t="shared" si="22"/>
        <v>1450.0099999999848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46147</v>
      </c>
      <c r="D763" s="299" t="s">
        <v>296</v>
      </c>
      <c r="E763" s="522">
        <v>42.88</v>
      </c>
      <c r="F763" s="522"/>
      <c r="G763" s="333">
        <f t="shared" si="22"/>
        <v>1458.7299999999848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46147</v>
      </c>
      <c r="D764" s="299" t="s">
        <v>300</v>
      </c>
      <c r="E764" s="522">
        <v>17.03</v>
      </c>
      <c r="F764" s="522"/>
      <c r="G764" s="333">
        <f t="shared" si="22"/>
        <v>1501.6099999999849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22</v>
      </c>
      <c r="C765" s="298">
        <v>46146</v>
      </c>
      <c r="D765" s="299" t="s">
        <v>835</v>
      </c>
      <c r="E765" s="522">
        <v>13.83</v>
      </c>
      <c r="F765" s="522"/>
      <c r="G765" s="333">
        <f t="shared" si="22"/>
        <v>1518.6399999999849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5</v>
      </c>
      <c r="C766" s="298">
        <v>46146</v>
      </c>
      <c r="D766" s="299" t="s">
        <v>340</v>
      </c>
      <c r="E766" s="522">
        <v>47.93</v>
      </c>
      <c r="F766" s="522"/>
      <c r="G766" s="333">
        <f t="shared" si="22"/>
        <v>1532.4699999999848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46146</v>
      </c>
      <c r="D767" s="299" t="s">
        <v>334</v>
      </c>
      <c r="E767" s="522">
        <v>11.06</v>
      </c>
      <c r="F767" s="522"/>
      <c r="G767" s="333">
        <f t="shared" si="22"/>
        <v>1580.3999999999849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14</v>
      </c>
      <c r="C768" s="298">
        <v>46146</v>
      </c>
      <c r="D768" s="299" t="s">
        <v>367</v>
      </c>
      <c r="E768" s="522">
        <v>70.25</v>
      </c>
      <c r="F768" s="522"/>
      <c r="G768" s="333">
        <f t="shared" si="22"/>
        <v>1591.4599999999848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284</v>
      </c>
      <c r="B769" s="330">
        <v>36</v>
      </c>
      <c r="C769" s="298">
        <v>46146</v>
      </c>
      <c r="D769" s="299" t="s">
        <v>374</v>
      </c>
      <c r="E769" s="522">
        <v>50</v>
      </c>
      <c r="F769" s="522"/>
      <c r="G769" s="333">
        <f t="shared" si="22"/>
        <v>1661.7099999999848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17</v>
      </c>
      <c r="C770" s="298">
        <v>46146</v>
      </c>
      <c r="D770" s="299" t="s">
        <v>370</v>
      </c>
      <c r="E770" s="522">
        <v>99</v>
      </c>
      <c r="F770" s="522"/>
      <c r="G770" s="333">
        <f t="shared" si="22"/>
        <v>1711.7099999999848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46145</v>
      </c>
      <c r="D771" s="299" t="s">
        <v>834</v>
      </c>
      <c r="E771" s="522">
        <v>49.13</v>
      </c>
      <c r="F771" s="522"/>
      <c r="G771" s="333">
        <f t="shared" si="22"/>
        <v>1810.7099999999848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46145</v>
      </c>
      <c r="D772" s="299" t="s">
        <v>831</v>
      </c>
      <c r="E772" s="522">
        <v>50</v>
      </c>
      <c r="F772" s="522"/>
      <c r="G772" s="333">
        <f t="shared" si="22"/>
        <v>1859.8399999999849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46145</v>
      </c>
      <c r="D773" s="299" t="s">
        <v>311</v>
      </c>
      <c r="E773" s="522">
        <v>91.98</v>
      </c>
      <c r="F773" s="522"/>
      <c r="G773" s="333">
        <f t="shared" si="22"/>
        <v>1909.8399999999849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46145</v>
      </c>
      <c r="D774" s="299" t="s">
        <v>832</v>
      </c>
      <c r="E774" s="522">
        <v>24.68</v>
      </c>
      <c r="F774" s="522"/>
      <c r="G774" s="333">
        <f t="shared" si="22"/>
        <v>2001.8199999999849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46145</v>
      </c>
      <c r="D775" s="299" t="s">
        <v>358</v>
      </c>
      <c r="E775" s="522">
        <v>2.4900000000000002</v>
      </c>
      <c r="F775" s="522"/>
      <c r="G775" s="333">
        <f t="shared" si="22"/>
        <v>2026.499999999985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22</v>
      </c>
      <c r="C776" s="298">
        <v>46145</v>
      </c>
      <c r="D776" s="299" t="s">
        <v>861</v>
      </c>
      <c r="E776" s="522">
        <v>12.77</v>
      </c>
      <c r="F776" s="522"/>
      <c r="G776" s="333">
        <f t="shared" si="22"/>
        <v>2028.989999999985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46145</v>
      </c>
      <c r="D777" s="299" t="s">
        <v>458</v>
      </c>
      <c r="E777" s="522">
        <v>192.97</v>
      </c>
      <c r="F777" s="522"/>
      <c r="G777" s="333">
        <f t="shared" si="22"/>
        <v>2041.759999999985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46145</v>
      </c>
      <c r="D778" s="299" t="s">
        <v>348</v>
      </c>
      <c r="E778" s="522">
        <v>9.35</v>
      </c>
      <c r="F778" s="522"/>
      <c r="G778" s="333">
        <f t="shared" si="22"/>
        <v>2234.729999999985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46144</v>
      </c>
      <c r="D779" s="299" t="s">
        <v>310</v>
      </c>
      <c r="E779" s="522">
        <v>57.69</v>
      </c>
      <c r="F779" s="522"/>
      <c r="G779" s="333">
        <f t="shared" si="22"/>
        <v>2244.0799999999849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8</v>
      </c>
      <c r="C780" s="298">
        <v>46144</v>
      </c>
      <c r="D780" s="299" t="s">
        <v>310</v>
      </c>
      <c r="E780" s="522">
        <v>6.37</v>
      </c>
      <c r="F780" s="522"/>
      <c r="G780" s="333">
        <f t="shared" si="22"/>
        <v>2301.769999999985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22</v>
      </c>
      <c r="C781" s="298">
        <v>46144</v>
      </c>
      <c r="D781" s="299" t="s">
        <v>375</v>
      </c>
      <c r="E781" s="522">
        <v>6.37</v>
      </c>
      <c r="F781" s="522"/>
      <c r="G781" s="333">
        <f t="shared" si="22"/>
        <v>2308.1399999999849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46144</v>
      </c>
      <c r="D782" s="299" t="s">
        <v>300</v>
      </c>
      <c r="E782" s="522">
        <v>41.51</v>
      </c>
      <c r="F782" s="522"/>
      <c r="G782" s="333">
        <f t="shared" si="22"/>
        <v>2314.5099999999848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7</v>
      </c>
      <c r="C783" s="298">
        <v>46144</v>
      </c>
      <c r="D783" s="299" t="s">
        <v>833</v>
      </c>
      <c r="E783" s="522">
        <v>74.53</v>
      </c>
      <c r="F783" s="522"/>
      <c r="G783" s="333">
        <f t="shared" si="22"/>
        <v>2356.019999999985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46144</v>
      </c>
      <c r="D784" s="299" t="s">
        <v>306</v>
      </c>
      <c r="E784" s="522">
        <v>72.73</v>
      </c>
      <c r="F784" s="522"/>
      <c r="G784" s="333">
        <f t="shared" si="22"/>
        <v>2430.5499999999852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3</v>
      </c>
      <c r="C785" s="298">
        <v>46144</v>
      </c>
      <c r="D785" s="299" t="s">
        <v>348</v>
      </c>
      <c r="E785" s="522">
        <v>25</v>
      </c>
      <c r="F785" s="522"/>
      <c r="G785" s="333">
        <f t="shared" si="22"/>
        <v>2503.2799999999852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46144</v>
      </c>
      <c r="D786" s="299" t="s">
        <v>485</v>
      </c>
      <c r="E786" s="522">
        <v>121.4</v>
      </c>
      <c r="F786" s="522">
        <v>121.4</v>
      </c>
      <c r="G786" s="333">
        <f t="shared" si="22"/>
        <v>2528.2799999999852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3</v>
      </c>
      <c r="C787" s="298">
        <v>46144</v>
      </c>
      <c r="D787" s="299" t="s">
        <v>348</v>
      </c>
      <c r="E787" s="522">
        <v>9.73</v>
      </c>
      <c r="F787" s="522"/>
      <c r="G787" s="333">
        <f t="shared" si="22"/>
        <v>2528.2799999999852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46143</v>
      </c>
      <c r="D788" s="299" t="s">
        <v>358</v>
      </c>
      <c r="E788" s="522">
        <v>8.9700000000000006</v>
      </c>
      <c r="F788" s="522"/>
      <c r="G788" s="333">
        <f t="shared" si="22"/>
        <v>2538.0099999999852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s="540" customFormat="1" ht="12" customHeight="1" x14ac:dyDescent="0.3">
      <c r="A789" s="530" t="s">
        <v>284</v>
      </c>
      <c r="B789" s="531">
        <v>37</v>
      </c>
      <c r="C789" s="532">
        <v>46142</v>
      </c>
      <c r="D789" s="533" t="s">
        <v>285</v>
      </c>
      <c r="E789" s="534">
        <v>5616.82</v>
      </c>
      <c r="F789" s="534"/>
      <c r="G789" s="535">
        <f t="shared" si="22"/>
        <v>2546.979999999985</v>
      </c>
      <c r="H789" s="536"/>
      <c r="I789" s="537"/>
      <c r="J789" s="538"/>
      <c r="K789" s="539"/>
      <c r="L789" s="538"/>
      <c r="M789" s="539"/>
      <c r="N789" s="538"/>
      <c r="O789" s="539"/>
      <c r="P789" s="538"/>
      <c r="Q789" s="539"/>
      <c r="R789" s="538"/>
      <c r="S789" s="539"/>
      <c r="T789" s="538"/>
    </row>
    <row r="790" spans="1:20" ht="12" customHeight="1" x14ac:dyDescent="0.3">
      <c r="A790" s="329" t="s">
        <v>286</v>
      </c>
      <c r="B790" s="330">
        <v>25</v>
      </c>
      <c r="C790" s="298">
        <v>46142</v>
      </c>
      <c r="D790" s="298" t="s">
        <v>204</v>
      </c>
      <c r="E790" s="331">
        <v>350</v>
      </c>
      <c r="F790" s="331"/>
      <c r="G790" s="333">
        <f t="shared" ref="G790:G791" si="23">G791-E790+F790</f>
        <v>8163.7999999999847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286</v>
      </c>
      <c r="B791" s="330">
        <v>26</v>
      </c>
      <c r="C791" s="298">
        <v>46142</v>
      </c>
      <c r="D791" s="298" t="s">
        <v>205</v>
      </c>
      <c r="E791" s="331">
        <v>320</v>
      </c>
      <c r="F791" s="331"/>
      <c r="G791" s="333">
        <f t="shared" si="23"/>
        <v>8513.7999999999847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286</v>
      </c>
      <c r="B792" s="330">
        <v>27</v>
      </c>
      <c r="C792" s="298">
        <v>46142</v>
      </c>
      <c r="D792" s="298" t="s">
        <v>206</v>
      </c>
      <c r="E792" s="331">
        <v>25</v>
      </c>
      <c r="F792" s="331"/>
      <c r="G792" s="333">
        <f t="shared" ref="G792:G1043" si="24">G793-E792+F792</f>
        <v>8833.7999999999847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286</v>
      </c>
      <c r="B793" s="330">
        <v>28</v>
      </c>
      <c r="C793" s="298">
        <v>46142</v>
      </c>
      <c r="D793" s="298" t="s">
        <v>207</v>
      </c>
      <c r="E793" s="331">
        <v>25</v>
      </c>
      <c r="F793" s="331"/>
      <c r="G793" s="333">
        <f t="shared" si="24"/>
        <v>8858.7999999999847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29</v>
      </c>
      <c r="C794" s="298">
        <v>46142</v>
      </c>
      <c r="D794" s="298" t="s">
        <v>208</v>
      </c>
      <c r="E794" s="331">
        <v>45</v>
      </c>
      <c r="F794" s="331"/>
      <c r="G794" s="333">
        <f t="shared" si="24"/>
        <v>8883.7999999999847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30</v>
      </c>
      <c r="C795" s="298">
        <v>46142</v>
      </c>
      <c r="D795" s="298" t="s">
        <v>209</v>
      </c>
      <c r="E795" s="331">
        <v>400</v>
      </c>
      <c r="F795" s="331"/>
      <c r="G795" s="333">
        <f t="shared" si="24"/>
        <v>8928.7999999999847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31</v>
      </c>
      <c r="C796" s="298">
        <v>46142</v>
      </c>
      <c r="D796" s="298" t="s">
        <v>210</v>
      </c>
      <c r="E796" s="331">
        <v>375</v>
      </c>
      <c r="F796" s="331"/>
      <c r="G796" s="333">
        <f t="shared" si="24"/>
        <v>9328.7999999999847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32</v>
      </c>
      <c r="C797" s="298">
        <v>46142</v>
      </c>
      <c r="D797" s="298" t="s">
        <v>211</v>
      </c>
      <c r="E797" s="331">
        <v>100</v>
      </c>
      <c r="F797" s="331"/>
      <c r="G797" s="333">
        <f t="shared" si="24"/>
        <v>9703.7999999999847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33</v>
      </c>
      <c r="C798" s="298">
        <v>46142</v>
      </c>
      <c r="D798" s="298" t="s">
        <v>212</v>
      </c>
      <c r="E798" s="331">
        <v>85</v>
      </c>
      <c r="F798" s="331"/>
      <c r="G798" s="333">
        <f t="shared" si="24"/>
        <v>9803.7999999999847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34</v>
      </c>
      <c r="C799" s="298">
        <v>46142</v>
      </c>
      <c r="D799" s="298" t="s">
        <v>213</v>
      </c>
      <c r="E799" s="331">
        <v>230</v>
      </c>
      <c r="F799" s="331"/>
      <c r="G799" s="333">
        <f t="shared" si="24"/>
        <v>9888.7999999999847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35</v>
      </c>
      <c r="C800" s="298">
        <v>46142</v>
      </c>
      <c r="D800" s="298" t="s">
        <v>214</v>
      </c>
      <c r="E800" s="331">
        <v>45</v>
      </c>
      <c r="F800" s="331"/>
      <c r="G800" s="333">
        <f t="shared" si="24"/>
        <v>10118.799999999985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287</v>
      </c>
      <c r="B801" s="330" t="s">
        <v>287</v>
      </c>
      <c r="C801" s="298">
        <v>46142</v>
      </c>
      <c r="D801" s="299" t="s">
        <v>288</v>
      </c>
      <c r="E801" s="331">
        <v>185.64</v>
      </c>
      <c r="F801" s="331">
        <v>185.64</v>
      </c>
      <c r="G801" s="333">
        <f t="shared" si="24"/>
        <v>10163.799999999985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46142</v>
      </c>
      <c r="D802" s="299" t="s">
        <v>290</v>
      </c>
      <c r="E802" s="331">
        <v>30</v>
      </c>
      <c r="F802" s="331"/>
      <c r="G802" s="333">
        <f t="shared" si="24"/>
        <v>10163.799999999985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291</v>
      </c>
      <c r="B803" s="330">
        <v>39</v>
      </c>
      <c r="C803" s="298">
        <v>46142</v>
      </c>
      <c r="D803" s="299" t="s">
        <v>292</v>
      </c>
      <c r="E803" s="331"/>
      <c r="F803" s="331">
        <v>2763.78</v>
      </c>
      <c r="G803" s="333">
        <f t="shared" si="24"/>
        <v>10193.799999999985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291</v>
      </c>
      <c r="B804" s="330">
        <v>38</v>
      </c>
      <c r="C804" s="298">
        <v>46142</v>
      </c>
      <c r="D804" s="299" t="s">
        <v>293</v>
      </c>
      <c r="E804" s="331"/>
      <c r="F804" s="331">
        <v>4597.82</v>
      </c>
      <c r="G804" s="333">
        <f t="shared" si="24"/>
        <v>7430.019999999985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42</v>
      </c>
      <c r="C805" s="298">
        <v>46142</v>
      </c>
      <c r="D805" s="299" t="s">
        <v>200</v>
      </c>
      <c r="E805" s="331">
        <v>50.92</v>
      </c>
      <c r="F805" s="331"/>
      <c r="G805" s="333">
        <f t="shared" si="24"/>
        <v>2832.1999999999853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43</v>
      </c>
      <c r="C806" s="298">
        <v>46142</v>
      </c>
      <c r="D806" s="299" t="s">
        <v>201</v>
      </c>
      <c r="E806" s="331">
        <v>50.92</v>
      </c>
      <c r="F806" s="331"/>
      <c r="G806" s="333">
        <f t="shared" si="24"/>
        <v>2883.1199999999853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46142</v>
      </c>
      <c r="D807" s="299" t="s">
        <v>295</v>
      </c>
      <c r="E807" s="331">
        <v>35.799999999999997</v>
      </c>
      <c r="F807" s="331"/>
      <c r="G807" s="333">
        <f t="shared" si="24"/>
        <v>2934.0399999999854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294</v>
      </c>
      <c r="B808" s="330">
        <v>10</v>
      </c>
      <c r="C808" s="298">
        <v>46142</v>
      </c>
      <c r="D808" s="299" t="s">
        <v>176</v>
      </c>
      <c r="E808" s="331">
        <v>17.899999999999999</v>
      </c>
      <c r="F808" s="331"/>
      <c r="G808" s="333">
        <f t="shared" si="24"/>
        <v>2969.8399999999856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46142</v>
      </c>
      <c r="D809" s="299" t="s">
        <v>296</v>
      </c>
      <c r="E809" s="331">
        <v>8.7200000000000006</v>
      </c>
      <c r="F809" s="331"/>
      <c r="G809" s="333">
        <f t="shared" si="24"/>
        <v>2987.7399999999857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46142</v>
      </c>
      <c r="D810" s="299" t="s">
        <v>297</v>
      </c>
      <c r="E810" s="331">
        <v>100</v>
      </c>
      <c r="F810" s="331"/>
      <c r="G810" s="333">
        <f t="shared" si="24"/>
        <v>2996.4599999999855</v>
      </c>
      <c r="H810" s="334" t="s">
        <v>298</v>
      </c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5</v>
      </c>
      <c r="C811" s="298">
        <v>46142</v>
      </c>
      <c r="D811" s="299" t="s">
        <v>297</v>
      </c>
      <c r="E811" s="331">
        <v>100</v>
      </c>
      <c r="F811" s="331"/>
      <c r="G811" s="333">
        <f t="shared" si="24"/>
        <v>3096.4599999999855</v>
      </c>
      <c r="H811" s="334" t="s">
        <v>298</v>
      </c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6</v>
      </c>
      <c r="C812" s="298">
        <v>46142</v>
      </c>
      <c r="D812" s="299" t="s">
        <v>297</v>
      </c>
      <c r="E812" s="331">
        <v>100</v>
      </c>
      <c r="F812" s="331"/>
      <c r="G812" s="333">
        <f t="shared" si="24"/>
        <v>3196.4599999999855</v>
      </c>
      <c r="H812" s="334" t="s">
        <v>298</v>
      </c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46142</v>
      </c>
      <c r="D813" s="299" t="s">
        <v>297</v>
      </c>
      <c r="E813" s="331">
        <v>100</v>
      </c>
      <c r="F813" s="331"/>
      <c r="G813" s="333">
        <f t="shared" si="24"/>
        <v>3296.4599999999855</v>
      </c>
      <c r="H813" s="334" t="s">
        <v>298</v>
      </c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291</v>
      </c>
      <c r="B814" s="330">
        <v>41</v>
      </c>
      <c r="C814" s="298">
        <v>46142</v>
      </c>
      <c r="D814" s="299" t="s">
        <v>299</v>
      </c>
      <c r="E814" s="331"/>
      <c r="F814" s="331">
        <v>250</v>
      </c>
      <c r="G814" s="333">
        <f t="shared" si="24"/>
        <v>3396.4599999999855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6</v>
      </c>
      <c r="C815" s="298">
        <v>46142</v>
      </c>
      <c r="D815" s="299" t="s">
        <v>300</v>
      </c>
      <c r="E815" s="331">
        <v>42.44</v>
      </c>
      <c r="F815" s="331"/>
      <c r="G815" s="333">
        <f t="shared" si="24"/>
        <v>3146.4599999999855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6</v>
      </c>
      <c r="C816" s="298">
        <v>46142</v>
      </c>
      <c r="D816" s="299" t="s">
        <v>300</v>
      </c>
      <c r="E816" s="331">
        <v>24.05</v>
      </c>
      <c r="F816" s="331"/>
      <c r="G816" s="333">
        <f t="shared" si="24"/>
        <v>3188.8999999999855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46141</v>
      </c>
      <c r="D817" s="299" t="s">
        <v>301</v>
      </c>
      <c r="E817" s="331">
        <v>31.8</v>
      </c>
      <c r="F817" s="331"/>
      <c r="G817" s="333">
        <f t="shared" si="24"/>
        <v>3212.9499999999857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6</v>
      </c>
      <c r="C818" s="298">
        <v>46141</v>
      </c>
      <c r="D818" s="299" t="s">
        <v>302</v>
      </c>
      <c r="E818" s="331">
        <v>100</v>
      </c>
      <c r="F818" s="331"/>
      <c r="G818" s="333">
        <f t="shared" si="24"/>
        <v>3244.7499999999859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46141</v>
      </c>
      <c r="D819" s="299" t="s">
        <v>303</v>
      </c>
      <c r="E819" s="331">
        <v>75</v>
      </c>
      <c r="F819" s="331"/>
      <c r="G819" s="333">
        <f t="shared" si="24"/>
        <v>3344.7499999999859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46141</v>
      </c>
      <c r="D820" s="299" t="s">
        <v>304</v>
      </c>
      <c r="E820" s="331">
        <v>52.5</v>
      </c>
      <c r="F820" s="331"/>
      <c r="G820" s="333">
        <f t="shared" si="24"/>
        <v>3419.7499999999859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46141</v>
      </c>
      <c r="D821" s="299" t="s">
        <v>305</v>
      </c>
      <c r="E821" s="331">
        <v>-256</v>
      </c>
      <c r="F821" s="331"/>
      <c r="G821" s="333">
        <f t="shared" si="24"/>
        <v>3472.2499999999859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46140</v>
      </c>
      <c r="D822" s="299" t="s">
        <v>300</v>
      </c>
      <c r="E822" s="331">
        <v>20.38</v>
      </c>
      <c r="F822" s="331"/>
      <c r="G822" s="333">
        <f t="shared" si="24"/>
        <v>3216.2499999999859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46140</v>
      </c>
      <c r="D823" s="299" t="s">
        <v>296</v>
      </c>
      <c r="E823" s="331">
        <v>15.41</v>
      </c>
      <c r="F823" s="331"/>
      <c r="G823" s="333">
        <f t="shared" si="24"/>
        <v>3236.629999999986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4</v>
      </c>
      <c r="C824" s="298">
        <v>46140</v>
      </c>
      <c r="D824" s="299" t="s">
        <v>296</v>
      </c>
      <c r="E824" s="331">
        <v>33.840000000000003</v>
      </c>
      <c r="F824" s="331"/>
      <c r="G824" s="333">
        <f t="shared" si="24"/>
        <v>3252.0399999999859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46140</v>
      </c>
      <c r="D825" s="299" t="s">
        <v>306</v>
      </c>
      <c r="E825" s="331">
        <v>5.3</v>
      </c>
      <c r="F825" s="331"/>
      <c r="G825" s="333">
        <f t="shared" si="24"/>
        <v>3285.879999999986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5</v>
      </c>
      <c r="C826" s="298">
        <v>46140</v>
      </c>
      <c r="D826" s="299" t="s">
        <v>307</v>
      </c>
      <c r="E826" s="331">
        <v>500</v>
      </c>
      <c r="F826" s="331"/>
      <c r="G826" s="333">
        <f t="shared" si="24"/>
        <v>3291.1799999999862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46140</v>
      </c>
      <c r="D827" s="299" t="s">
        <v>308</v>
      </c>
      <c r="E827" s="331">
        <v>47.99</v>
      </c>
      <c r="F827" s="331"/>
      <c r="G827" s="333">
        <f t="shared" si="24"/>
        <v>3791.1799999999862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3</v>
      </c>
      <c r="C828" s="298">
        <v>46139</v>
      </c>
      <c r="D828" s="299" t="s">
        <v>309</v>
      </c>
      <c r="E828" s="331">
        <v>13.11</v>
      </c>
      <c r="F828" s="331"/>
      <c r="G828" s="333">
        <f t="shared" si="24"/>
        <v>3839.169999999986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46139</v>
      </c>
      <c r="D829" s="299" t="s">
        <v>310</v>
      </c>
      <c r="E829" s="331">
        <v>30.54</v>
      </c>
      <c r="F829" s="331"/>
      <c r="G829" s="333">
        <f t="shared" si="24"/>
        <v>3852.2799999999861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1</v>
      </c>
      <c r="C830" s="298">
        <v>46139</v>
      </c>
      <c r="D830" s="299" t="s">
        <v>311</v>
      </c>
      <c r="E830" s="331">
        <v>163.01</v>
      </c>
      <c r="F830" s="331"/>
      <c r="G830" s="333">
        <f t="shared" si="24"/>
        <v>3882.8199999999861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6</v>
      </c>
      <c r="C831" s="298">
        <v>46139</v>
      </c>
      <c r="D831" s="299" t="s">
        <v>312</v>
      </c>
      <c r="E831" s="331">
        <v>54.97</v>
      </c>
      <c r="F831" s="331"/>
      <c r="G831" s="333">
        <f t="shared" si="24"/>
        <v>4045.8299999999858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1</v>
      </c>
      <c r="C832" s="298">
        <v>46139</v>
      </c>
      <c r="D832" s="299" t="s">
        <v>306</v>
      </c>
      <c r="E832" s="331">
        <v>51.28</v>
      </c>
      <c r="F832" s="331"/>
      <c r="G832" s="333">
        <f t="shared" si="24"/>
        <v>4100.7999999999856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46138</v>
      </c>
      <c r="D833" s="299" t="s">
        <v>312</v>
      </c>
      <c r="E833" s="331">
        <v>38.979999999999997</v>
      </c>
      <c r="F833" s="331"/>
      <c r="G833" s="333">
        <f t="shared" si="24"/>
        <v>4152.0799999999854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46138</v>
      </c>
      <c r="D834" s="299" t="s">
        <v>313</v>
      </c>
      <c r="E834" s="331">
        <v>39.83</v>
      </c>
      <c r="F834" s="331"/>
      <c r="G834" s="333">
        <f t="shared" si="24"/>
        <v>4191.0599999999849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46138</v>
      </c>
      <c r="D835" s="299" t="s">
        <v>313</v>
      </c>
      <c r="E835" s="331">
        <v>51.24</v>
      </c>
      <c r="F835" s="331"/>
      <c r="G835" s="333">
        <f t="shared" si="24"/>
        <v>4230.8899999999849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12</v>
      </c>
      <c r="C836" s="298">
        <v>46137</v>
      </c>
      <c r="D836" s="299" t="s">
        <v>314</v>
      </c>
      <c r="E836" s="331">
        <v>214.74</v>
      </c>
      <c r="F836" s="331"/>
      <c r="G836" s="333">
        <f t="shared" si="24"/>
        <v>4282.1299999999846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287</v>
      </c>
      <c r="B837" s="330" t="s">
        <v>287</v>
      </c>
      <c r="C837" s="298">
        <v>46136</v>
      </c>
      <c r="D837" s="299" t="s">
        <v>315</v>
      </c>
      <c r="E837" s="331">
        <v>127.68</v>
      </c>
      <c r="F837" s="331">
        <v>127.68</v>
      </c>
      <c r="G837" s="333">
        <f t="shared" si="24"/>
        <v>4496.8699999999844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46135</v>
      </c>
      <c r="D838" s="299" t="s">
        <v>863</v>
      </c>
      <c r="E838" s="331">
        <v>65</v>
      </c>
      <c r="F838" s="331"/>
      <c r="G838" s="333">
        <f t="shared" si="24"/>
        <v>4496.8699999999844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291</v>
      </c>
      <c r="B839" s="330">
        <v>40</v>
      </c>
      <c r="C839" s="298">
        <v>46134</v>
      </c>
      <c r="D839" s="299" t="s">
        <v>316</v>
      </c>
      <c r="E839" s="331"/>
      <c r="F839" s="331">
        <v>838.69</v>
      </c>
      <c r="G839" s="333">
        <f t="shared" si="24"/>
        <v>4561.8699999999844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46134</v>
      </c>
      <c r="D840" s="299" t="s">
        <v>317</v>
      </c>
      <c r="E840" s="331">
        <v>17.03</v>
      </c>
      <c r="F840" s="331"/>
      <c r="G840" s="333">
        <f t="shared" si="24"/>
        <v>3723.1799999999848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46134</v>
      </c>
      <c r="D841" s="299" t="s">
        <v>312</v>
      </c>
      <c r="E841" s="331">
        <v>51.94</v>
      </c>
      <c r="F841" s="331"/>
      <c r="G841" s="333">
        <f t="shared" si="24"/>
        <v>3740.209999999985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46134</v>
      </c>
      <c r="D842" s="299" t="s">
        <v>306</v>
      </c>
      <c r="E842" s="331">
        <v>226.7</v>
      </c>
      <c r="F842" s="331"/>
      <c r="G842" s="333">
        <f t="shared" si="24"/>
        <v>3792.1499999999851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46133</v>
      </c>
      <c r="D843" s="299" t="s">
        <v>318</v>
      </c>
      <c r="E843" s="331">
        <v>70</v>
      </c>
      <c r="F843" s="331"/>
      <c r="G843" s="333">
        <f t="shared" si="24"/>
        <v>4018.8499999999849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8</v>
      </c>
      <c r="C844" s="298">
        <v>46133</v>
      </c>
      <c r="D844" s="299" t="s">
        <v>319</v>
      </c>
      <c r="E844" s="331">
        <v>14.26</v>
      </c>
      <c r="F844" s="331"/>
      <c r="G844" s="333">
        <f t="shared" si="24"/>
        <v>4088.8499999999849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46133</v>
      </c>
      <c r="D845" s="299" t="s">
        <v>320</v>
      </c>
      <c r="E845" s="331">
        <v>8.51</v>
      </c>
      <c r="F845" s="331"/>
      <c r="G845" s="333">
        <f t="shared" si="24"/>
        <v>4103.1099999999851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5</v>
      </c>
      <c r="C846" s="298">
        <v>46133</v>
      </c>
      <c r="D846" s="299" t="s">
        <v>321</v>
      </c>
      <c r="E846" s="331">
        <v>20</v>
      </c>
      <c r="F846" s="331"/>
      <c r="G846" s="333">
        <f t="shared" si="24"/>
        <v>4111.6199999999853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23</v>
      </c>
      <c r="C847" s="298">
        <v>46133</v>
      </c>
      <c r="D847" s="299" t="s">
        <v>67</v>
      </c>
      <c r="E847" s="331">
        <v>650.88</v>
      </c>
      <c r="F847" s="331"/>
      <c r="G847" s="333">
        <f t="shared" si="24"/>
        <v>4131.6199999999853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46133</v>
      </c>
      <c r="D848" s="299" t="s">
        <v>322</v>
      </c>
      <c r="E848" s="331">
        <v>15</v>
      </c>
      <c r="F848" s="331"/>
      <c r="G848" s="333">
        <f t="shared" si="24"/>
        <v>4782.4999999999854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5</v>
      </c>
      <c r="C849" s="298">
        <v>46133</v>
      </c>
      <c r="D849" s="299" t="s">
        <v>322</v>
      </c>
      <c r="E849" s="331">
        <v>250</v>
      </c>
      <c r="F849" s="331"/>
      <c r="G849" s="333">
        <f t="shared" si="24"/>
        <v>4797.4999999999854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46132</v>
      </c>
      <c r="D850" s="299" t="s">
        <v>323</v>
      </c>
      <c r="E850" s="331">
        <v>20.22</v>
      </c>
      <c r="F850" s="331"/>
      <c r="G850" s="333">
        <f t="shared" si="24"/>
        <v>5047.4999999999854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46132</v>
      </c>
      <c r="D851" s="299" t="s">
        <v>403</v>
      </c>
      <c r="E851" s="331">
        <v>44</v>
      </c>
      <c r="F851" s="331"/>
      <c r="G851" s="333">
        <f t="shared" si="24"/>
        <v>5067.7199999999857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46132</v>
      </c>
      <c r="D852" s="299" t="s">
        <v>324</v>
      </c>
      <c r="E852" s="331">
        <v>12.01</v>
      </c>
      <c r="F852" s="331"/>
      <c r="G852" s="333">
        <f t="shared" si="24"/>
        <v>5111.7199999999857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46132</v>
      </c>
      <c r="D853" s="299" t="s">
        <v>296</v>
      </c>
      <c r="E853" s="331">
        <v>12.21</v>
      </c>
      <c r="F853" s="331"/>
      <c r="G853" s="333">
        <f t="shared" si="24"/>
        <v>5123.7299999999859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46132</v>
      </c>
      <c r="D854" s="299" t="s">
        <v>325</v>
      </c>
      <c r="E854" s="331">
        <v>46.4</v>
      </c>
      <c r="F854" s="331"/>
      <c r="G854" s="333">
        <f t="shared" si="24"/>
        <v>5135.939999999986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46131</v>
      </c>
      <c r="D855" s="299" t="s">
        <v>326</v>
      </c>
      <c r="E855" s="331">
        <v>31.7</v>
      </c>
      <c r="F855" s="331"/>
      <c r="G855" s="333">
        <f t="shared" si="24"/>
        <v>5182.3399999999856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46131</v>
      </c>
      <c r="D856" s="299" t="s">
        <v>327</v>
      </c>
      <c r="E856" s="331">
        <v>11.11</v>
      </c>
      <c r="F856" s="331"/>
      <c r="G856" s="333">
        <f t="shared" si="24"/>
        <v>5214.0399999999854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1</v>
      </c>
      <c r="C857" s="298">
        <v>46131</v>
      </c>
      <c r="D857" s="299" t="s">
        <v>306</v>
      </c>
      <c r="E857" s="331">
        <v>79.16</v>
      </c>
      <c r="F857" s="331"/>
      <c r="G857" s="333">
        <f t="shared" si="24"/>
        <v>5225.1499999999851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22</v>
      </c>
      <c r="C858" s="298">
        <v>46131</v>
      </c>
      <c r="D858" s="299" t="s">
        <v>328</v>
      </c>
      <c r="E858" s="331">
        <v>7.46</v>
      </c>
      <c r="F858" s="331"/>
      <c r="G858" s="333">
        <f t="shared" si="24"/>
        <v>5304.3099999999849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46131</v>
      </c>
      <c r="D859" s="299" t="s">
        <v>300</v>
      </c>
      <c r="E859" s="331">
        <v>13.83</v>
      </c>
      <c r="F859" s="331"/>
      <c r="G859" s="333">
        <f t="shared" si="24"/>
        <v>5311.769999999985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46131</v>
      </c>
      <c r="D860" s="299" t="s">
        <v>300</v>
      </c>
      <c r="E860" s="331">
        <v>30</v>
      </c>
      <c r="F860" s="331"/>
      <c r="G860" s="333">
        <f t="shared" si="24"/>
        <v>5325.5999999999849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46131</v>
      </c>
      <c r="D861" s="299" t="s">
        <v>300</v>
      </c>
      <c r="E861" s="331">
        <v>15.17</v>
      </c>
      <c r="F861" s="331"/>
      <c r="G861" s="333">
        <f t="shared" si="24"/>
        <v>5355.5999999999849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46130</v>
      </c>
      <c r="D862" s="299" t="s">
        <v>329</v>
      </c>
      <c r="E862" s="331">
        <v>75.55</v>
      </c>
      <c r="F862" s="331"/>
      <c r="G862" s="333">
        <f t="shared" si="24"/>
        <v>5370.769999999985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46130</v>
      </c>
      <c r="D863" s="299" t="s">
        <v>330</v>
      </c>
      <c r="E863" s="331">
        <v>26</v>
      </c>
      <c r="F863" s="331"/>
      <c r="G863" s="333">
        <f t="shared" si="24"/>
        <v>5446.3199999999852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46130</v>
      </c>
      <c r="D864" s="299" t="s">
        <v>311</v>
      </c>
      <c r="E864" s="331">
        <v>25.28</v>
      </c>
      <c r="F864" s="331"/>
      <c r="G864" s="333">
        <f t="shared" si="24"/>
        <v>5472.3199999999852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3</v>
      </c>
      <c r="C865" s="298">
        <v>46130</v>
      </c>
      <c r="D865" s="299" t="s">
        <v>296</v>
      </c>
      <c r="E865" s="331">
        <v>7.76</v>
      </c>
      <c r="F865" s="331"/>
      <c r="G865" s="333">
        <f t="shared" si="24"/>
        <v>5497.5999999999849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22</v>
      </c>
      <c r="C866" s="298">
        <v>46130</v>
      </c>
      <c r="D866" s="299" t="s">
        <v>401</v>
      </c>
      <c r="E866" s="331">
        <v>13.84</v>
      </c>
      <c r="F866" s="331"/>
      <c r="G866" s="333">
        <f t="shared" si="24"/>
        <v>5505.3599999999851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287</v>
      </c>
      <c r="B867" s="330" t="s">
        <v>287</v>
      </c>
      <c r="C867" s="298">
        <v>46130</v>
      </c>
      <c r="D867" s="299" t="s">
        <v>331</v>
      </c>
      <c r="E867" s="331">
        <v>578.57000000000005</v>
      </c>
      <c r="F867" s="331">
        <v>578.57000000000005</v>
      </c>
      <c r="G867" s="333">
        <f t="shared" si="24"/>
        <v>5519.1999999999853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46129</v>
      </c>
      <c r="D868" s="299" t="s">
        <v>324</v>
      </c>
      <c r="E868" s="331">
        <v>12.84</v>
      </c>
      <c r="F868" s="331"/>
      <c r="G868" s="333">
        <f t="shared" si="24"/>
        <v>5519.1999999999853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46129</v>
      </c>
      <c r="D869" s="299" t="s">
        <v>332</v>
      </c>
      <c r="E869" s="331">
        <v>59.71</v>
      </c>
      <c r="F869" s="331"/>
      <c r="G869" s="333">
        <f t="shared" si="24"/>
        <v>5532.0399999999854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294</v>
      </c>
      <c r="B870" s="330">
        <v>21</v>
      </c>
      <c r="C870" s="298">
        <v>46129</v>
      </c>
      <c r="D870" s="299" t="s">
        <v>194</v>
      </c>
      <c r="E870" s="331">
        <v>75.599999999999994</v>
      </c>
      <c r="F870" s="331"/>
      <c r="G870" s="333">
        <f t="shared" si="24"/>
        <v>5591.7499999999854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43</v>
      </c>
      <c r="C871" s="298">
        <v>46129</v>
      </c>
      <c r="D871" s="299" t="s">
        <v>333</v>
      </c>
      <c r="E871" s="331">
        <v>22.35</v>
      </c>
      <c r="F871" s="331"/>
      <c r="G871" s="333">
        <f t="shared" si="24"/>
        <v>5667.3499999999858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42</v>
      </c>
      <c r="C872" s="298">
        <v>46129</v>
      </c>
      <c r="D872" s="299" t="s">
        <v>333</v>
      </c>
      <c r="E872" s="331">
        <v>37.25</v>
      </c>
      <c r="F872" s="331"/>
      <c r="G872" s="333">
        <f t="shared" si="24"/>
        <v>5689.6999999999862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46129</v>
      </c>
      <c r="D873" s="299" t="s">
        <v>319</v>
      </c>
      <c r="E873" s="331">
        <v>35.119999999999997</v>
      </c>
      <c r="F873" s="331"/>
      <c r="G873" s="333">
        <f t="shared" si="24"/>
        <v>5726.9499999999862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3</v>
      </c>
      <c r="C874" s="298">
        <v>46129</v>
      </c>
      <c r="D874" s="299" t="s">
        <v>296</v>
      </c>
      <c r="E874" s="331">
        <v>8.7200000000000006</v>
      </c>
      <c r="F874" s="331"/>
      <c r="G874" s="333">
        <f t="shared" si="24"/>
        <v>5762.0699999999861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46129</v>
      </c>
      <c r="D875" s="299" t="s">
        <v>334</v>
      </c>
      <c r="E875" s="331">
        <v>13.21</v>
      </c>
      <c r="F875" s="331"/>
      <c r="G875" s="333">
        <f t="shared" si="24"/>
        <v>5770.7899999999863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17</v>
      </c>
      <c r="C876" s="298">
        <v>46129</v>
      </c>
      <c r="D876" s="299" t="s">
        <v>188</v>
      </c>
      <c r="E876" s="331">
        <v>42.65</v>
      </c>
      <c r="F876" s="331"/>
      <c r="G876" s="333">
        <f t="shared" si="24"/>
        <v>5783.9999999999864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335</v>
      </c>
      <c r="B877" s="330" t="s">
        <v>335</v>
      </c>
      <c r="C877" s="298">
        <v>46129</v>
      </c>
      <c r="D877" s="299" t="s">
        <v>336</v>
      </c>
      <c r="E877" s="331">
        <v>130.31</v>
      </c>
      <c r="F877" s="331"/>
      <c r="G877" s="333">
        <f t="shared" si="24"/>
        <v>5826.649999999986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15</v>
      </c>
      <c r="C878" s="298">
        <v>46129</v>
      </c>
      <c r="D878" s="299" t="s">
        <v>185</v>
      </c>
      <c r="E878" s="331">
        <v>131.22999999999999</v>
      </c>
      <c r="F878" s="331"/>
      <c r="G878" s="333">
        <f t="shared" si="24"/>
        <v>5956.9599999999864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46129</v>
      </c>
      <c r="D879" s="299" t="s">
        <v>337</v>
      </c>
      <c r="E879" s="331">
        <v>210</v>
      </c>
      <c r="F879" s="331"/>
      <c r="G879" s="333">
        <f t="shared" si="24"/>
        <v>6088.189999999986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294</v>
      </c>
      <c r="B880" s="330">
        <v>23</v>
      </c>
      <c r="C880" s="298">
        <v>46129</v>
      </c>
      <c r="D880" s="299" t="s">
        <v>63</v>
      </c>
      <c r="E880" s="331">
        <v>529.46</v>
      </c>
      <c r="F880" s="331"/>
      <c r="G880" s="333">
        <f t="shared" si="24"/>
        <v>6298.189999999986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7</v>
      </c>
      <c r="C881" s="298">
        <v>46129</v>
      </c>
      <c r="D881" s="299" t="s">
        <v>338</v>
      </c>
      <c r="E881" s="331">
        <v>32.78</v>
      </c>
      <c r="F881" s="331"/>
      <c r="G881" s="333">
        <f t="shared" si="24"/>
        <v>6827.649999999986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46128</v>
      </c>
      <c r="D882" s="299" t="s">
        <v>310</v>
      </c>
      <c r="E882" s="331">
        <v>44.41</v>
      </c>
      <c r="F882" s="331"/>
      <c r="G882" s="333">
        <f t="shared" si="24"/>
        <v>6860.4299999999857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16</v>
      </c>
      <c r="C883" s="298">
        <v>46128</v>
      </c>
      <c r="D883" s="299" t="s">
        <v>339</v>
      </c>
      <c r="E883" s="331">
        <v>15</v>
      </c>
      <c r="F883" s="331"/>
      <c r="G883" s="333">
        <f t="shared" si="24"/>
        <v>6904.8399999999856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46128</v>
      </c>
      <c r="D884" s="299" t="s">
        <v>301</v>
      </c>
      <c r="E884" s="331">
        <v>41.95</v>
      </c>
      <c r="F884" s="331"/>
      <c r="G884" s="333">
        <f t="shared" si="24"/>
        <v>6919.8399999999856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5</v>
      </c>
      <c r="C885" s="298">
        <v>46128</v>
      </c>
      <c r="D885" s="299" t="s">
        <v>340</v>
      </c>
      <c r="E885" s="331">
        <v>21.3</v>
      </c>
      <c r="F885" s="331"/>
      <c r="G885" s="333">
        <f t="shared" si="24"/>
        <v>6961.7899999999854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4</v>
      </c>
      <c r="C886" s="298">
        <v>46128</v>
      </c>
      <c r="D886" s="299" t="s">
        <v>296</v>
      </c>
      <c r="E886" s="331">
        <v>70.03</v>
      </c>
      <c r="F886" s="331"/>
      <c r="G886" s="333">
        <f t="shared" si="24"/>
        <v>6983.0899999999856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46128</v>
      </c>
      <c r="D887" s="299" t="s">
        <v>296</v>
      </c>
      <c r="E887" s="331">
        <v>11.48</v>
      </c>
      <c r="F887" s="331"/>
      <c r="G887" s="333">
        <f t="shared" si="24"/>
        <v>7053.1199999999853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46128</v>
      </c>
      <c r="D888" s="299" t="s">
        <v>341</v>
      </c>
      <c r="E888" s="331">
        <v>26.61</v>
      </c>
      <c r="F888" s="331"/>
      <c r="G888" s="333">
        <f t="shared" si="24"/>
        <v>7064.5999999999849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46128</v>
      </c>
      <c r="D889" s="299" t="s">
        <v>342</v>
      </c>
      <c r="E889" s="331">
        <v>42.59</v>
      </c>
      <c r="F889" s="331"/>
      <c r="G889" s="333">
        <f t="shared" si="24"/>
        <v>7091.2099999999846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46128</v>
      </c>
      <c r="D890" s="299" t="s">
        <v>300</v>
      </c>
      <c r="E890" s="331">
        <v>20.58</v>
      </c>
      <c r="F890" s="331"/>
      <c r="G890" s="333">
        <f t="shared" si="24"/>
        <v>7133.7999999999847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11</v>
      </c>
      <c r="C891" s="298">
        <v>46128</v>
      </c>
      <c r="D891" s="299" t="s">
        <v>178</v>
      </c>
      <c r="E891" s="331">
        <v>267.91000000000003</v>
      </c>
      <c r="F891" s="331"/>
      <c r="G891" s="333">
        <f t="shared" si="24"/>
        <v>7154.3799999999846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291</v>
      </c>
      <c r="B892" s="330">
        <v>41</v>
      </c>
      <c r="C892" s="298">
        <v>46128</v>
      </c>
      <c r="D892" s="299" t="s">
        <v>299</v>
      </c>
      <c r="E892" s="331"/>
      <c r="F892" s="331">
        <v>300</v>
      </c>
      <c r="G892" s="333">
        <f t="shared" si="24"/>
        <v>7422.2899999999845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291</v>
      </c>
      <c r="B893" s="330">
        <v>39</v>
      </c>
      <c r="C893" s="298">
        <v>46128</v>
      </c>
      <c r="D893" s="299" t="s">
        <v>292</v>
      </c>
      <c r="E893" s="331"/>
      <c r="F893" s="331">
        <v>2763.78</v>
      </c>
      <c r="G893" s="333">
        <f t="shared" si="24"/>
        <v>7122.2899999999845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46127</v>
      </c>
      <c r="D894" s="299" t="s">
        <v>343</v>
      </c>
      <c r="E894" s="331">
        <v>93.71</v>
      </c>
      <c r="F894" s="331">
        <v>93.71</v>
      </c>
      <c r="G894" s="333">
        <f t="shared" si="24"/>
        <v>4358.5099999999848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46127</v>
      </c>
      <c r="D895" s="299" t="s">
        <v>344</v>
      </c>
      <c r="E895" s="331">
        <v>27</v>
      </c>
      <c r="F895" s="331"/>
      <c r="G895" s="333">
        <f t="shared" si="24"/>
        <v>4358.5099999999848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291</v>
      </c>
      <c r="B896" s="330">
        <v>38</v>
      </c>
      <c r="C896" s="298">
        <v>46127</v>
      </c>
      <c r="D896" s="299" t="s">
        <v>293</v>
      </c>
      <c r="E896" s="331"/>
      <c r="F896" s="331">
        <v>4597.82</v>
      </c>
      <c r="G896" s="333">
        <f t="shared" si="24"/>
        <v>4385.5099999999848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46127</v>
      </c>
      <c r="D897" s="299" t="s">
        <v>296</v>
      </c>
      <c r="E897" s="331">
        <v>14.67</v>
      </c>
      <c r="F897" s="331"/>
      <c r="G897" s="333">
        <f t="shared" si="24"/>
        <v>-212.31000000001481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46127</v>
      </c>
      <c r="D898" s="299" t="s">
        <v>345</v>
      </c>
      <c r="E898" s="331">
        <v>102.2</v>
      </c>
      <c r="F898" s="331"/>
      <c r="G898" s="333">
        <f t="shared" si="24"/>
        <v>-197.64000000001482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8</v>
      </c>
      <c r="C899" s="298">
        <v>46126</v>
      </c>
      <c r="D899" s="299" t="s">
        <v>319</v>
      </c>
      <c r="E899" s="331">
        <v>15.53</v>
      </c>
      <c r="F899" s="331"/>
      <c r="G899" s="333">
        <f t="shared" si="24"/>
        <v>-95.440000000014805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24</v>
      </c>
      <c r="C900" s="298">
        <v>46126</v>
      </c>
      <c r="D900" s="299" t="s">
        <v>860</v>
      </c>
      <c r="E900" s="331">
        <v>105.33</v>
      </c>
      <c r="F900" s="331"/>
      <c r="G900" s="333">
        <f t="shared" si="24"/>
        <v>-79.910000000014804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46125</v>
      </c>
      <c r="D901" s="299" t="s">
        <v>346</v>
      </c>
      <c r="E901" s="331">
        <v>11.64</v>
      </c>
      <c r="F901" s="331"/>
      <c r="G901" s="333">
        <f t="shared" si="24"/>
        <v>25.419999999985201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46125</v>
      </c>
      <c r="D902" s="299" t="s">
        <v>306</v>
      </c>
      <c r="E902" s="331">
        <v>50.71</v>
      </c>
      <c r="F902" s="331"/>
      <c r="G902" s="333">
        <f t="shared" si="24"/>
        <v>37.059999999985202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46125</v>
      </c>
      <c r="D903" s="299" t="s">
        <v>334</v>
      </c>
      <c r="E903" s="331">
        <v>11.06</v>
      </c>
      <c r="F903" s="331"/>
      <c r="G903" s="333">
        <f t="shared" si="24"/>
        <v>87.769999999985203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4</v>
      </c>
      <c r="C904" s="298">
        <v>46125</v>
      </c>
      <c r="D904" s="299" t="s">
        <v>295</v>
      </c>
      <c r="E904" s="331">
        <v>35.979999999999997</v>
      </c>
      <c r="F904" s="331"/>
      <c r="G904" s="333">
        <f t="shared" si="24"/>
        <v>98.829999999985205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46125</v>
      </c>
      <c r="D905" s="299" t="s">
        <v>347</v>
      </c>
      <c r="E905" s="331">
        <v>7.83</v>
      </c>
      <c r="F905" s="331"/>
      <c r="G905" s="333">
        <f t="shared" si="24"/>
        <v>134.80999999998519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46125</v>
      </c>
      <c r="D906" s="299" t="s">
        <v>348</v>
      </c>
      <c r="E906" s="331">
        <v>4.1900000000000004</v>
      </c>
      <c r="F906" s="331"/>
      <c r="G906" s="333">
        <f t="shared" si="24"/>
        <v>142.63999999998521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46125</v>
      </c>
      <c r="D907" s="299" t="s">
        <v>349</v>
      </c>
      <c r="E907" s="331">
        <v>39.25</v>
      </c>
      <c r="F907" s="331"/>
      <c r="G907" s="333">
        <f t="shared" si="24"/>
        <v>146.8299999999852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287</v>
      </c>
      <c r="B908" s="330" t="s">
        <v>287</v>
      </c>
      <c r="C908" s="298">
        <v>46125</v>
      </c>
      <c r="D908" s="299" t="s">
        <v>350</v>
      </c>
      <c r="E908" s="331">
        <v>318.36</v>
      </c>
      <c r="F908" s="331">
        <v>318.36</v>
      </c>
      <c r="G908" s="333">
        <f t="shared" si="24"/>
        <v>186.0799999999852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19</v>
      </c>
      <c r="C909" s="298">
        <v>46125</v>
      </c>
      <c r="D909" s="299" t="s">
        <v>191</v>
      </c>
      <c r="E909" s="331">
        <v>200</v>
      </c>
      <c r="F909" s="331"/>
      <c r="G909" s="333">
        <f t="shared" si="24"/>
        <v>186.0799999999852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46124</v>
      </c>
      <c r="D910" s="299" t="s">
        <v>304</v>
      </c>
      <c r="E910" s="331">
        <v>136.05000000000001</v>
      </c>
      <c r="F910" s="331"/>
      <c r="G910" s="333">
        <f t="shared" si="24"/>
        <v>386.0799999999852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46124</v>
      </c>
      <c r="D911" s="299" t="s">
        <v>348</v>
      </c>
      <c r="E911" s="331">
        <v>13.09</v>
      </c>
      <c r="F911" s="331"/>
      <c r="G911" s="333">
        <f t="shared" si="24"/>
        <v>522.12999999998522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8</v>
      </c>
      <c r="C912" s="298">
        <v>46124</v>
      </c>
      <c r="D912" s="299" t="s">
        <v>319</v>
      </c>
      <c r="E912" s="331">
        <v>24.47</v>
      </c>
      <c r="F912" s="331"/>
      <c r="G912" s="333">
        <f t="shared" si="24"/>
        <v>535.21999999998525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46124</v>
      </c>
      <c r="D913" s="299" t="s">
        <v>319</v>
      </c>
      <c r="E913" s="331">
        <v>14.29</v>
      </c>
      <c r="F913" s="331"/>
      <c r="G913" s="333">
        <f t="shared" si="24"/>
        <v>559.68999999998528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22</v>
      </c>
      <c r="C914" s="298">
        <v>46124</v>
      </c>
      <c r="D914" s="299" t="s">
        <v>835</v>
      </c>
      <c r="E914" s="331">
        <v>9.57</v>
      </c>
      <c r="F914" s="331"/>
      <c r="G914" s="333">
        <f t="shared" si="24"/>
        <v>573.97999999998524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3</v>
      </c>
      <c r="C915" s="298">
        <v>46124</v>
      </c>
      <c r="D915" s="299" t="s">
        <v>351</v>
      </c>
      <c r="E915" s="331">
        <v>25</v>
      </c>
      <c r="F915" s="331"/>
      <c r="G915" s="333">
        <f t="shared" si="24"/>
        <v>583.54999999998529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22</v>
      </c>
      <c r="C916" s="298">
        <v>46123</v>
      </c>
      <c r="D916" s="299" t="s">
        <v>352</v>
      </c>
      <c r="E916" s="331">
        <v>19.16</v>
      </c>
      <c r="F916" s="331"/>
      <c r="G916" s="333">
        <f t="shared" si="24"/>
        <v>608.54999999998529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46123</v>
      </c>
      <c r="D917" s="299" t="s">
        <v>301</v>
      </c>
      <c r="E917" s="331">
        <v>20.91</v>
      </c>
      <c r="F917" s="331"/>
      <c r="G917" s="333">
        <f t="shared" si="24"/>
        <v>627.70999999998526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46123</v>
      </c>
      <c r="D918" s="299" t="s">
        <v>296</v>
      </c>
      <c r="E918" s="331">
        <v>12.44</v>
      </c>
      <c r="F918" s="331"/>
      <c r="G918" s="333">
        <f t="shared" si="24"/>
        <v>648.61999999998523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46123</v>
      </c>
      <c r="D919" s="299" t="s">
        <v>353</v>
      </c>
      <c r="E919" s="331">
        <v>41.34</v>
      </c>
      <c r="F919" s="331"/>
      <c r="G919" s="333">
        <f t="shared" si="24"/>
        <v>661.05999999998528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46122</v>
      </c>
      <c r="D920" s="299" t="s">
        <v>446</v>
      </c>
      <c r="E920" s="331">
        <v>-0.04</v>
      </c>
      <c r="F920" s="331"/>
      <c r="G920" s="333">
        <f t="shared" si="24"/>
        <v>702.39999999998531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46122</v>
      </c>
      <c r="D921" s="299" t="s">
        <v>354</v>
      </c>
      <c r="E921" s="331">
        <v>372</v>
      </c>
      <c r="F921" s="331"/>
      <c r="G921" s="333">
        <f t="shared" si="24"/>
        <v>702.35999999998535</v>
      </c>
      <c r="H921" s="334" t="s">
        <v>298</v>
      </c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46122</v>
      </c>
      <c r="D922" s="299" t="s">
        <v>355</v>
      </c>
      <c r="E922" s="331">
        <v>15.22</v>
      </c>
      <c r="F922" s="331"/>
      <c r="G922" s="333">
        <f t="shared" si="24"/>
        <v>1074.3599999999853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46122</v>
      </c>
      <c r="D923" s="299" t="s">
        <v>296</v>
      </c>
      <c r="E923" s="331">
        <v>9.5500000000000007</v>
      </c>
      <c r="F923" s="331"/>
      <c r="G923" s="333">
        <f t="shared" si="24"/>
        <v>1089.5799999999854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46122</v>
      </c>
      <c r="D924" s="299" t="s">
        <v>356</v>
      </c>
      <c r="E924" s="331">
        <v>52.65</v>
      </c>
      <c r="F924" s="331"/>
      <c r="G924" s="333">
        <f t="shared" si="24"/>
        <v>1099.1299999999853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1</v>
      </c>
      <c r="C925" s="298">
        <v>46122</v>
      </c>
      <c r="D925" s="299" t="s">
        <v>311</v>
      </c>
      <c r="E925" s="331">
        <v>68.989999999999995</v>
      </c>
      <c r="F925" s="331"/>
      <c r="G925" s="333">
        <f t="shared" si="24"/>
        <v>1151.7799999999854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2</v>
      </c>
      <c r="C926" s="298">
        <v>46122</v>
      </c>
      <c r="D926" s="299" t="s">
        <v>324</v>
      </c>
      <c r="E926" s="331">
        <v>17.37</v>
      </c>
      <c r="F926" s="331"/>
      <c r="G926" s="333">
        <f t="shared" si="24"/>
        <v>1220.7699999999854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46121</v>
      </c>
      <c r="D927" s="299" t="s">
        <v>357</v>
      </c>
      <c r="E927" s="331">
        <v>64.42</v>
      </c>
      <c r="F927" s="331"/>
      <c r="G927" s="333">
        <f t="shared" si="24"/>
        <v>1238.1399999999853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46121</v>
      </c>
      <c r="D928" s="299" t="s">
        <v>358</v>
      </c>
      <c r="E928" s="331">
        <v>9.4700000000000006</v>
      </c>
      <c r="F928" s="331"/>
      <c r="G928" s="333">
        <f t="shared" si="24"/>
        <v>1302.5599999999854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46121</v>
      </c>
      <c r="D929" s="299" t="s">
        <v>854</v>
      </c>
      <c r="E929" s="331">
        <v>10.68</v>
      </c>
      <c r="F929" s="331"/>
      <c r="G929" s="333">
        <f t="shared" si="24"/>
        <v>1312.0299999999854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7</v>
      </c>
      <c r="C930" s="298">
        <v>46121</v>
      </c>
      <c r="D930" s="299" t="s">
        <v>359</v>
      </c>
      <c r="E930" s="331">
        <v>68.010000000000005</v>
      </c>
      <c r="F930" s="331"/>
      <c r="G930" s="333">
        <f t="shared" si="24"/>
        <v>1322.7099999999855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46121</v>
      </c>
      <c r="D931" s="299" t="s">
        <v>310</v>
      </c>
      <c r="E931" s="331">
        <v>40.85</v>
      </c>
      <c r="F931" s="331"/>
      <c r="G931" s="333">
        <f t="shared" si="24"/>
        <v>1390.7199999999855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6</v>
      </c>
      <c r="C932" s="298">
        <v>46121</v>
      </c>
      <c r="D932" s="299" t="s">
        <v>360</v>
      </c>
      <c r="E932" s="331">
        <v>25</v>
      </c>
      <c r="F932" s="331"/>
      <c r="G932" s="333">
        <f t="shared" si="24"/>
        <v>1431.5699999999854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18</v>
      </c>
      <c r="C933" s="298">
        <v>46120</v>
      </c>
      <c r="D933" s="299" t="s">
        <v>361</v>
      </c>
      <c r="E933" s="331">
        <v>400</v>
      </c>
      <c r="F933" s="331"/>
      <c r="G933" s="333">
        <f t="shared" si="24"/>
        <v>1456.5699999999854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335</v>
      </c>
      <c r="B934" s="330" t="s">
        <v>335</v>
      </c>
      <c r="C934" s="298">
        <v>46120</v>
      </c>
      <c r="D934" s="299" t="s">
        <v>447</v>
      </c>
      <c r="E934" s="331">
        <v>44.96</v>
      </c>
      <c r="F934" s="331"/>
      <c r="G934" s="333">
        <f t="shared" si="24"/>
        <v>1856.5699999999854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13</v>
      </c>
      <c r="C935" s="298">
        <v>46120</v>
      </c>
      <c r="D935" s="299" t="s">
        <v>182</v>
      </c>
      <c r="E935" s="331">
        <v>104.98</v>
      </c>
      <c r="F935" s="331"/>
      <c r="G935" s="333">
        <f t="shared" si="24"/>
        <v>1901.5299999999854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46120</v>
      </c>
      <c r="D936" s="299" t="s">
        <v>296</v>
      </c>
      <c r="E936" s="331">
        <v>13.8</v>
      </c>
      <c r="F936" s="331"/>
      <c r="G936" s="333">
        <f t="shared" si="24"/>
        <v>2006.5099999999854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46120</v>
      </c>
      <c r="D937" s="299" t="s">
        <v>295</v>
      </c>
      <c r="E937" s="331">
        <v>37.92</v>
      </c>
      <c r="F937" s="331"/>
      <c r="G937" s="333">
        <f t="shared" si="24"/>
        <v>2020.3099999999854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46120</v>
      </c>
      <c r="D938" s="299" t="s">
        <v>300</v>
      </c>
      <c r="E938" s="331">
        <v>56.68</v>
      </c>
      <c r="F938" s="331"/>
      <c r="G938" s="333">
        <f t="shared" si="24"/>
        <v>2058.2299999999855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46120</v>
      </c>
      <c r="D939" s="299" t="s">
        <v>362</v>
      </c>
      <c r="E939" s="331">
        <v>29.26</v>
      </c>
      <c r="F939" s="331"/>
      <c r="G939" s="333">
        <f t="shared" si="24"/>
        <v>2114.9099999999853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9</v>
      </c>
      <c r="C940" s="298">
        <v>46119</v>
      </c>
      <c r="D940" s="299" t="s">
        <v>58</v>
      </c>
      <c r="E940" s="331">
        <v>1281.53</v>
      </c>
      <c r="F940" s="331"/>
      <c r="G940" s="333">
        <f t="shared" si="24"/>
        <v>2144.1699999999855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46119</v>
      </c>
      <c r="D941" s="299" t="s">
        <v>363</v>
      </c>
      <c r="E941" s="331">
        <v>25.84</v>
      </c>
      <c r="F941" s="331"/>
      <c r="G941" s="333">
        <f t="shared" si="24"/>
        <v>3425.6999999999853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8</v>
      </c>
      <c r="C942" s="298">
        <v>46119</v>
      </c>
      <c r="D942" s="299" t="s">
        <v>319</v>
      </c>
      <c r="E942" s="331">
        <v>12.05</v>
      </c>
      <c r="F942" s="331"/>
      <c r="G942" s="333">
        <f t="shared" si="24"/>
        <v>3451.5399999999854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4</v>
      </c>
      <c r="C943" s="298">
        <v>46119</v>
      </c>
      <c r="D943" s="299" t="s">
        <v>334</v>
      </c>
      <c r="E943" s="331">
        <v>82.04</v>
      </c>
      <c r="F943" s="331"/>
      <c r="G943" s="333">
        <f t="shared" si="24"/>
        <v>3463.5899999999856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46119</v>
      </c>
      <c r="D944" s="299" t="s">
        <v>364</v>
      </c>
      <c r="E944" s="331">
        <v>22.92</v>
      </c>
      <c r="F944" s="331"/>
      <c r="G944" s="333">
        <f t="shared" si="24"/>
        <v>3545.6299999999856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5</v>
      </c>
      <c r="C945" s="298">
        <v>46118</v>
      </c>
      <c r="D945" s="299" t="s">
        <v>365</v>
      </c>
      <c r="E945" s="331">
        <v>400</v>
      </c>
      <c r="F945" s="331"/>
      <c r="G945" s="333">
        <f t="shared" si="24"/>
        <v>3568.5499999999856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14</v>
      </c>
      <c r="C946" s="298">
        <v>46118</v>
      </c>
      <c r="D946" s="299" t="s">
        <v>366</v>
      </c>
      <c r="E946" s="331">
        <v>66.67</v>
      </c>
      <c r="F946" s="331"/>
      <c r="G946" s="333">
        <f t="shared" si="24"/>
        <v>3968.5499999999856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14</v>
      </c>
      <c r="C947" s="298">
        <v>46118</v>
      </c>
      <c r="D947" s="299" t="s">
        <v>367</v>
      </c>
      <c r="E947" s="331">
        <v>70.25</v>
      </c>
      <c r="F947" s="331"/>
      <c r="G947" s="333">
        <f t="shared" si="24"/>
        <v>4035.2199999999857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46117</v>
      </c>
      <c r="D948" s="299" t="s">
        <v>368</v>
      </c>
      <c r="E948" s="331">
        <v>25.6</v>
      </c>
      <c r="F948" s="331"/>
      <c r="G948" s="333">
        <f t="shared" si="24"/>
        <v>4105.4699999999857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46117</v>
      </c>
      <c r="D949" s="299" t="s">
        <v>319</v>
      </c>
      <c r="E949" s="331">
        <v>8.56</v>
      </c>
      <c r="F949" s="331"/>
      <c r="G949" s="333">
        <f t="shared" si="24"/>
        <v>4131.0699999999861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46117</v>
      </c>
      <c r="D950" s="299" t="s">
        <v>369</v>
      </c>
      <c r="E950" s="331">
        <v>301.67</v>
      </c>
      <c r="F950" s="331"/>
      <c r="G950" s="333">
        <f t="shared" si="24"/>
        <v>4139.6299999999865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1</v>
      </c>
      <c r="C951" s="298">
        <v>46116</v>
      </c>
      <c r="D951" s="299" t="s">
        <v>306</v>
      </c>
      <c r="E951" s="331">
        <v>176.85</v>
      </c>
      <c r="F951" s="331"/>
      <c r="G951" s="333">
        <f t="shared" si="24"/>
        <v>4441.2999999999865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1</v>
      </c>
      <c r="C952" s="298">
        <v>46116</v>
      </c>
      <c r="D952" s="299" t="s">
        <v>311</v>
      </c>
      <c r="E952" s="331">
        <v>139.34</v>
      </c>
      <c r="F952" s="331"/>
      <c r="G952" s="333">
        <f t="shared" si="24"/>
        <v>4618.1499999999869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294</v>
      </c>
      <c r="B953" s="330">
        <v>17</v>
      </c>
      <c r="C953" s="298">
        <v>46116</v>
      </c>
      <c r="D953" s="299" t="s">
        <v>370</v>
      </c>
      <c r="E953" s="331">
        <v>99</v>
      </c>
      <c r="F953" s="331"/>
      <c r="G953" s="333">
        <f t="shared" si="24"/>
        <v>4757.489999999987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46116</v>
      </c>
      <c r="D954" s="299" t="s">
        <v>371</v>
      </c>
      <c r="E954" s="331">
        <v>34</v>
      </c>
      <c r="F954" s="331"/>
      <c r="G954" s="333">
        <f t="shared" si="24"/>
        <v>4856.489999999987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46116</v>
      </c>
      <c r="D955" s="299" t="s">
        <v>348</v>
      </c>
      <c r="E955" s="331">
        <v>10.24</v>
      </c>
      <c r="F955" s="331"/>
      <c r="G955" s="333">
        <f t="shared" si="24"/>
        <v>4890.489999999987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7</v>
      </c>
      <c r="C956" s="298">
        <v>46115</v>
      </c>
      <c r="D956" s="299" t="s">
        <v>372</v>
      </c>
      <c r="E956" s="331">
        <v>100</v>
      </c>
      <c r="F956" s="331"/>
      <c r="G956" s="333">
        <f t="shared" si="24"/>
        <v>4900.7299999999868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6</v>
      </c>
      <c r="C957" s="298">
        <v>46115</v>
      </c>
      <c r="D957" s="299" t="s">
        <v>300</v>
      </c>
      <c r="E957" s="331">
        <v>7.68</v>
      </c>
      <c r="F957" s="331"/>
      <c r="G957" s="333">
        <f t="shared" si="24"/>
        <v>5000.7299999999868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46115</v>
      </c>
      <c r="D958" s="299" t="s">
        <v>296</v>
      </c>
      <c r="E958" s="331">
        <v>8.7200000000000006</v>
      </c>
      <c r="F958" s="331"/>
      <c r="G958" s="333">
        <f t="shared" si="24"/>
        <v>5008.4099999999871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46114</v>
      </c>
      <c r="D959" s="299" t="s">
        <v>373</v>
      </c>
      <c r="E959" s="331">
        <v>81.739999999999995</v>
      </c>
      <c r="F959" s="331"/>
      <c r="G959" s="333">
        <f t="shared" si="24"/>
        <v>5017.1299999999874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284</v>
      </c>
      <c r="B960" s="330">
        <v>36</v>
      </c>
      <c r="C960" s="298">
        <v>46114</v>
      </c>
      <c r="D960" s="299" t="s">
        <v>374</v>
      </c>
      <c r="E960" s="331">
        <v>50</v>
      </c>
      <c r="F960" s="331"/>
      <c r="G960" s="333">
        <f t="shared" si="24"/>
        <v>5098.8699999999872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22</v>
      </c>
      <c r="C961" s="298">
        <v>46114</v>
      </c>
      <c r="D961" s="299" t="s">
        <v>375</v>
      </c>
      <c r="E961" s="331">
        <v>6.37</v>
      </c>
      <c r="F961" s="331"/>
      <c r="G961" s="333">
        <f t="shared" si="24"/>
        <v>5148.8699999999872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46114</v>
      </c>
      <c r="D962" s="299" t="s">
        <v>326</v>
      </c>
      <c r="E962" s="331">
        <v>55.22</v>
      </c>
      <c r="F962" s="331"/>
      <c r="G962" s="333">
        <f t="shared" si="24"/>
        <v>5155.239999999987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8</v>
      </c>
      <c r="C963" s="298">
        <v>46114</v>
      </c>
      <c r="D963" s="299" t="s">
        <v>319</v>
      </c>
      <c r="E963" s="331">
        <v>8.5</v>
      </c>
      <c r="F963" s="331"/>
      <c r="G963" s="333">
        <f t="shared" si="24"/>
        <v>5210.4599999999873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4</v>
      </c>
      <c r="C964" s="298">
        <v>46114</v>
      </c>
      <c r="D964" s="299" t="s">
        <v>334</v>
      </c>
      <c r="E964" s="331">
        <v>38.99</v>
      </c>
      <c r="F964" s="331"/>
      <c r="G964" s="333">
        <f t="shared" si="24"/>
        <v>5218.9599999999873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291</v>
      </c>
      <c r="B965" s="330">
        <v>39</v>
      </c>
      <c r="C965" s="298">
        <v>46113</v>
      </c>
      <c r="D965" s="299" t="s">
        <v>292</v>
      </c>
      <c r="E965" s="331"/>
      <c r="F965" s="331">
        <v>2763.78</v>
      </c>
      <c r="G965" s="333">
        <f t="shared" si="24"/>
        <v>5257.9499999999871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4</v>
      </c>
      <c r="C966" s="298">
        <v>46113</v>
      </c>
      <c r="D966" s="299" t="s">
        <v>296</v>
      </c>
      <c r="E966" s="331">
        <v>36.090000000000003</v>
      </c>
      <c r="F966" s="331"/>
      <c r="G966" s="333">
        <f t="shared" si="24"/>
        <v>2494.1699999999869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4</v>
      </c>
      <c r="C967" s="298">
        <v>46113</v>
      </c>
      <c r="D967" s="299" t="s">
        <v>310</v>
      </c>
      <c r="E967" s="331">
        <v>80</v>
      </c>
      <c r="F967" s="331"/>
      <c r="G967" s="333">
        <f t="shared" si="24"/>
        <v>2530.259999999987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7</v>
      </c>
      <c r="C968" s="298">
        <v>46113</v>
      </c>
      <c r="D968" s="299" t="s">
        <v>320</v>
      </c>
      <c r="E968" s="331">
        <v>47.84</v>
      </c>
      <c r="F968" s="331"/>
      <c r="G968" s="333">
        <f t="shared" si="24"/>
        <v>2610.259999999987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7</v>
      </c>
      <c r="C969" s="298">
        <v>46113</v>
      </c>
      <c r="D969" s="299" t="s">
        <v>320</v>
      </c>
      <c r="E969" s="331">
        <v>21.25</v>
      </c>
      <c r="F969" s="331"/>
      <c r="G969" s="333">
        <f t="shared" si="24"/>
        <v>2658.0999999999872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46113</v>
      </c>
      <c r="D970" s="299" t="s">
        <v>376</v>
      </c>
      <c r="E970" s="331">
        <v>42.9</v>
      </c>
      <c r="F970" s="331"/>
      <c r="G970" s="333">
        <f t="shared" si="24"/>
        <v>2679.3499999999872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284</v>
      </c>
      <c r="B971" s="330">
        <v>37</v>
      </c>
      <c r="C971" s="298">
        <v>46112</v>
      </c>
      <c r="D971" s="299" t="s">
        <v>377</v>
      </c>
      <c r="E971" s="331">
        <v>4309.58</v>
      </c>
      <c r="F971" s="331"/>
      <c r="G971" s="333">
        <f t="shared" si="24"/>
        <v>2722.2499999999873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286</v>
      </c>
      <c r="B972" s="330">
        <v>25</v>
      </c>
      <c r="C972" s="298">
        <v>46112</v>
      </c>
      <c r="D972" s="298" t="s">
        <v>204</v>
      </c>
      <c r="E972" s="331">
        <v>350</v>
      </c>
      <c r="F972" s="331"/>
      <c r="G972" s="333">
        <f t="shared" si="24"/>
        <v>7031.8299999999872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286</v>
      </c>
      <c r="B973" s="330">
        <v>26</v>
      </c>
      <c r="C973" s="298">
        <v>46112</v>
      </c>
      <c r="D973" s="298" t="s">
        <v>205</v>
      </c>
      <c r="E973" s="331">
        <v>320</v>
      </c>
      <c r="F973" s="331"/>
      <c r="G973" s="333">
        <f t="shared" si="24"/>
        <v>7381.8299999999872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286</v>
      </c>
      <c r="B974" s="330">
        <v>27</v>
      </c>
      <c r="C974" s="298">
        <v>46112</v>
      </c>
      <c r="D974" s="298" t="s">
        <v>206</v>
      </c>
      <c r="E974" s="331">
        <v>25</v>
      </c>
      <c r="F974" s="331"/>
      <c r="G974" s="333">
        <f t="shared" si="24"/>
        <v>7701.8299999999872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286</v>
      </c>
      <c r="B975" s="330">
        <v>28</v>
      </c>
      <c r="C975" s="298">
        <v>46112</v>
      </c>
      <c r="D975" s="298" t="s">
        <v>207</v>
      </c>
      <c r="E975" s="331">
        <v>25</v>
      </c>
      <c r="F975" s="331"/>
      <c r="G975" s="333">
        <f t="shared" si="24"/>
        <v>7726.8299999999872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286</v>
      </c>
      <c r="B976" s="330">
        <v>29</v>
      </c>
      <c r="C976" s="298">
        <v>46112</v>
      </c>
      <c r="D976" s="298" t="s">
        <v>208</v>
      </c>
      <c r="E976" s="331">
        <v>45</v>
      </c>
      <c r="F976" s="331"/>
      <c r="G976" s="333">
        <f t="shared" si="24"/>
        <v>7751.8299999999872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286</v>
      </c>
      <c r="B977" s="330">
        <v>30</v>
      </c>
      <c r="C977" s="298">
        <v>46112</v>
      </c>
      <c r="D977" s="298" t="s">
        <v>209</v>
      </c>
      <c r="E977" s="331">
        <v>400</v>
      </c>
      <c r="F977" s="331"/>
      <c r="G977" s="333">
        <f t="shared" si="24"/>
        <v>7796.8299999999872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286</v>
      </c>
      <c r="B978" s="330">
        <v>31</v>
      </c>
      <c r="C978" s="298">
        <v>46112</v>
      </c>
      <c r="D978" s="298" t="s">
        <v>210</v>
      </c>
      <c r="E978" s="331">
        <v>375</v>
      </c>
      <c r="F978" s="331"/>
      <c r="G978" s="333">
        <f t="shared" si="24"/>
        <v>8196.8299999999872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32</v>
      </c>
      <c r="C979" s="298">
        <v>46112</v>
      </c>
      <c r="D979" s="298" t="s">
        <v>211</v>
      </c>
      <c r="E979" s="331">
        <v>100</v>
      </c>
      <c r="F979" s="331"/>
      <c r="G979" s="333">
        <f t="shared" si="24"/>
        <v>8571.8299999999872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33</v>
      </c>
      <c r="C980" s="298">
        <v>46112</v>
      </c>
      <c r="D980" s="298" t="s">
        <v>212</v>
      </c>
      <c r="E980" s="331">
        <v>85</v>
      </c>
      <c r="F980" s="331"/>
      <c r="G980" s="333">
        <f t="shared" si="24"/>
        <v>8671.8299999999872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286</v>
      </c>
      <c r="B981" s="330">
        <v>34</v>
      </c>
      <c r="C981" s="298">
        <v>46112</v>
      </c>
      <c r="D981" s="298" t="s">
        <v>213</v>
      </c>
      <c r="E981" s="331">
        <v>230</v>
      </c>
      <c r="F981" s="331"/>
      <c r="G981" s="333">
        <f t="shared" si="24"/>
        <v>8756.8299999999872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286</v>
      </c>
      <c r="B982" s="330">
        <v>35</v>
      </c>
      <c r="C982" s="298">
        <v>46112</v>
      </c>
      <c r="D982" s="298" t="s">
        <v>214</v>
      </c>
      <c r="E982" s="331">
        <v>45</v>
      </c>
      <c r="F982" s="331"/>
      <c r="G982" s="333">
        <f t="shared" si="24"/>
        <v>8986.8299999999872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6</v>
      </c>
      <c r="C983" s="298">
        <v>46112</v>
      </c>
      <c r="D983" s="298" t="s">
        <v>378</v>
      </c>
      <c r="E983" s="331">
        <v>40</v>
      </c>
      <c r="F983" s="331"/>
      <c r="G983" s="333">
        <f t="shared" si="24"/>
        <v>9031.8299999999872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42</v>
      </c>
      <c r="C984" s="298">
        <v>46112</v>
      </c>
      <c r="D984" s="298" t="s">
        <v>200</v>
      </c>
      <c r="E984" s="331">
        <v>59</v>
      </c>
      <c r="F984" s="331"/>
      <c r="G984" s="333">
        <f t="shared" si="24"/>
        <v>9071.8299999999872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43</v>
      </c>
      <c r="C985" s="298">
        <v>46112</v>
      </c>
      <c r="D985" s="298" t="s">
        <v>201</v>
      </c>
      <c r="E985" s="331">
        <v>42.84</v>
      </c>
      <c r="F985" s="331"/>
      <c r="G985" s="333">
        <f t="shared" si="24"/>
        <v>9130.8299999999872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46112</v>
      </c>
      <c r="D986" s="298" t="s">
        <v>300</v>
      </c>
      <c r="E986" s="331">
        <v>57.21</v>
      </c>
      <c r="F986" s="331"/>
      <c r="G986" s="333">
        <f t="shared" si="24"/>
        <v>9173.6699999999873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46112</v>
      </c>
      <c r="D987" s="298" t="s">
        <v>296</v>
      </c>
      <c r="E987" s="331">
        <v>11.18</v>
      </c>
      <c r="F987" s="331"/>
      <c r="G987" s="333">
        <f t="shared" si="24"/>
        <v>9230.8799999999865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10</v>
      </c>
      <c r="C988" s="298">
        <v>46112</v>
      </c>
      <c r="D988" s="298" t="s">
        <v>176</v>
      </c>
      <c r="E988" s="331">
        <v>17.899999999999999</v>
      </c>
      <c r="F988" s="331"/>
      <c r="G988" s="333">
        <f t="shared" si="24"/>
        <v>9242.0599999999868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46111</v>
      </c>
      <c r="D989" s="298" t="s">
        <v>334</v>
      </c>
      <c r="E989" s="331">
        <v>23.83</v>
      </c>
      <c r="F989" s="331"/>
      <c r="G989" s="333">
        <f t="shared" si="24"/>
        <v>9259.9599999999864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291</v>
      </c>
      <c r="B990" s="330">
        <v>38</v>
      </c>
      <c r="C990" s="298">
        <v>46111</v>
      </c>
      <c r="D990" s="299" t="s">
        <v>293</v>
      </c>
      <c r="E990" s="331"/>
      <c r="F990" s="331">
        <v>4278.1400000000003</v>
      </c>
      <c r="G990" s="333">
        <f t="shared" si="24"/>
        <v>9283.7899999999863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3</v>
      </c>
      <c r="C991" s="298">
        <v>46111</v>
      </c>
      <c r="D991" s="299" t="s">
        <v>351</v>
      </c>
      <c r="E991" s="331">
        <v>30</v>
      </c>
      <c r="F991" s="331"/>
      <c r="G991" s="333">
        <f t="shared" si="24"/>
        <v>5005.649999999986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6</v>
      </c>
      <c r="C992" s="298">
        <v>46111</v>
      </c>
      <c r="D992" s="299" t="s">
        <v>300</v>
      </c>
      <c r="E992" s="331">
        <v>15.96</v>
      </c>
      <c r="F992" s="331"/>
      <c r="G992" s="333">
        <f t="shared" si="24"/>
        <v>5035.649999999986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3</v>
      </c>
      <c r="C993" s="298">
        <v>46111</v>
      </c>
      <c r="D993" s="299" t="s">
        <v>379</v>
      </c>
      <c r="E993" s="331">
        <v>18.96</v>
      </c>
      <c r="F993" s="331"/>
      <c r="G993" s="333">
        <f t="shared" si="24"/>
        <v>5051.609999999986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46110</v>
      </c>
      <c r="D994" s="299" t="s">
        <v>311</v>
      </c>
      <c r="E994" s="331">
        <v>144.22</v>
      </c>
      <c r="F994" s="331"/>
      <c r="G994" s="333">
        <f t="shared" si="24"/>
        <v>5070.5699999999861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7</v>
      </c>
      <c r="C995" s="298">
        <v>46110</v>
      </c>
      <c r="D995" s="299" t="s">
        <v>380</v>
      </c>
      <c r="E995" s="331">
        <v>181.04</v>
      </c>
      <c r="F995" s="331"/>
      <c r="G995" s="333">
        <f t="shared" si="24"/>
        <v>5214.7899999999863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46110</v>
      </c>
      <c r="D996" s="299" t="s">
        <v>381</v>
      </c>
      <c r="E996" s="331">
        <v>196.9</v>
      </c>
      <c r="F996" s="331"/>
      <c r="G996" s="333">
        <f t="shared" si="24"/>
        <v>5395.8299999999863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3</v>
      </c>
      <c r="C997" s="298">
        <v>46110</v>
      </c>
      <c r="D997" s="299" t="s">
        <v>382</v>
      </c>
      <c r="E997" s="331">
        <v>7.5</v>
      </c>
      <c r="F997" s="331"/>
      <c r="G997" s="333">
        <f t="shared" si="24"/>
        <v>5592.7299999999859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46109</v>
      </c>
      <c r="D998" s="299" t="s">
        <v>319</v>
      </c>
      <c r="E998" s="331">
        <v>11.7</v>
      </c>
      <c r="F998" s="331"/>
      <c r="G998" s="333">
        <f t="shared" si="24"/>
        <v>5600.2299999999859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46109</v>
      </c>
      <c r="D999" s="299" t="s">
        <v>308</v>
      </c>
      <c r="E999" s="331">
        <v>210.76</v>
      </c>
      <c r="F999" s="331"/>
      <c r="G999" s="333">
        <f t="shared" si="24"/>
        <v>5611.9299999999857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46109</v>
      </c>
      <c r="D1000" s="299" t="s">
        <v>310</v>
      </c>
      <c r="E1000" s="331">
        <v>46.9</v>
      </c>
      <c r="F1000" s="331"/>
      <c r="G1000" s="333">
        <f t="shared" si="24"/>
        <v>5822.689999999986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1</v>
      </c>
      <c r="C1001" s="298">
        <v>46109</v>
      </c>
      <c r="D1001" s="299" t="s">
        <v>329</v>
      </c>
      <c r="E1001" s="331">
        <v>179.1</v>
      </c>
      <c r="F1001" s="331"/>
      <c r="G1001" s="333">
        <f t="shared" si="24"/>
        <v>5869.5899999999856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46109</v>
      </c>
      <c r="D1002" s="299" t="s">
        <v>308</v>
      </c>
      <c r="E1002" s="331">
        <v>31.97</v>
      </c>
      <c r="F1002" s="331"/>
      <c r="G1002" s="333">
        <f t="shared" si="24"/>
        <v>6048.689999999986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46109</v>
      </c>
      <c r="D1003" s="299" t="s">
        <v>308</v>
      </c>
      <c r="E1003" s="331">
        <v>12.19</v>
      </c>
      <c r="F1003" s="331"/>
      <c r="G1003" s="333">
        <f t="shared" si="24"/>
        <v>6080.6599999999862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291</v>
      </c>
      <c r="B1004" s="330">
        <v>41</v>
      </c>
      <c r="C1004" s="298">
        <v>46108</v>
      </c>
      <c r="D1004" s="299" t="s">
        <v>383</v>
      </c>
      <c r="E1004" s="331"/>
      <c r="F1004" s="331">
        <v>400</v>
      </c>
      <c r="G1004" s="333">
        <f t="shared" si="24"/>
        <v>6092.8499999999858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46108</v>
      </c>
      <c r="D1005" s="299" t="s">
        <v>301</v>
      </c>
      <c r="E1005" s="331">
        <v>19.5</v>
      </c>
      <c r="F1005" s="331"/>
      <c r="G1005" s="333">
        <f t="shared" si="24"/>
        <v>5692.8499999999858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46108</v>
      </c>
      <c r="D1006" s="299" t="s">
        <v>296</v>
      </c>
      <c r="E1006" s="331">
        <v>11.48</v>
      </c>
      <c r="F1006" s="331"/>
      <c r="G1006" s="333">
        <f t="shared" si="24"/>
        <v>5712.3499999999858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46108</v>
      </c>
      <c r="D1007" s="299" t="s">
        <v>334</v>
      </c>
      <c r="E1007" s="331">
        <v>11.46</v>
      </c>
      <c r="F1007" s="331"/>
      <c r="G1007" s="333">
        <f t="shared" si="24"/>
        <v>5723.8299999999854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46108</v>
      </c>
      <c r="D1008" s="299" t="s">
        <v>334</v>
      </c>
      <c r="E1008" s="331">
        <v>38.21</v>
      </c>
      <c r="F1008" s="331"/>
      <c r="G1008" s="333">
        <f t="shared" si="24"/>
        <v>5735.2899999999854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46108</v>
      </c>
      <c r="D1009" s="299" t="s">
        <v>384</v>
      </c>
      <c r="E1009" s="331">
        <v>69.95</v>
      </c>
      <c r="F1009" s="331"/>
      <c r="G1009" s="333">
        <f t="shared" si="24"/>
        <v>5773.4999999999854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3</v>
      </c>
      <c r="C1010" s="298">
        <v>46108</v>
      </c>
      <c r="D1010" s="299" t="s">
        <v>348</v>
      </c>
      <c r="E1010" s="331">
        <v>10.78</v>
      </c>
      <c r="F1010" s="331"/>
      <c r="G1010" s="333">
        <f t="shared" si="24"/>
        <v>5843.4499999999853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46108</v>
      </c>
      <c r="D1011" s="299" t="s">
        <v>300</v>
      </c>
      <c r="E1011" s="331">
        <v>15.84</v>
      </c>
      <c r="F1011" s="331"/>
      <c r="G1011" s="333">
        <f t="shared" si="24"/>
        <v>5854.229999999985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8</v>
      </c>
      <c r="C1012" s="298">
        <v>46108</v>
      </c>
      <c r="D1012" s="299" t="s">
        <v>385</v>
      </c>
      <c r="E1012" s="331">
        <v>22.48</v>
      </c>
      <c r="F1012" s="331"/>
      <c r="G1012" s="333">
        <f t="shared" si="24"/>
        <v>5870.0699999999852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46107</v>
      </c>
      <c r="D1013" s="299" t="s">
        <v>358</v>
      </c>
      <c r="E1013" s="331">
        <v>11.17</v>
      </c>
      <c r="F1013" s="331"/>
      <c r="G1013" s="333">
        <f t="shared" si="24"/>
        <v>5892.5499999999847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46107</v>
      </c>
      <c r="D1014" s="299" t="s">
        <v>386</v>
      </c>
      <c r="E1014" s="331">
        <v>14.38</v>
      </c>
      <c r="F1014" s="331"/>
      <c r="G1014" s="333">
        <f t="shared" si="24"/>
        <v>5903.7199999999848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46107</v>
      </c>
      <c r="D1015" s="299" t="s">
        <v>387</v>
      </c>
      <c r="E1015" s="331">
        <v>45</v>
      </c>
      <c r="F1015" s="331"/>
      <c r="G1015" s="333">
        <f t="shared" si="24"/>
        <v>5918.0999999999849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46107</v>
      </c>
      <c r="D1016" s="299" t="s">
        <v>324</v>
      </c>
      <c r="E1016" s="331">
        <v>9.0299999999999994</v>
      </c>
      <c r="F1016" s="331"/>
      <c r="G1016" s="333">
        <f t="shared" si="24"/>
        <v>5963.0999999999849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46107</v>
      </c>
      <c r="D1017" s="299" t="s">
        <v>301</v>
      </c>
      <c r="E1017" s="331">
        <v>30</v>
      </c>
      <c r="F1017" s="331"/>
      <c r="G1017" s="333">
        <f t="shared" si="24"/>
        <v>5972.1299999999846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6</v>
      </c>
      <c r="C1018" s="298">
        <v>46106</v>
      </c>
      <c r="D1018" s="299" t="s">
        <v>388</v>
      </c>
      <c r="E1018" s="331">
        <v>12</v>
      </c>
      <c r="F1018" s="331"/>
      <c r="G1018" s="333">
        <f t="shared" si="24"/>
        <v>6002.1299999999846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6</v>
      </c>
      <c r="C1019" s="298">
        <v>46106</v>
      </c>
      <c r="D1019" s="299" t="s">
        <v>389</v>
      </c>
      <c r="E1019" s="331">
        <v>20</v>
      </c>
      <c r="F1019" s="331"/>
      <c r="G1019" s="333">
        <f t="shared" si="24"/>
        <v>6014.1299999999846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46106</v>
      </c>
      <c r="D1020" s="299" t="s">
        <v>296</v>
      </c>
      <c r="E1020" s="331">
        <v>21.05</v>
      </c>
      <c r="F1020" s="331"/>
      <c r="G1020" s="333">
        <f t="shared" si="24"/>
        <v>6034.1299999999846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46106</v>
      </c>
      <c r="D1021" s="299" t="s">
        <v>296</v>
      </c>
      <c r="E1021" s="331">
        <v>38.58</v>
      </c>
      <c r="F1021" s="331"/>
      <c r="G1021" s="333">
        <f t="shared" si="24"/>
        <v>6055.1799999999848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12</v>
      </c>
      <c r="C1022" s="298">
        <v>46106</v>
      </c>
      <c r="D1022" s="299" t="s">
        <v>314</v>
      </c>
      <c r="E1022" s="331">
        <v>204.47</v>
      </c>
      <c r="F1022" s="331"/>
      <c r="G1022" s="333">
        <f t="shared" si="24"/>
        <v>6093.7599999999848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24</v>
      </c>
      <c r="C1023" s="298">
        <v>46105</v>
      </c>
      <c r="D1023" s="299" t="s">
        <v>860</v>
      </c>
      <c r="E1023" s="331">
        <v>86.58</v>
      </c>
      <c r="F1023" s="331"/>
      <c r="G1023" s="333">
        <f t="shared" si="24"/>
        <v>6298.229999999985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46105</v>
      </c>
      <c r="D1024" s="299" t="s">
        <v>389</v>
      </c>
      <c r="E1024" s="331">
        <v>20</v>
      </c>
      <c r="F1024" s="331"/>
      <c r="G1024" s="333">
        <f t="shared" si="24"/>
        <v>6384.8099999999849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46105</v>
      </c>
      <c r="D1025" s="299" t="s">
        <v>390</v>
      </c>
      <c r="E1025" s="331">
        <v>15.29</v>
      </c>
      <c r="F1025" s="331"/>
      <c r="G1025" s="333">
        <f t="shared" si="24"/>
        <v>6404.8099999999849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8</v>
      </c>
      <c r="C1026" s="298">
        <v>46105</v>
      </c>
      <c r="D1026" s="299" t="s">
        <v>308</v>
      </c>
      <c r="E1026" s="331">
        <v>47.99</v>
      </c>
      <c r="F1026" s="331"/>
      <c r="G1026" s="333">
        <f t="shared" si="24"/>
        <v>6420.0999999999849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294</v>
      </c>
      <c r="B1027" s="330">
        <v>23</v>
      </c>
      <c r="C1027" s="298">
        <v>46104</v>
      </c>
      <c r="D1027" s="299" t="s">
        <v>67</v>
      </c>
      <c r="E1027" s="331">
        <v>650.88</v>
      </c>
      <c r="F1027" s="331"/>
      <c r="G1027" s="333">
        <f t="shared" si="24"/>
        <v>6468.0899999999847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46104</v>
      </c>
      <c r="D1028" s="299" t="s">
        <v>391</v>
      </c>
      <c r="E1028" s="331">
        <v>46</v>
      </c>
      <c r="F1028" s="331"/>
      <c r="G1028" s="333">
        <f t="shared" si="24"/>
        <v>7118.9699999999848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2</v>
      </c>
      <c r="C1029" s="298">
        <v>46103</v>
      </c>
      <c r="D1029" s="299" t="s">
        <v>392</v>
      </c>
      <c r="E1029" s="331">
        <v>24.81</v>
      </c>
      <c r="F1029" s="331"/>
      <c r="G1029" s="333">
        <f t="shared" si="24"/>
        <v>7164.9699999999848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4</v>
      </c>
      <c r="C1030" s="298">
        <v>46103</v>
      </c>
      <c r="D1030" s="299" t="s">
        <v>296</v>
      </c>
      <c r="E1030" s="331">
        <v>28.77</v>
      </c>
      <c r="F1030" s="331"/>
      <c r="G1030" s="333">
        <f t="shared" si="24"/>
        <v>7189.7799999999852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8</v>
      </c>
      <c r="C1031" s="298">
        <v>46103</v>
      </c>
      <c r="D1031" s="299" t="s">
        <v>296</v>
      </c>
      <c r="E1031" s="331">
        <v>11.9</v>
      </c>
      <c r="F1031" s="331"/>
      <c r="G1031" s="333">
        <f t="shared" si="24"/>
        <v>7218.5499999999856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46103</v>
      </c>
      <c r="D1032" s="299" t="s">
        <v>300</v>
      </c>
      <c r="E1032" s="331">
        <v>42.59</v>
      </c>
      <c r="F1032" s="331"/>
      <c r="G1032" s="333">
        <f t="shared" si="24"/>
        <v>7230.4499999999853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6</v>
      </c>
      <c r="C1033" s="298">
        <v>46103</v>
      </c>
      <c r="D1033" s="299" t="s">
        <v>300</v>
      </c>
      <c r="E1033" s="331">
        <v>17.579999999999998</v>
      </c>
      <c r="F1033" s="331"/>
      <c r="G1033" s="333">
        <f t="shared" si="24"/>
        <v>7273.0399999999854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1</v>
      </c>
      <c r="C1034" s="298">
        <v>46103</v>
      </c>
      <c r="D1034" s="299" t="s">
        <v>300</v>
      </c>
      <c r="E1034" s="331">
        <v>11.99</v>
      </c>
      <c r="F1034" s="331"/>
      <c r="G1034" s="333">
        <f t="shared" si="24"/>
        <v>7290.6199999999853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1</v>
      </c>
      <c r="C1035" s="298">
        <v>46103</v>
      </c>
      <c r="D1035" s="299" t="s">
        <v>311</v>
      </c>
      <c r="E1035" s="331">
        <v>81.31</v>
      </c>
      <c r="F1035" s="331"/>
      <c r="G1035" s="333">
        <f t="shared" si="24"/>
        <v>7302.6099999999851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1</v>
      </c>
      <c r="C1036" s="298">
        <v>46103</v>
      </c>
      <c r="D1036" s="299" t="s">
        <v>393</v>
      </c>
      <c r="E1036" s="331">
        <v>38.44</v>
      </c>
      <c r="F1036" s="331"/>
      <c r="G1036" s="333">
        <f t="shared" si="24"/>
        <v>7383.9199999999855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46103</v>
      </c>
      <c r="D1037" s="299" t="s">
        <v>394</v>
      </c>
      <c r="E1037" s="331">
        <v>35.700000000000003</v>
      </c>
      <c r="F1037" s="331"/>
      <c r="G1037" s="333">
        <f t="shared" si="24"/>
        <v>7422.3599999999851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46102</v>
      </c>
      <c r="D1038" s="299" t="s">
        <v>300</v>
      </c>
      <c r="E1038" s="331">
        <v>10.64</v>
      </c>
      <c r="F1038" s="331"/>
      <c r="G1038" s="333">
        <f t="shared" si="24"/>
        <v>7458.0599999999849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46102</v>
      </c>
      <c r="D1039" s="299" t="s">
        <v>300</v>
      </c>
      <c r="E1039" s="331">
        <v>28.69</v>
      </c>
      <c r="F1039" s="331"/>
      <c r="G1039" s="333">
        <f t="shared" si="24"/>
        <v>7468.6999999999853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3</v>
      </c>
      <c r="C1040" s="298">
        <v>46102</v>
      </c>
      <c r="D1040" s="299" t="s">
        <v>348</v>
      </c>
      <c r="E1040" s="331">
        <v>11.59</v>
      </c>
      <c r="F1040" s="331"/>
      <c r="G1040" s="333">
        <f t="shared" si="24"/>
        <v>7497.3899999999849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291</v>
      </c>
      <c r="B1041" s="330">
        <v>41</v>
      </c>
      <c r="C1041" s="298">
        <v>46102</v>
      </c>
      <c r="D1041" s="299" t="s">
        <v>383</v>
      </c>
      <c r="E1041" s="331"/>
      <c r="F1041" s="331">
        <v>400</v>
      </c>
      <c r="G1041" s="333">
        <f t="shared" si="24"/>
        <v>7508.979999999985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5</v>
      </c>
      <c r="C1042" s="298">
        <v>46102</v>
      </c>
      <c r="D1042" s="299" t="s">
        <v>395</v>
      </c>
      <c r="E1042" s="331">
        <v>170</v>
      </c>
      <c r="F1042" s="331"/>
      <c r="G1042" s="333">
        <f t="shared" si="24"/>
        <v>7108.979999999985</v>
      </c>
      <c r="H1042" s="334" t="s">
        <v>298</v>
      </c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5</v>
      </c>
      <c r="C1043" s="298">
        <v>46102</v>
      </c>
      <c r="D1043" s="299" t="s">
        <v>354</v>
      </c>
      <c r="E1043" s="331">
        <v>70</v>
      </c>
      <c r="F1043" s="331"/>
      <c r="G1043" s="333">
        <f t="shared" si="24"/>
        <v>7278.979999999985</v>
      </c>
      <c r="H1043" s="334" t="s">
        <v>298</v>
      </c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5</v>
      </c>
      <c r="C1044" s="298">
        <v>46102</v>
      </c>
      <c r="D1044" s="299" t="s">
        <v>396</v>
      </c>
      <c r="E1044" s="331">
        <v>40</v>
      </c>
      <c r="F1044" s="331"/>
      <c r="G1044" s="333">
        <f t="shared" ref="G1044:G1298" si="25">G1045-E1044+F1044</f>
        <v>7348.979999999985</v>
      </c>
      <c r="H1044" s="334" t="s">
        <v>298</v>
      </c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3</v>
      </c>
      <c r="C1045" s="298">
        <v>46102</v>
      </c>
      <c r="D1045" s="299" t="s">
        <v>348</v>
      </c>
      <c r="E1045" s="331">
        <v>25</v>
      </c>
      <c r="F1045" s="331"/>
      <c r="G1045" s="333">
        <f t="shared" si="25"/>
        <v>7388.979999999985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1</v>
      </c>
      <c r="C1046" s="298">
        <v>46102</v>
      </c>
      <c r="D1046" s="299" t="s">
        <v>304</v>
      </c>
      <c r="E1046" s="331">
        <v>65.19</v>
      </c>
      <c r="F1046" s="331"/>
      <c r="G1046" s="333">
        <f t="shared" si="25"/>
        <v>7413.979999999985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46102</v>
      </c>
      <c r="D1047" s="299" t="s">
        <v>310</v>
      </c>
      <c r="E1047" s="331">
        <v>37.450000000000003</v>
      </c>
      <c r="F1047" s="331"/>
      <c r="G1047" s="333">
        <f t="shared" si="25"/>
        <v>7479.1699999999846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8</v>
      </c>
      <c r="C1048" s="298">
        <v>46101</v>
      </c>
      <c r="D1048" s="299" t="s">
        <v>356</v>
      </c>
      <c r="E1048" s="331">
        <v>65.099999999999994</v>
      </c>
      <c r="F1048" s="331"/>
      <c r="G1048" s="333">
        <f t="shared" si="25"/>
        <v>7516.6199999999844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22</v>
      </c>
      <c r="C1049" s="298">
        <v>46101</v>
      </c>
      <c r="D1049" s="299" t="s">
        <v>323</v>
      </c>
      <c r="E1049" s="331">
        <v>20.22</v>
      </c>
      <c r="F1049" s="331"/>
      <c r="G1049" s="333">
        <f t="shared" si="25"/>
        <v>7581.7199999999848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46101</v>
      </c>
      <c r="D1050" s="299" t="s">
        <v>433</v>
      </c>
      <c r="E1050" s="331">
        <v>-73</v>
      </c>
      <c r="F1050" s="331"/>
      <c r="G1050" s="333">
        <f t="shared" si="25"/>
        <v>7601.939999999985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6</v>
      </c>
      <c r="C1051" s="298">
        <v>46101</v>
      </c>
      <c r="D1051" s="299" t="s">
        <v>300</v>
      </c>
      <c r="E1051" s="331">
        <v>34.68</v>
      </c>
      <c r="F1051" s="331"/>
      <c r="G1051" s="333">
        <f t="shared" si="25"/>
        <v>7528.939999999985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6</v>
      </c>
      <c r="C1052" s="298">
        <v>46101</v>
      </c>
      <c r="D1052" s="299" t="s">
        <v>397</v>
      </c>
      <c r="E1052" s="331">
        <v>10.63</v>
      </c>
      <c r="F1052" s="331"/>
      <c r="G1052" s="333">
        <f t="shared" si="25"/>
        <v>7563.6199999999853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5</v>
      </c>
      <c r="C1053" s="298">
        <v>46101</v>
      </c>
      <c r="D1053" s="299" t="s">
        <v>398</v>
      </c>
      <c r="E1053" s="331">
        <v>106.49</v>
      </c>
      <c r="F1053" s="331"/>
      <c r="G1053" s="333">
        <f t="shared" si="25"/>
        <v>7574.2499999999854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46100</v>
      </c>
      <c r="D1054" s="299" t="s">
        <v>357</v>
      </c>
      <c r="E1054" s="331">
        <v>16.739999999999998</v>
      </c>
      <c r="F1054" s="331"/>
      <c r="G1054" s="333">
        <f t="shared" si="25"/>
        <v>7680.7399999999852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8</v>
      </c>
      <c r="C1055" s="298">
        <v>46100</v>
      </c>
      <c r="D1055" s="299" t="s">
        <v>399</v>
      </c>
      <c r="E1055" s="331">
        <v>108.54</v>
      </c>
      <c r="F1055" s="331"/>
      <c r="G1055" s="333">
        <f t="shared" si="25"/>
        <v>7697.479999999985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22</v>
      </c>
      <c r="C1056" s="298">
        <v>46100</v>
      </c>
      <c r="D1056" s="299" t="s">
        <v>835</v>
      </c>
      <c r="E1056" s="331">
        <v>12.77</v>
      </c>
      <c r="F1056" s="331"/>
      <c r="G1056" s="333">
        <f t="shared" si="25"/>
        <v>7806.019999999985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8</v>
      </c>
      <c r="C1057" s="298">
        <v>46100</v>
      </c>
      <c r="D1057" s="299" t="s">
        <v>334</v>
      </c>
      <c r="E1057" s="331">
        <v>28.33</v>
      </c>
      <c r="F1057" s="331"/>
      <c r="G1057" s="333">
        <f t="shared" si="25"/>
        <v>7818.7899999999854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46100</v>
      </c>
      <c r="D1058" s="299" t="s">
        <v>358</v>
      </c>
      <c r="E1058" s="331">
        <v>17.45</v>
      </c>
      <c r="F1058" s="331"/>
      <c r="G1058" s="333">
        <f t="shared" si="25"/>
        <v>7847.1199999999853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294</v>
      </c>
      <c r="B1059" s="330">
        <v>22</v>
      </c>
      <c r="C1059" s="298">
        <v>46100</v>
      </c>
      <c r="D1059" s="299" t="s">
        <v>328</v>
      </c>
      <c r="E1059" s="331">
        <v>7.46</v>
      </c>
      <c r="F1059" s="331"/>
      <c r="G1059" s="333">
        <f t="shared" si="25"/>
        <v>7864.5699999999852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335</v>
      </c>
      <c r="B1060" s="330" t="s">
        <v>335</v>
      </c>
      <c r="C1060" s="298">
        <v>46100</v>
      </c>
      <c r="D1060" s="299" t="s">
        <v>336</v>
      </c>
      <c r="E1060" s="331">
        <v>172.29</v>
      </c>
      <c r="F1060" s="331"/>
      <c r="G1060" s="333">
        <f t="shared" si="25"/>
        <v>7872.0299999999852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15</v>
      </c>
      <c r="C1061" s="298">
        <v>46100</v>
      </c>
      <c r="D1061" s="299" t="s">
        <v>185</v>
      </c>
      <c r="E1061" s="331">
        <v>175.09</v>
      </c>
      <c r="F1061" s="331"/>
      <c r="G1061" s="333">
        <f t="shared" si="25"/>
        <v>8044.3199999999852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291</v>
      </c>
      <c r="B1062" s="330">
        <v>39</v>
      </c>
      <c r="C1062" s="298">
        <v>46100</v>
      </c>
      <c r="D1062" s="299" t="s">
        <v>292</v>
      </c>
      <c r="E1062" s="331"/>
      <c r="F1062" s="331">
        <v>2763.78</v>
      </c>
      <c r="G1062" s="333">
        <f t="shared" si="25"/>
        <v>8219.4099999999853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46099</v>
      </c>
      <c r="D1063" s="299" t="s">
        <v>400</v>
      </c>
      <c r="E1063" s="331">
        <v>47.46</v>
      </c>
      <c r="F1063" s="331"/>
      <c r="G1063" s="333">
        <f t="shared" si="25"/>
        <v>5455.6299999999856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46099</v>
      </c>
      <c r="D1064" s="299" t="s">
        <v>400</v>
      </c>
      <c r="E1064" s="331">
        <v>15.01</v>
      </c>
      <c r="F1064" s="331"/>
      <c r="G1064" s="333">
        <f t="shared" si="25"/>
        <v>5503.0899999999856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291</v>
      </c>
      <c r="B1065" s="330">
        <v>40</v>
      </c>
      <c r="C1065" s="298">
        <v>46099</v>
      </c>
      <c r="D1065" s="299" t="s">
        <v>316</v>
      </c>
      <c r="E1065" s="331"/>
      <c r="F1065" s="331">
        <v>838.67</v>
      </c>
      <c r="G1065" s="333">
        <f t="shared" si="25"/>
        <v>5518.0999999999858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46099</v>
      </c>
      <c r="D1066" s="299" t="s">
        <v>296</v>
      </c>
      <c r="E1066" s="331">
        <v>14.67</v>
      </c>
      <c r="F1066" s="331"/>
      <c r="G1066" s="333">
        <f t="shared" si="25"/>
        <v>4679.4299999999857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4</v>
      </c>
      <c r="C1067" s="298">
        <v>46099</v>
      </c>
      <c r="D1067" s="299" t="s">
        <v>296</v>
      </c>
      <c r="E1067" s="331">
        <v>40.22</v>
      </c>
      <c r="F1067" s="331"/>
      <c r="G1067" s="333">
        <f t="shared" si="25"/>
        <v>4694.0999999999858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46099</v>
      </c>
      <c r="D1068" s="299" t="s">
        <v>295</v>
      </c>
      <c r="E1068" s="331">
        <v>3.49</v>
      </c>
      <c r="F1068" s="331"/>
      <c r="G1068" s="333">
        <f t="shared" si="25"/>
        <v>4734.3199999999861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22</v>
      </c>
      <c r="C1069" s="298">
        <v>46099</v>
      </c>
      <c r="D1069" s="299" t="s">
        <v>401</v>
      </c>
      <c r="E1069" s="331">
        <v>13.84</v>
      </c>
      <c r="F1069" s="331"/>
      <c r="G1069" s="333">
        <f t="shared" si="25"/>
        <v>4737.8099999999858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17</v>
      </c>
      <c r="C1070" s="298">
        <v>46098</v>
      </c>
      <c r="D1070" s="299" t="s">
        <v>188</v>
      </c>
      <c r="E1070" s="331">
        <v>42.65</v>
      </c>
      <c r="F1070" s="331"/>
      <c r="G1070" s="333">
        <f t="shared" si="25"/>
        <v>4751.649999999986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23</v>
      </c>
      <c r="C1071" s="298">
        <v>46098</v>
      </c>
      <c r="D1071" s="299" t="s">
        <v>402</v>
      </c>
      <c r="E1071" s="331">
        <v>529.46</v>
      </c>
      <c r="F1071" s="331"/>
      <c r="G1071" s="333">
        <f t="shared" si="25"/>
        <v>4794.2999999999856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43</v>
      </c>
      <c r="C1072" s="298">
        <v>46098</v>
      </c>
      <c r="D1072" s="299" t="s">
        <v>333</v>
      </c>
      <c r="E1072" s="331">
        <v>22.35</v>
      </c>
      <c r="F1072" s="331"/>
      <c r="G1072" s="333">
        <f t="shared" si="25"/>
        <v>5323.7599999999857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42</v>
      </c>
      <c r="C1073" s="298">
        <v>46098</v>
      </c>
      <c r="D1073" s="299" t="s">
        <v>333</v>
      </c>
      <c r="E1073" s="331">
        <v>37.25</v>
      </c>
      <c r="F1073" s="331"/>
      <c r="G1073" s="333">
        <f t="shared" si="25"/>
        <v>5346.109999999986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8</v>
      </c>
      <c r="C1074" s="298">
        <v>46098</v>
      </c>
      <c r="D1074" s="299" t="s">
        <v>319</v>
      </c>
      <c r="E1074" s="331">
        <v>3.99</v>
      </c>
      <c r="F1074" s="331"/>
      <c r="G1074" s="333">
        <f t="shared" si="25"/>
        <v>5383.359999999986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46098</v>
      </c>
      <c r="D1075" s="299" t="s">
        <v>319</v>
      </c>
      <c r="E1075" s="331">
        <v>24.47</v>
      </c>
      <c r="F1075" s="331"/>
      <c r="G1075" s="333">
        <f t="shared" si="25"/>
        <v>5387.3499999999858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21</v>
      </c>
      <c r="C1076" s="298">
        <v>46098</v>
      </c>
      <c r="D1076" s="299" t="s">
        <v>194</v>
      </c>
      <c r="E1076" s="331">
        <v>75.599999999999994</v>
      </c>
      <c r="F1076" s="331"/>
      <c r="G1076" s="333">
        <f t="shared" si="25"/>
        <v>5411.8199999999861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5</v>
      </c>
      <c r="C1077" s="298">
        <v>46097</v>
      </c>
      <c r="D1077" s="299" t="s">
        <v>340</v>
      </c>
      <c r="E1077" s="331">
        <v>21.3</v>
      </c>
      <c r="F1077" s="331"/>
      <c r="G1077" s="333">
        <f t="shared" si="25"/>
        <v>5487.4199999999864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11</v>
      </c>
      <c r="C1078" s="298">
        <v>46097</v>
      </c>
      <c r="D1078" s="299" t="s">
        <v>178</v>
      </c>
      <c r="E1078" s="331">
        <v>267.91000000000003</v>
      </c>
      <c r="F1078" s="331"/>
      <c r="G1078" s="333">
        <f t="shared" si="25"/>
        <v>5508.7199999999866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287</v>
      </c>
      <c r="B1079" s="330" t="s">
        <v>287</v>
      </c>
      <c r="C1079" s="298">
        <v>46097</v>
      </c>
      <c r="D1079" s="299" t="s">
        <v>403</v>
      </c>
      <c r="E1079" s="331"/>
      <c r="F1079" s="331">
        <v>80</v>
      </c>
      <c r="G1079" s="333">
        <f t="shared" si="25"/>
        <v>5776.6299999999865</v>
      </c>
      <c r="H1079" s="334" t="s">
        <v>298</v>
      </c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287</v>
      </c>
      <c r="B1080" s="330" t="s">
        <v>287</v>
      </c>
      <c r="C1080" s="298">
        <v>46097</v>
      </c>
      <c r="D1080" s="299" t="s">
        <v>302</v>
      </c>
      <c r="E1080" s="331">
        <v>80</v>
      </c>
      <c r="F1080" s="331"/>
      <c r="G1080" s="333">
        <f t="shared" si="25"/>
        <v>5696.6299999999865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46097</v>
      </c>
      <c r="D1081" s="299" t="s">
        <v>310</v>
      </c>
      <c r="E1081" s="331">
        <v>42.47</v>
      </c>
      <c r="F1081" s="331"/>
      <c r="G1081" s="333">
        <f t="shared" si="25"/>
        <v>5776.6299999999865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46097</v>
      </c>
      <c r="D1082" s="299" t="s">
        <v>296</v>
      </c>
      <c r="E1082" s="331">
        <v>11.18</v>
      </c>
      <c r="F1082" s="331"/>
      <c r="G1082" s="333">
        <f t="shared" si="25"/>
        <v>5819.0999999999867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46096</v>
      </c>
      <c r="D1083" s="299" t="s">
        <v>404</v>
      </c>
      <c r="E1083" s="331">
        <v>38.67</v>
      </c>
      <c r="F1083" s="331"/>
      <c r="G1083" s="333">
        <f t="shared" si="25"/>
        <v>5830.279999999987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46096</v>
      </c>
      <c r="D1084" s="299" t="s">
        <v>348</v>
      </c>
      <c r="E1084" s="331">
        <v>7.11</v>
      </c>
      <c r="F1084" s="331"/>
      <c r="G1084" s="333">
        <f t="shared" si="25"/>
        <v>5868.9499999999871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46096</v>
      </c>
      <c r="D1085" s="299" t="s">
        <v>304</v>
      </c>
      <c r="E1085" s="331">
        <v>126.64</v>
      </c>
      <c r="F1085" s="331"/>
      <c r="G1085" s="333">
        <f t="shared" si="25"/>
        <v>5876.0599999999868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46096</v>
      </c>
      <c r="D1086" s="299" t="s">
        <v>311</v>
      </c>
      <c r="E1086" s="331">
        <v>125.2</v>
      </c>
      <c r="F1086" s="331"/>
      <c r="G1086" s="333">
        <f t="shared" si="25"/>
        <v>6002.6999999999871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1</v>
      </c>
      <c r="C1087" s="298">
        <v>46096</v>
      </c>
      <c r="D1087" s="299" t="s">
        <v>306</v>
      </c>
      <c r="E1087" s="331">
        <v>37.159999999999997</v>
      </c>
      <c r="F1087" s="331"/>
      <c r="G1087" s="333">
        <f t="shared" si="25"/>
        <v>6127.8999999999869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294</v>
      </c>
      <c r="B1088" s="330">
        <v>16</v>
      </c>
      <c r="C1088" s="298">
        <v>46096</v>
      </c>
      <c r="D1088" s="299" t="s">
        <v>405</v>
      </c>
      <c r="E1088" s="331">
        <v>713.06</v>
      </c>
      <c r="F1088" s="331"/>
      <c r="G1088" s="333">
        <f t="shared" si="25"/>
        <v>6165.0599999999868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46095</v>
      </c>
      <c r="D1089" s="299" t="s">
        <v>406</v>
      </c>
      <c r="E1089" s="331">
        <v>24</v>
      </c>
      <c r="F1089" s="331"/>
      <c r="G1089" s="333">
        <f t="shared" si="25"/>
        <v>6878.1199999999862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3</v>
      </c>
      <c r="C1090" s="298">
        <v>46095</v>
      </c>
      <c r="D1090" s="299" t="s">
        <v>348</v>
      </c>
      <c r="E1090" s="331">
        <v>14.58</v>
      </c>
      <c r="F1090" s="331"/>
      <c r="G1090" s="333">
        <f t="shared" si="25"/>
        <v>6902.1199999999862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291</v>
      </c>
      <c r="B1091" s="330">
        <v>41</v>
      </c>
      <c r="C1091" s="298">
        <v>46094</v>
      </c>
      <c r="D1091" s="299" t="s">
        <v>407</v>
      </c>
      <c r="E1091" s="331"/>
      <c r="F1091" s="331">
        <v>300</v>
      </c>
      <c r="G1091" s="333">
        <f t="shared" si="25"/>
        <v>6916.6999999999862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1</v>
      </c>
      <c r="C1092" s="298">
        <v>46094</v>
      </c>
      <c r="D1092" s="299" t="s">
        <v>311</v>
      </c>
      <c r="E1092" s="331">
        <v>17.71</v>
      </c>
      <c r="F1092" s="331"/>
      <c r="G1092" s="333">
        <f t="shared" si="25"/>
        <v>6616.6999999999862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4</v>
      </c>
      <c r="C1093" s="298">
        <v>46094</v>
      </c>
      <c r="D1093" s="299" t="s">
        <v>296</v>
      </c>
      <c r="E1093" s="331">
        <v>31.56</v>
      </c>
      <c r="F1093" s="331"/>
      <c r="G1093" s="333">
        <f t="shared" si="25"/>
        <v>6634.4099999999862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46094</v>
      </c>
      <c r="D1094" s="299" t="s">
        <v>296</v>
      </c>
      <c r="E1094" s="331">
        <v>34.79</v>
      </c>
      <c r="F1094" s="331"/>
      <c r="G1094" s="333">
        <f t="shared" si="25"/>
        <v>6665.9699999999866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46094</v>
      </c>
      <c r="D1095" s="299" t="s">
        <v>408</v>
      </c>
      <c r="E1095" s="331">
        <v>23.9</v>
      </c>
      <c r="F1095" s="331"/>
      <c r="G1095" s="333">
        <f t="shared" si="25"/>
        <v>6700.7599999999866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3</v>
      </c>
      <c r="C1096" s="298">
        <v>46094</v>
      </c>
      <c r="D1096" s="299" t="s">
        <v>348</v>
      </c>
      <c r="E1096" s="331">
        <v>7.26</v>
      </c>
      <c r="F1096" s="331"/>
      <c r="G1096" s="333">
        <f t="shared" si="25"/>
        <v>6724.6599999999862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5</v>
      </c>
      <c r="C1097" s="298">
        <v>46094</v>
      </c>
      <c r="D1097" s="299" t="s">
        <v>354</v>
      </c>
      <c r="E1097" s="331">
        <v>85</v>
      </c>
      <c r="F1097" s="331"/>
      <c r="G1097" s="333">
        <f t="shared" si="25"/>
        <v>6731.9199999999864</v>
      </c>
      <c r="H1097" s="334" t="s">
        <v>298</v>
      </c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46093</v>
      </c>
      <c r="D1098" s="299" t="s">
        <v>409</v>
      </c>
      <c r="E1098" s="331">
        <v>51.22</v>
      </c>
      <c r="F1098" s="331"/>
      <c r="G1098" s="333">
        <f t="shared" si="25"/>
        <v>6816.9199999999864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2</v>
      </c>
      <c r="C1099" s="298">
        <v>46093</v>
      </c>
      <c r="D1099" s="299" t="s">
        <v>410</v>
      </c>
      <c r="E1099" s="331">
        <v>57.43</v>
      </c>
      <c r="F1099" s="331"/>
      <c r="G1099" s="333">
        <f t="shared" si="25"/>
        <v>6868.1399999999867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46093</v>
      </c>
      <c r="D1100" s="299" t="s">
        <v>358</v>
      </c>
      <c r="E1100" s="331">
        <v>17.45</v>
      </c>
      <c r="F1100" s="331"/>
      <c r="G1100" s="333">
        <f t="shared" si="25"/>
        <v>6925.569999999987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46093</v>
      </c>
      <c r="D1101" s="299" t="s">
        <v>319</v>
      </c>
      <c r="E1101" s="331">
        <v>7.92</v>
      </c>
      <c r="F1101" s="331"/>
      <c r="G1101" s="333">
        <f t="shared" si="25"/>
        <v>6943.0199999999868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291</v>
      </c>
      <c r="B1102" s="330">
        <v>38</v>
      </c>
      <c r="C1102" s="298">
        <v>46093</v>
      </c>
      <c r="D1102" s="299" t="s">
        <v>293</v>
      </c>
      <c r="E1102" s="331"/>
      <c r="F1102" s="331">
        <v>4726.92</v>
      </c>
      <c r="G1102" s="333">
        <f t="shared" si="25"/>
        <v>6950.9399999999869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46093</v>
      </c>
      <c r="D1103" s="299" t="s">
        <v>386</v>
      </c>
      <c r="E1103" s="331">
        <v>15</v>
      </c>
      <c r="F1103" s="331"/>
      <c r="G1103" s="333">
        <f t="shared" si="25"/>
        <v>2224.0199999999868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46093</v>
      </c>
      <c r="D1104" s="299" t="s">
        <v>411</v>
      </c>
      <c r="E1104" s="331">
        <v>12</v>
      </c>
      <c r="F1104" s="331"/>
      <c r="G1104" s="333">
        <f t="shared" si="25"/>
        <v>2239.0199999999868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19</v>
      </c>
      <c r="C1105" s="298">
        <v>46093</v>
      </c>
      <c r="D1105" s="299" t="s">
        <v>191</v>
      </c>
      <c r="E1105" s="331">
        <v>200</v>
      </c>
      <c r="F1105" s="331"/>
      <c r="G1105" s="333">
        <f t="shared" si="25"/>
        <v>2251.0199999999868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6</v>
      </c>
      <c r="C1106" s="298">
        <v>46092</v>
      </c>
      <c r="D1106" s="299" t="s">
        <v>412</v>
      </c>
      <c r="E1106" s="331">
        <v>-10.050000000000001</v>
      </c>
      <c r="F1106" s="331"/>
      <c r="G1106" s="333">
        <f t="shared" si="25"/>
        <v>2451.0199999999868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6</v>
      </c>
      <c r="C1107" s="298">
        <v>46092</v>
      </c>
      <c r="D1107" s="299" t="s">
        <v>413</v>
      </c>
      <c r="E1107" s="331">
        <v>25</v>
      </c>
      <c r="F1107" s="331"/>
      <c r="G1107" s="333">
        <f t="shared" si="25"/>
        <v>2440.9699999999866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46092</v>
      </c>
      <c r="D1108" s="299" t="s">
        <v>301</v>
      </c>
      <c r="E1108" s="331">
        <v>-9</v>
      </c>
      <c r="F1108" s="331"/>
      <c r="G1108" s="333">
        <f t="shared" si="25"/>
        <v>2465.9699999999866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291</v>
      </c>
      <c r="B1109" s="330">
        <v>41</v>
      </c>
      <c r="C1109" s="298">
        <v>46092</v>
      </c>
      <c r="D1109" s="299" t="s">
        <v>407</v>
      </c>
      <c r="E1109" s="331"/>
      <c r="F1109" s="331">
        <v>500</v>
      </c>
      <c r="G1109" s="333">
        <f t="shared" si="25"/>
        <v>2456.9699999999866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46092</v>
      </c>
      <c r="D1110" s="299" t="s">
        <v>296</v>
      </c>
      <c r="E1110" s="331">
        <v>16.170000000000002</v>
      </c>
      <c r="F1110" s="331"/>
      <c r="G1110" s="333">
        <f t="shared" si="25"/>
        <v>1956.9699999999864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294</v>
      </c>
      <c r="B1111" s="330">
        <v>22</v>
      </c>
      <c r="C1111" s="298">
        <v>46092</v>
      </c>
      <c r="D1111" s="299" t="s">
        <v>352</v>
      </c>
      <c r="E1111" s="331">
        <v>19.16</v>
      </c>
      <c r="F1111" s="331"/>
      <c r="G1111" s="333">
        <f t="shared" si="25"/>
        <v>1973.1399999999865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335</v>
      </c>
      <c r="B1112" s="330" t="s">
        <v>335</v>
      </c>
      <c r="C1112" s="298">
        <v>46091</v>
      </c>
      <c r="D1112" s="299" t="s">
        <v>447</v>
      </c>
      <c r="E1112" s="331">
        <v>47.28</v>
      </c>
      <c r="F1112" s="331"/>
      <c r="G1112" s="333">
        <f t="shared" si="25"/>
        <v>1992.2999999999865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13</v>
      </c>
      <c r="C1113" s="298">
        <v>46091</v>
      </c>
      <c r="D1113" s="299" t="s">
        <v>182</v>
      </c>
      <c r="E1113" s="331">
        <v>134.93</v>
      </c>
      <c r="F1113" s="331"/>
      <c r="G1113" s="333">
        <f t="shared" si="25"/>
        <v>2039.5799999999865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8</v>
      </c>
      <c r="C1114" s="298">
        <v>46091</v>
      </c>
      <c r="D1114" s="299" t="s">
        <v>295</v>
      </c>
      <c r="E1114" s="331">
        <v>7.44</v>
      </c>
      <c r="F1114" s="331"/>
      <c r="G1114" s="333">
        <f t="shared" si="25"/>
        <v>2174.5099999999866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46091</v>
      </c>
      <c r="D1115" s="299" t="s">
        <v>295</v>
      </c>
      <c r="E1115" s="331">
        <v>29.53</v>
      </c>
      <c r="F1115" s="331"/>
      <c r="G1115" s="333">
        <f t="shared" si="25"/>
        <v>2181.9499999999866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46091</v>
      </c>
      <c r="D1116" s="299" t="s">
        <v>310</v>
      </c>
      <c r="E1116" s="331">
        <v>34.119999999999997</v>
      </c>
      <c r="F1116" s="331"/>
      <c r="G1116" s="333">
        <f t="shared" si="25"/>
        <v>2211.4799999999868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46091</v>
      </c>
      <c r="D1117" s="299" t="s">
        <v>414</v>
      </c>
      <c r="E1117" s="331">
        <v>18.57</v>
      </c>
      <c r="F1117" s="331"/>
      <c r="G1117" s="333">
        <f t="shared" si="25"/>
        <v>2245.5999999999867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16</v>
      </c>
      <c r="C1118" s="298">
        <v>46091</v>
      </c>
      <c r="D1118" s="299" t="s">
        <v>415</v>
      </c>
      <c r="E1118" s="331">
        <v>107</v>
      </c>
      <c r="F1118" s="331"/>
      <c r="G1118" s="333">
        <f t="shared" si="25"/>
        <v>2264.1699999999869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18</v>
      </c>
      <c r="C1119" s="298">
        <v>46090</v>
      </c>
      <c r="D1119" s="299" t="s">
        <v>361</v>
      </c>
      <c r="E1119" s="331">
        <v>400</v>
      </c>
      <c r="F1119" s="331"/>
      <c r="G1119" s="333">
        <f t="shared" si="25"/>
        <v>2371.1699999999869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4</v>
      </c>
      <c r="C1120" s="298">
        <v>46090</v>
      </c>
      <c r="D1120" s="299" t="s">
        <v>296</v>
      </c>
      <c r="E1120" s="331">
        <v>24.69</v>
      </c>
      <c r="F1120" s="331"/>
      <c r="G1120" s="333">
        <f t="shared" si="25"/>
        <v>2771.1699999999869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46090</v>
      </c>
      <c r="D1121" s="299" t="s">
        <v>416</v>
      </c>
      <c r="E1121" s="331">
        <v>4.59</v>
      </c>
      <c r="F1121" s="331"/>
      <c r="G1121" s="333">
        <f t="shared" si="25"/>
        <v>2795.8599999999869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9</v>
      </c>
      <c r="C1122" s="298">
        <v>46090</v>
      </c>
      <c r="D1122" s="299" t="s">
        <v>58</v>
      </c>
      <c r="E1122" s="331">
        <v>1281.53</v>
      </c>
      <c r="F1122" s="331"/>
      <c r="G1122" s="333">
        <f t="shared" si="25"/>
        <v>2800.4499999999871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7</v>
      </c>
      <c r="C1123" s="298">
        <v>46090</v>
      </c>
      <c r="D1123" s="299" t="s">
        <v>338</v>
      </c>
      <c r="E1123" s="331">
        <v>40.61</v>
      </c>
      <c r="F1123" s="331"/>
      <c r="G1123" s="333">
        <f t="shared" si="25"/>
        <v>4081.9799999999873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287</v>
      </c>
      <c r="B1124" s="330" t="s">
        <v>287</v>
      </c>
      <c r="C1124" s="298">
        <v>46090</v>
      </c>
      <c r="D1124" s="299" t="s">
        <v>417</v>
      </c>
      <c r="E1124" s="331">
        <v>380</v>
      </c>
      <c r="F1124" s="331">
        <v>380</v>
      </c>
      <c r="G1124" s="333">
        <f t="shared" si="25"/>
        <v>4122.5899999999874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46090</v>
      </c>
      <c r="D1125" s="299" t="s">
        <v>418</v>
      </c>
      <c r="E1125" s="331">
        <v>15</v>
      </c>
      <c r="F1125" s="331"/>
      <c r="G1125" s="333">
        <f t="shared" si="25"/>
        <v>4122.5899999999874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46090</v>
      </c>
      <c r="D1126" s="299" t="s">
        <v>386</v>
      </c>
      <c r="E1126" s="331">
        <v>15</v>
      </c>
      <c r="F1126" s="331"/>
      <c r="G1126" s="333">
        <f t="shared" si="25"/>
        <v>4137.5899999999874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46090</v>
      </c>
      <c r="D1127" s="299" t="s">
        <v>300</v>
      </c>
      <c r="E1127" s="331">
        <v>70.66</v>
      </c>
      <c r="F1127" s="331"/>
      <c r="G1127" s="333">
        <f t="shared" si="25"/>
        <v>4152.5899999999874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46089</v>
      </c>
      <c r="D1128" s="299" t="s">
        <v>311</v>
      </c>
      <c r="E1128" s="331">
        <v>109.77</v>
      </c>
      <c r="F1128" s="331"/>
      <c r="G1128" s="333">
        <f t="shared" si="25"/>
        <v>4223.2499999999873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6</v>
      </c>
      <c r="C1129" s="298">
        <v>46089</v>
      </c>
      <c r="D1129" s="299" t="s">
        <v>306</v>
      </c>
      <c r="E1129" s="331">
        <v>9.3800000000000008</v>
      </c>
      <c r="F1129" s="331"/>
      <c r="G1129" s="333">
        <f t="shared" si="25"/>
        <v>4333.0199999999877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3</v>
      </c>
      <c r="C1130" s="298">
        <v>46089</v>
      </c>
      <c r="D1130" s="299" t="s">
        <v>419</v>
      </c>
      <c r="E1130" s="331">
        <v>3.85</v>
      </c>
      <c r="F1130" s="331"/>
      <c r="G1130" s="333">
        <f t="shared" si="25"/>
        <v>4342.3999999999878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46089</v>
      </c>
      <c r="D1131" s="299" t="s">
        <v>404</v>
      </c>
      <c r="E1131" s="331">
        <v>88.54</v>
      </c>
      <c r="F1131" s="331"/>
      <c r="G1131" s="333">
        <f t="shared" si="25"/>
        <v>4346.2499999999882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46089</v>
      </c>
      <c r="D1132" s="299" t="s">
        <v>358</v>
      </c>
      <c r="E1132" s="331">
        <v>8.3800000000000008</v>
      </c>
      <c r="F1132" s="331"/>
      <c r="G1132" s="333">
        <f t="shared" si="25"/>
        <v>4434.7899999999881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46089</v>
      </c>
      <c r="D1133" s="299" t="s">
        <v>301</v>
      </c>
      <c r="E1133" s="331">
        <v>39.549999999999997</v>
      </c>
      <c r="F1133" s="331"/>
      <c r="G1133" s="333">
        <f t="shared" si="25"/>
        <v>4443.1699999999882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46089</v>
      </c>
      <c r="D1134" s="299" t="s">
        <v>420</v>
      </c>
      <c r="E1134" s="331">
        <v>31.68</v>
      </c>
      <c r="F1134" s="331"/>
      <c r="G1134" s="333">
        <f t="shared" si="25"/>
        <v>4482.7199999999884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46088</v>
      </c>
      <c r="D1135" s="299" t="s">
        <v>308</v>
      </c>
      <c r="E1135" s="331">
        <v>24.65</v>
      </c>
      <c r="F1135" s="331"/>
      <c r="G1135" s="333">
        <f t="shared" si="25"/>
        <v>4514.3999999999887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46088</v>
      </c>
      <c r="D1136" s="299" t="s">
        <v>346</v>
      </c>
      <c r="E1136" s="331">
        <v>11.04</v>
      </c>
      <c r="F1136" s="331"/>
      <c r="G1136" s="333">
        <f t="shared" si="25"/>
        <v>4539.0499999999884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8</v>
      </c>
      <c r="C1137" s="298">
        <v>46088</v>
      </c>
      <c r="D1137" s="299" t="s">
        <v>319</v>
      </c>
      <c r="E1137" s="331">
        <v>11.5</v>
      </c>
      <c r="F1137" s="331"/>
      <c r="G1137" s="333">
        <f t="shared" si="25"/>
        <v>4550.0899999999883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46088</v>
      </c>
      <c r="D1138" s="299" t="s">
        <v>296</v>
      </c>
      <c r="E1138" s="331">
        <v>12.44</v>
      </c>
      <c r="F1138" s="331"/>
      <c r="G1138" s="333">
        <f t="shared" si="25"/>
        <v>4561.5899999999883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46088</v>
      </c>
      <c r="D1139" s="299" t="s">
        <v>296</v>
      </c>
      <c r="E1139" s="331">
        <v>23.62</v>
      </c>
      <c r="F1139" s="331"/>
      <c r="G1139" s="333">
        <f t="shared" si="25"/>
        <v>4574.0299999999879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46088</v>
      </c>
      <c r="D1140" s="299" t="s">
        <v>301</v>
      </c>
      <c r="E1140" s="331">
        <v>36.049999999999997</v>
      </c>
      <c r="F1140" s="331"/>
      <c r="G1140" s="333">
        <f t="shared" si="25"/>
        <v>4597.6499999999878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294</v>
      </c>
      <c r="B1141" s="330">
        <v>14</v>
      </c>
      <c r="C1141" s="298">
        <v>46087</v>
      </c>
      <c r="D1141" s="299" t="s">
        <v>366</v>
      </c>
      <c r="E1141" s="331">
        <v>66.67</v>
      </c>
      <c r="F1141" s="331"/>
      <c r="G1141" s="333">
        <f t="shared" si="25"/>
        <v>4633.699999999988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46087</v>
      </c>
      <c r="D1142" s="299" t="s">
        <v>296</v>
      </c>
      <c r="E1142" s="331">
        <v>17.850000000000001</v>
      </c>
      <c r="F1142" s="331"/>
      <c r="G1142" s="333">
        <f t="shared" si="25"/>
        <v>4700.3699999999881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46087</v>
      </c>
      <c r="D1143" s="299" t="s">
        <v>304</v>
      </c>
      <c r="E1143" s="331">
        <v>112.13</v>
      </c>
      <c r="F1143" s="331"/>
      <c r="G1143" s="333">
        <f t="shared" si="25"/>
        <v>4718.2199999999884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3</v>
      </c>
      <c r="C1144" s="298">
        <v>46087</v>
      </c>
      <c r="D1144" s="299" t="s">
        <v>324</v>
      </c>
      <c r="E1144" s="331">
        <v>7.31</v>
      </c>
      <c r="F1144" s="331"/>
      <c r="G1144" s="333">
        <f t="shared" si="25"/>
        <v>4830.3499999999885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39</v>
      </c>
      <c r="C1145" s="298">
        <v>46086</v>
      </c>
      <c r="D1145" s="299" t="s">
        <v>292</v>
      </c>
      <c r="E1145" s="331"/>
      <c r="F1145" s="331">
        <v>2763.78</v>
      </c>
      <c r="G1145" s="333">
        <f t="shared" si="25"/>
        <v>4837.6599999999889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46086</v>
      </c>
      <c r="D1146" s="299" t="s">
        <v>295</v>
      </c>
      <c r="E1146" s="331">
        <v>31.52</v>
      </c>
      <c r="F1146" s="331"/>
      <c r="G1146" s="333">
        <f t="shared" si="25"/>
        <v>2073.8799999999892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46086</v>
      </c>
      <c r="D1147" s="299" t="s">
        <v>358</v>
      </c>
      <c r="E1147" s="331">
        <v>14.86</v>
      </c>
      <c r="F1147" s="331"/>
      <c r="G1147" s="333">
        <f t="shared" si="25"/>
        <v>2105.3999999999892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46086</v>
      </c>
      <c r="D1148" s="299" t="s">
        <v>409</v>
      </c>
      <c r="E1148" s="331">
        <v>44.99</v>
      </c>
      <c r="F1148" s="331"/>
      <c r="G1148" s="333">
        <f t="shared" si="25"/>
        <v>2120.2599999999893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46085</v>
      </c>
      <c r="D1149" s="299" t="s">
        <v>421</v>
      </c>
      <c r="E1149" s="331">
        <v>15</v>
      </c>
      <c r="F1149" s="331"/>
      <c r="G1149" s="333">
        <f t="shared" si="25"/>
        <v>2165.2499999999891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46085</v>
      </c>
      <c r="D1150" s="299" t="s">
        <v>296</v>
      </c>
      <c r="E1150" s="331">
        <v>10.84</v>
      </c>
      <c r="F1150" s="331"/>
      <c r="G1150" s="333">
        <f t="shared" si="25"/>
        <v>2180.2499999999891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14</v>
      </c>
      <c r="C1151" s="298">
        <v>46085</v>
      </c>
      <c r="D1151" s="299" t="s">
        <v>367</v>
      </c>
      <c r="E1151" s="331">
        <v>68.739999999999995</v>
      </c>
      <c r="F1151" s="331"/>
      <c r="G1151" s="333">
        <f t="shared" si="25"/>
        <v>2191.0899999999892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4</v>
      </c>
      <c r="C1152" s="298">
        <v>46085</v>
      </c>
      <c r="D1152" s="299" t="s">
        <v>310</v>
      </c>
      <c r="E1152" s="331">
        <v>30.67</v>
      </c>
      <c r="F1152" s="331"/>
      <c r="G1152" s="333">
        <f t="shared" si="25"/>
        <v>2259.829999999989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17</v>
      </c>
      <c r="C1153" s="298">
        <v>46085</v>
      </c>
      <c r="D1153" s="299" t="s">
        <v>370</v>
      </c>
      <c r="E1153" s="331">
        <v>99</v>
      </c>
      <c r="F1153" s="331"/>
      <c r="G1153" s="333">
        <f t="shared" si="25"/>
        <v>2290.4999999999891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21</v>
      </c>
      <c r="C1154" s="298">
        <v>46084</v>
      </c>
      <c r="D1154" s="299" t="s">
        <v>194</v>
      </c>
      <c r="E1154" s="331">
        <v>40.72</v>
      </c>
      <c r="F1154" s="331"/>
      <c r="G1154" s="333">
        <f t="shared" si="25"/>
        <v>2389.4999999999891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284</v>
      </c>
      <c r="B1155" s="330">
        <v>36</v>
      </c>
      <c r="C1155" s="298">
        <v>46084</v>
      </c>
      <c r="D1155" s="299" t="s">
        <v>374</v>
      </c>
      <c r="E1155" s="331">
        <v>50</v>
      </c>
      <c r="F1155" s="331"/>
      <c r="G1155" s="333">
        <f t="shared" si="25"/>
        <v>2430.2199999999889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46084</v>
      </c>
      <c r="D1156" s="299" t="s">
        <v>296</v>
      </c>
      <c r="E1156" s="331">
        <v>14.67</v>
      </c>
      <c r="F1156" s="331"/>
      <c r="G1156" s="333">
        <f t="shared" si="25"/>
        <v>2480.2199999999889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4</v>
      </c>
      <c r="C1157" s="298">
        <v>46084</v>
      </c>
      <c r="D1157" s="299" t="s">
        <v>296</v>
      </c>
      <c r="E1157" s="331">
        <v>27.42</v>
      </c>
      <c r="F1157" s="331"/>
      <c r="G1157" s="333">
        <f t="shared" si="25"/>
        <v>2494.889999999989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46084</v>
      </c>
      <c r="D1158" s="299" t="s">
        <v>422</v>
      </c>
      <c r="E1158" s="331">
        <v>106.27</v>
      </c>
      <c r="F1158" s="331"/>
      <c r="G1158" s="333">
        <f t="shared" si="25"/>
        <v>2522.309999999989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46084</v>
      </c>
      <c r="D1159" s="299" t="s">
        <v>422</v>
      </c>
      <c r="E1159" s="331">
        <v>-107</v>
      </c>
      <c r="F1159" s="331"/>
      <c r="G1159" s="333">
        <f t="shared" si="25"/>
        <v>2628.579999999989</v>
      </c>
      <c r="H1159" s="334" t="s">
        <v>298</v>
      </c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46083</v>
      </c>
      <c r="D1160" s="299" t="s">
        <v>301</v>
      </c>
      <c r="E1160" s="331">
        <v>20</v>
      </c>
      <c r="F1160" s="331"/>
      <c r="G1160" s="333">
        <f t="shared" si="25"/>
        <v>2521.579999999989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287</v>
      </c>
      <c r="B1161" s="330" t="s">
        <v>287</v>
      </c>
      <c r="C1161" s="298">
        <v>46083</v>
      </c>
      <c r="D1161" s="299" t="s">
        <v>288</v>
      </c>
      <c r="E1161" s="331">
        <v>185.64</v>
      </c>
      <c r="F1161" s="331">
        <v>185.64</v>
      </c>
      <c r="G1161" s="333">
        <f t="shared" si="25"/>
        <v>2541.579999999989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46083</v>
      </c>
      <c r="D1162" s="299" t="s">
        <v>424</v>
      </c>
      <c r="E1162" s="331">
        <v>70.12</v>
      </c>
      <c r="F1162" s="331"/>
      <c r="G1162" s="333">
        <f t="shared" si="25"/>
        <v>2541.579999999989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294</v>
      </c>
      <c r="B1163" s="330">
        <v>17</v>
      </c>
      <c r="C1163" s="298">
        <v>46083</v>
      </c>
      <c r="D1163" s="299" t="s">
        <v>188</v>
      </c>
      <c r="E1163" s="331">
        <v>41.44</v>
      </c>
      <c r="F1163" s="331"/>
      <c r="G1163" s="333">
        <f t="shared" si="25"/>
        <v>2611.6999999999889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46083</v>
      </c>
      <c r="D1164" s="299" t="s">
        <v>296</v>
      </c>
      <c r="E1164" s="331">
        <v>8.7200000000000006</v>
      </c>
      <c r="F1164" s="331"/>
      <c r="G1164" s="333">
        <f t="shared" si="25"/>
        <v>2653.139999999989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22</v>
      </c>
      <c r="C1165" s="298">
        <v>46082</v>
      </c>
      <c r="D1165" s="299" t="s">
        <v>375</v>
      </c>
      <c r="E1165" s="331">
        <v>6.37</v>
      </c>
      <c r="F1165" s="331"/>
      <c r="G1165" s="333">
        <f t="shared" si="25"/>
        <v>2661.8599999999888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46082</v>
      </c>
      <c r="D1166" s="299" t="s">
        <v>296</v>
      </c>
      <c r="E1166" s="331">
        <v>9.8699999999999992</v>
      </c>
      <c r="F1166" s="331"/>
      <c r="G1166" s="333">
        <f t="shared" si="25"/>
        <v>2668.2299999999886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46082</v>
      </c>
      <c r="D1167" s="299" t="s">
        <v>311</v>
      </c>
      <c r="E1167" s="331">
        <v>119.55</v>
      </c>
      <c r="F1167" s="331"/>
      <c r="G1167" s="333">
        <f t="shared" si="25"/>
        <v>2678.0999999999885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3</v>
      </c>
      <c r="C1168" s="298">
        <v>46082</v>
      </c>
      <c r="D1168" s="299" t="s">
        <v>348</v>
      </c>
      <c r="E1168" s="331">
        <v>25</v>
      </c>
      <c r="F1168" s="331"/>
      <c r="G1168" s="333">
        <f t="shared" si="25"/>
        <v>2797.6499999999887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1</v>
      </c>
      <c r="C1169" s="298">
        <v>46082</v>
      </c>
      <c r="D1169" s="299" t="s">
        <v>304</v>
      </c>
      <c r="E1169" s="331">
        <v>119.17</v>
      </c>
      <c r="F1169" s="331"/>
      <c r="G1169" s="333">
        <f t="shared" si="25"/>
        <v>2822.6499999999887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284</v>
      </c>
      <c r="B1170" s="330">
        <v>37</v>
      </c>
      <c r="C1170" s="298">
        <v>46081</v>
      </c>
      <c r="D1170" s="299" t="s">
        <v>425</v>
      </c>
      <c r="E1170" s="331">
        <v>3764.91</v>
      </c>
      <c r="F1170" s="331"/>
      <c r="G1170" s="333">
        <f t="shared" si="25"/>
        <v>2941.8199999999888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286</v>
      </c>
      <c r="B1171" s="330">
        <v>25</v>
      </c>
      <c r="C1171" s="298">
        <v>46081</v>
      </c>
      <c r="D1171" s="298" t="s">
        <v>204</v>
      </c>
      <c r="E1171" s="331">
        <v>350</v>
      </c>
      <c r="F1171" s="331"/>
      <c r="G1171" s="333">
        <f t="shared" si="25"/>
        <v>6706.7299999999886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286</v>
      </c>
      <c r="B1172" s="330">
        <v>26</v>
      </c>
      <c r="C1172" s="298">
        <v>46081</v>
      </c>
      <c r="D1172" s="298" t="s">
        <v>205</v>
      </c>
      <c r="E1172" s="331">
        <v>320</v>
      </c>
      <c r="F1172" s="331"/>
      <c r="G1172" s="333">
        <f t="shared" si="25"/>
        <v>7056.7299999999886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286</v>
      </c>
      <c r="B1173" s="330">
        <v>27</v>
      </c>
      <c r="C1173" s="298">
        <v>46081</v>
      </c>
      <c r="D1173" s="298" t="s">
        <v>206</v>
      </c>
      <c r="E1173" s="331">
        <v>25</v>
      </c>
      <c r="F1173" s="331"/>
      <c r="G1173" s="333">
        <f t="shared" si="25"/>
        <v>7376.7299999999886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286</v>
      </c>
      <c r="B1174" s="330">
        <v>28</v>
      </c>
      <c r="C1174" s="298">
        <v>46081</v>
      </c>
      <c r="D1174" s="298" t="s">
        <v>207</v>
      </c>
      <c r="E1174" s="331">
        <v>25</v>
      </c>
      <c r="F1174" s="331"/>
      <c r="G1174" s="333">
        <f t="shared" si="25"/>
        <v>7401.7299999999886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286</v>
      </c>
      <c r="B1175" s="330">
        <v>29</v>
      </c>
      <c r="C1175" s="298">
        <v>46081</v>
      </c>
      <c r="D1175" s="298" t="s">
        <v>208</v>
      </c>
      <c r="E1175" s="331">
        <v>45</v>
      </c>
      <c r="F1175" s="331"/>
      <c r="G1175" s="333">
        <f t="shared" si="25"/>
        <v>7426.7299999999886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286</v>
      </c>
      <c r="B1176" s="330">
        <v>30</v>
      </c>
      <c r="C1176" s="298">
        <v>46081</v>
      </c>
      <c r="D1176" s="298" t="s">
        <v>209</v>
      </c>
      <c r="E1176" s="331">
        <v>400</v>
      </c>
      <c r="F1176" s="331"/>
      <c r="G1176" s="333">
        <f t="shared" si="25"/>
        <v>7471.7299999999886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286</v>
      </c>
      <c r="B1177" s="330">
        <v>31</v>
      </c>
      <c r="C1177" s="298">
        <v>46081</v>
      </c>
      <c r="D1177" s="298" t="s">
        <v>210</v>
      </c>
      <c r="E1177" s="331">
        <v>375</v>
      </c>
      <c r="F1177" s="331"/>
      <c r="G1177" s="333">
        <f t="shared" si="25"/>
        <v>7871.7299999999886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286</v>
      </c>
      <c r="B1178" s="330">
        <v>32</v>
      </c>
      <c r="C1178" s="298">
        <v>46081</v>
      </c>
      <c r="D1178" s="298" t="s">
        <v>211</v>
      </c>
      <c r="E1178" s="331">
        <v>100</v>
      </c>
      <c r="F1178" s="331"/>
      <c r="G1178" s="333">
        <f t="shared" si="25"/>
        <v>8246.7299999999886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286</v>
      </c>
      <c r="B1179" s="330">
        <v>33</v>
      </c>
      <c r="C1179" s="298">
        <v>46081</v>
      </c>
      <c r="D1179" s="298" t="s">
        <v>212</v>
      </c>
      <c r="E1179" s="331">
        <v>85</v>
      </c>
      <c r="F1179" s="331"/>
      <c r="G1179" s="333">
        <f t="shared" si="25"/>
        <v>8346.7299999999886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286</v>
      </c>
      <c r="B1180" s="330">
        <v>34</v>
      </c>
      <c r="C1180" s="298">
        <v>46081</v>
      </c>
      <c r="D1180" s="298" t="s">
        <v>213</v>
      </c>
      <c r="E1180" s="331">
        <v>230</v>
      </c>
      <c r="F1180" s="331"/>
      <c r="G1180" s="333">
        <f t="shared" si="25"/>
        <v>8431.7299999999886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286</v>
      </c>
      <c r="B1181" s="330">
        <v>35</v>
      </c>
      <c r="C1181" s="298">
        <v>46081</v>
      </c>
      <c r="D1181" s="298" t="s">
        <v>214</v>
      </c>
      <c r="E1181" s="331">
        <v>45</v>
      </c>
      <c r="F1181" s="331"/>
      <c r="G1181" s="333">
        <f t="shared" si="25"/>
        <v>8661.7299999999886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42</v>
      </c>
      <c r="C1182" s="298">
        <v>46081</v>
      </c>
      <c r="D1182" s="298" t="s">
        <v>200</v>
      </c>
      <c r="E1182" s="331">
        <v>51.19</v>
      </c>
      <c r="F1182" s="331"/>
      <c r="G1182" s="333">
        <f t="shared" si="25"/>
        <v>8706.7299999999886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43</v>
      </c>
      <c r="C1183" s="298">
        <v>46081</v>
      </c>
      <c r="D1183" s="298" t="s">
        <v>201</v>
      </c>
      <c r="E1183" s="331">
        <v>37.17</v>
      </c>
      <c r="F1183" s="331"/>
      <c r="G1183" s="333">
        <f t="shared" si="25"/>
        <v>8757.9199999999892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294</v>
      </c>
      <c r="B1184" s="330">
        <v>10</v>
      </c>
      <c r="C1184" s="298">
        <v>46081</v>
      </c>
      <c r="D1184" s="298" t="s">
        <v>176</v>
      </c>
      <c r="E1184" s="331">
        <v>17.899999999999999</v>
      </c>
      <c r="F1184" s="331"/>
      <c r="G1184" s="333">
        <f t="shared" si="25"/>
        <v>8795.0899999999892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46080</v>
      </c>
      <c r="D1185" s="298" t="s">
        <v>358</v>
      </c>
      <c r="E1185" s="331">
        <v>11.17</v>
      </c>
      <c r="F1185" s="331"/>
      <c r="G1185" s="333">
        <f t="shared" si="25"/>
        <v>8812.9899999999889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46080</v>
      </c>
      <c r="D1186" s="299" t="s">
        <v>426</v>
      </c>
      <c r="E1186" s="331">
        <v>25</v>
      </c>
      <c r="F1186" s="331"/>
      <c r="G1186" s="333">
        <f t="shared" si="25"/>
        <v>8824.1599999999889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46080</v>
      </c>
      <c r="D1187" s="299" t="s">
        <v>358</v>
      </c>
      <c r="E1187" s="331">
        <v>22.84</v>
      </c>
      <c r="F1187" s="331"/>
      <c r="G1187" s="333">
        <f t="shared" si="25"/>
        <v>8849.1599999999889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46080</v>
      </c>
      <c r="D1188" s="299" t="s">
        <v>427</v>
      </c>
      <c r="E1188" s="331">
        <v>-88</v>
      </c>
      <c r="F1188" s="331"/>
      <c r="G1188" s="333">
        <f t="shared" si="25"/>
        <v>8871.9999999999891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38</v>
      </c>
      <c r="C1189" s="298">
        <v>46080</v>
      </c>
      <c r="D1189" s="299" t="s">
        <v>293</v>
      </c>
      <c r="E1189" s="331"/>
      <c r="F1189" s="331">
        <v>4278.1499999999996</v>
      </c>
      <c r="G1189" s="333">
        <f t="shared" si="25"/>
        <v>8783.9999999999891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46080</v>
      </c>
      <c r="D1190" s="299" t="s">
        <v>428</v>
      </c>
      <c r="E1190" s="331">
        <v>25.93</v>
      </c>
      <c r="F1190" s="331"/>
      <c r="G1190" s="333">
        <f t="shared" si="25"/>
        <v>4505.8499999999904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46079</v>
      </c>
      <c r="D1191" s="299" t="s">
        <v>310</v>
      </c>
      <c r="E1191" s="331">
        <v>29.84</v>
      </c>
      <c r="F1191" s="331"/>
      <c r="G1191" s="333">
        <f t="shared" si="25"/>
        <v>4531.7799999999907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5</v>
      </c>
      <c r="C1192" s="298">
        <v>46079</v>
      </c>
      <c r="D1192" s="299" t="s">
        <v>429</v>
      </c>
      <c r="E1192" s="331">
        <v>103.25</v>
      </c>
      <c r="F1192" s="331"/>
      <c r="G1192" s="333">
        <f t="shared" si="25"/>
        <v>4561.6199999999908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46079</v>
      </c>
      <c r="D1193" s="299" t="s">
        <v>357</v>
      </c>
      <c r="E1193" s="331">
        <v>26.02</v>
      </c>
      <c r="F1193" s="331"/>
      <c r="G1193" s="333">
        <f t="shared" si="25"/>
        <v>4664.8699999999908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294</v>
      </c>
      <c r="B1194" s="330">
        <v>24</v>
      </c>
      <c r="C1194" s="298">
        <v>46079</v>
      </c>
      <c r="D1194" s="299" t="s">
        <v>860</v>
      </c>
      <c r="E1194" s="331">
        <v>84.83</v>
      </c>
      <c r="F1194" s="331"/>
      <c r="G1194" s="333">
        <f t="shared" si="25"/>
        <v>4690.8899999999912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46079</v>
      </c>
      <c r="D1195" s="299" t="s">
        <v>296</v>
      </c>
      <c r="E1195" s="331">
        <v>17.87</v>
      </c>
      <c r="F1195" s="331"/>
      <c r="G1195" s="333">
        <f t="shared" si="25"/>
        <v>4775.7199999999912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5</v>
      </c>
      <c r="C1196" s="298">
        <v>46079</v>
      </c>
      <c r="D1196" s="299" t="s">
        <v>430</v>
      </c>
      <c r="E1196" s="331">
        <v>123.64</v>
      </c>
      <c r="F1196" s="331"/>
      <c r="G1196" s="333">
        <f t="shared" si="25"/>
        <v>4793.5899999999911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46078</v>
      </c>
      <c r="D1197" s="299" t="s">
        <v>319</v>
      </c>
      <c r="E1197" s="331">
        <v>18.5</v>
      </c>
      <c r="F1197" s="331"/>
      <c r="G1197" s="333">
        <f t="shared" si="25"/>
        <v>4917.2299999999914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46078</v>
      </c>
      <c r="D1198" s="299" t="s">
        <v>296</v>
      </c>
      <c r="E1198" s="331">
        <v>50.96</v>
      </c>
      <c r="F1198" s="331"/>
      <c r="G1198" s="333">
        <f t="shared" si="25"/>
        <v>4935.7299999999914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46078</v>
      </c>
      <c r="D1199" s="299" t="s">
        <v>296</v>
      </c>
      <c r="E1199" s="331">
        <v>11.28</v>
      </c>
      <c r="F1199" s="331"/>
      <c r="G1199" s="333">
        <f t="shared" si="25"/>
        <v>4986.6899999999914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12</v>
      </c>
      <c r="C1200" s="298">
        <v>46078</v>
      </c>
      <c r="D1200" s="299" t="s">
        <v>314</v>
      </c>
      <c r="E1200" s="331">
        <v>204.47</v>
      </c>
      <c r="F1200" s="331"/>
      <c r="G1200" s="333">
        <f t="shared" si="25"/>
        <v>4997.9699999999912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46078</v>
      </c>
      <c r="D1201" s="299" t="s">
        <v>308</v>
      </c>
      <c r="E1201" s="331">
        <v>47.99</v>
      </c>
      <c r="F1201" s="331"/>
      <c r="G1201" s="333">
        <f t="shared" si="25"/>
        <v>5202.4399999999914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1</v>
      </c>
      <c r="C1202" s="298">
        <v>46078</v>
      </c>
      <c r="D1202" s="299" t="s">
        <v>304</v>
      </c>
      <c r="E1202" s="331">
        <v>19.09</v>
      </c>
      <c r="F1202" s="331"/>
      <c r="G1202" s="333">
        <f t="shared" si="25"/>
        <v>5250.4299999999912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294</v>
      </c>
      <c r="B1203" s="330">
        <v>23</v>
      </c>
      <c r="C1203" s="298">
        <v>46076</v>
      </c>
      <c r="D1203" s="299" t="s">
        <v>67</v>
      </c>
      <c r="E1203" s="331">
        <v>650.88</v>
      </c>
      <c r="F1203" s="331"/>
      <c r="G1203" s="333">
        <f t="shared" si="25"/>
        <v>5269.5199999999913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46076</v>
      </c>
      <c r="D1204" s="299" t="s">
        <v>351</v>
      </c>
      <c r="E1204" s="331">
        <v>35</v>
      </c>
      <c r="F1204" s="331"/>
      <c r="G1204" s="333">
        <f t="shared" si="25"/>
        <v>5920.3999999999915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1</v>
      </c>
      <c r="C1205" s="298">
        <v>46076</v>
      </c>
      <c r="D1205" s="299" t="s">
        <v>306</v>
      </c>
      <c r="E1205" s="331">
        <v>128.97999999999999</v>
      </c>
      <c r="F1205" s="331"/>
      <c r="G1205" s="333">
        <f t="shared" si="25"/>
        <v>5955.3999999999915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1</v>
      </c>
      <c r="C1206" s="298">
        <v>46076</v>
      </c>
      <c r="D1206" s="299" t="s">
        <v>320</v>
      </c>
      <c r="E1206" s="331">
        <v>52.55</v>
      </c>
      <c r="F1206" s="331"/>
      <c r="G1206" s="333">
        <f t="shared" si="25"/>
        <v>6084.379999999991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3</v>
      </c>
      <c r="C1207" s="298">
        <v>46075</v>
      </c>
      <c r="D1207" s="299" t="s">
        <v>348</v>
      </c>
      <c r="E1207" s="331">
        <v>13.76</v>
      </c>
      <c r="F1207" s="331"/>
      <c r="G1207" s="333">
        <f t="shared" si="25"/>
        <v>6136.9299999999912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1</v>
      </c>
      <c r="C1208" s="298">
        <v>46075</v>
      </c>
      <c r="D1208" s="299" t="s">
        <v>311</v>
      </c>
      <c r="E1208" s="331">
        <v>187.64</v>
      </c>
      <c r="F1208" s="331"/>
      <c r="G1208" s="333">
        <f t="shared" si="25"/>
        <v>6150.6899999999914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46074</v>
      </c>
      <c r="D1209" s="299" t="s">
        <v>393</v>
      </c>
      <c r="E1209" s="331">
        <v>75.78</v>
      </c>
      <c r="F1209" s="331"/>
      <c r="G1209" s="333">
        <f t="shared" si="25"/>
        <v>6338.3299999999917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46074</v>
      </c>
      <c r="D1210" s="299" t="s">
        <v>392</v>
      </c>
      <c r="E1210" s="331">
        <v>27.41</v>
      </c>
      <c r="F1210" s="331"/>
      <c r="G1210" s="333">
        <f t="shared" si="25"/>
        <v>6414.1099999999915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4</v>
      </c>
      <c r="C1211" s="298">
        <v>46074</v>
      </c>
      <c r="D1211" s="299" t="s">
        <v>431</v>
      </c>
      <c r="E1211" s="331">
        <v>32.049999999999997</v>
      </c>
      <c r="F1211" s="331"/>
      <c r="G1211" s="333">
        <f t="shared" si="25"/>
        <v>6441.5199999999913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46074</v>
      </c>
      <c r="D1212" s="299" t="s">
        <v>358</v>
      </c>
      <c r="E1212" s="331">
        <v>9.4700000000000006</v>
      </c>
      <c r="F1212" s="331"/>
      <c r="G1212" s="333">
        <f t="shared" si="25"/>
        <v>6473.5699999999915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46073</v>
      </c>
      <c r="D1213" s="299" t="s">
        <v>296</v>
      </c>
      <c r="E1213" s="331">
        <v>14.47</v>
      </c>
      <c r="F1213" s="331"/>
      <c r="G1213" s="333">
        <f t="shared" si="25"/>
        <v>6483.0399999999918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3</v>
      </c>
      <c r="C1214" s="298">
        <v>46073</v>
      </c>
      <c r="D1214" s="299" t="s">
        <v>355</v>
      </c>
      <c r="E1214" s="331">
        <v>11.97</v>
      </c>
      <c r="F1214" s="331"/>
      <c r="G1214" s="333">
        <f t="shared" si="25"/>
        <v>6497.509999999992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46073</v>
      </c>
      <c r="D1215" s="299" t="s">
        <v>355</v>
      </c>
      <c r="E1215" s="331">
        <v>59.88</v>
      </c>
      <c r="F1215" s="331"/>
      <c r="G1215" s="333">
        <f t="shared" si="25"/>
        <v>6509.4799999999923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46073</v>
      </c>
      <c r="D1216" s="299" t="s">
        <v>418</v>
      </c>
      <c r="E1216" s="331">
        <v>19.57</v>
      </c>
      <c r="F1216" s="331"/>
      <c r="G1216" s="333">
        <f t="shared" si="25"/>
        <v>6569.3599999999924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22</v>
      </c>
      <c r="C1217" s="298">
        <v>46073</v>
      </c>
      <c r="D1217" s="299" t="s">
        <v>323</v>
      </c>
      <c r="E1217" s="331">
        <v>20.22</v>
      </c>
      <c r="F1217" s="331"/>
      <c r="G1217" s="333">
        <f t="shared" si="25"/>
        <v>6588.9299999999921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46073</v>
      </c>
      <c r="D1218" s="299" t="s">
        <v>358</v>
      </c>
      <c r="E1218" s="331">
        <v>5.3</v>
      </c>
      <c r="F1218" s="331"/>
      <c r="G1218" s="333">
        <f t="shared" si="25"/>
        <v>6609.1499999999924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3</v>
      </c>
      <c r="C1219" s="298">
        <v>46073</v>
      </c>
      <c r="D1219" s="299" t="s">
        <v>324</v>
      </c>
      <c r="E1219" s="331">
        <v>8.1300000000000008</v>
      </c>
      <c r="F1219" s="331"/>
      <c r="G1219" s="333">
        <f t="shared" si="25"/>
        <v>6614.4499999999925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4</v>
      </c>
      <c r="C1220" s="298">
        <v>46073</v>
      </c>
      <c r="D1220" s="299" t="s">
        <v>310</v>
      </c>
      <c r="E1220" s="331">
        <v>32.43</v>
      </c>
      <c r="F1220" s="331"/>
      <c r="G1220" s="333">
        <f t="shared" si="25"/>
        <v>6622.5799999999927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8</v>
      </c>
      <c r="C1221" s="298">
        <v>46073</v>
      </c>
      <c r="D1221" s="299" t="s">
        <v>432</v>
      </c>
      <c r="E1221" s="331">
        <v>98.65</v>
      </c>
      <c r="F1221" s="331"/>
      <c r="G1221" s="333">
        <f t="shared" si="25"/>
        <v>6655.0099999999929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6</v>
      </c>
      <c r="C1222" s="298">
        <v>46072</v>
      </c>
      <c r="D1222" s="299" t="s">
        <v>300</v>
      </c>
      <c r="E1222" s="331">
        <v>30.87</v>
      </c>
      <c r="F1222" s="331"/>
      <c r="G1222" s="333">
        <f t="shared" si="25"/>
        <v>6753.6599999999926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46072</v>
      </c>
      <c r="D1223" s="299" t="s">
        <v>300</v>
      </c>
      <c r="E1223" s="331">
        <v>15.96</v>
      </c>
      <c r="F1223" s="331"/>
      <c r="G1223" s="333">
        <f t="shared" si="25"/>
        <v>6784.5299999999925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2</v>
      </c>
      <c r="C1224" s="298">
        <v>46072</v>
      </c>
      <c r="D1224" s="299" t="s">
        <v>296</v>
      </c>
      <c r="E1224" s="331">
        <v>17.36</v>
      </c>
      <c r="F1224" s="331"/>
      <c r="G1224" s="333">
        <f t="shared" si="25"/>
        <v>6800.4899999999925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22</v>
      </c>
      <c r="C1225" s="298">
        <v>46072</v>
      </c>
      <c r="D1225" s="299" t="s">
        <v>328</v>
      </c>
      <c r="E1225" s="331">
        <v>7.46</v>
      </c>
      <c r="F1225" s="331"/>
      <c r="G1225" s="333">
        <f t="shared" si="25"/>
        <v>6817.8499999999922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291</v>
      </c>
      <c r="B1226" s="330">
        <v>39</v>
      </c>
      <c r="C1226" s="298">
        <v>46072</v>
      </c>
      <c r="D1226" s="299" t="s">
        <v>292</v>
      </c>
      <c r="E1226" s="331"/>
      <c r="F1226" s="331">
        <v>2763.77</v>
      </c>
      <c r="G1226" s="333">
        <f t="shared" si="25"/>
        <v>6825.3099999999922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335</v>
      </c>
      <c r="B1227" s="330" t="s">
        <v>335</v>
      </c>
      <c r="C1227" s="298">
        <v>46071</v>
      </c>
      <c r="D1227" s="299" t="s">
        <v>336</v>
      </c>
      <c r="E1227" s="331">
        <v>182.55</v>
      </c>
      <c r="F1227" s="331"/>
      <c r="G1227" s="333">
        <f t="shared" si="25"/>
        <v>4061.5399999999927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294</v>
      </c>
      <c r="B1228" s="330">
        <v>15</v>
      </c>
      <c r="C1228" s="298">
        <v>46071</v>
      </c>
      <c r="D1228" s="299" t="s">
        <v>185</v>
      </c>
      <c r="E1228" s="331">
        <v>188.16</v>
      </c>
      <c r="F1228" s="331"/>
      <c r="G1228" s="333">
        <f t="shared" si="25"/>
        <v>4244.0899999999929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291</v>
      </c>
      <c r="B1229" s="330">
        <v>40</v>
      </c>
      <c r="C1229" s="298">
        <v>46071</v>
      </c>
      <c r="D1229" s="299" t="s">
        <v>316</v>
      </c>
      <c r="E1229" s="331"/>
      <c r="F1229" s="331">
        <v>1281.58</v>
      </c>
      <c r="G1229" s="333">
        <f t="shared" si="25"/>
        <v>4432.2499999999927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6</v>
      </c>
      <c r="C1230" s="298">
        <v>46071</v>
      </c>
      <c r="D1230" s="299" t="s">
        <v>433</v>
      </c>
      <c r="E1230" s="331">
        <v>-146</v>
      </c>
      <c r="F1230" s="331"/>
      <c r="G1230" s="333">
        <f t="shared" si="25"/>
        <v>3150.6699999999933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46071</v>
      </c>
      <c r="D1231" s="299" t="s">
        <v>434</v>
      </c>
      <c r="E1231" s="331">
        <v>-13</v>
      </c>
      <c r="F1231" s="331"/>
      <c r="G1231" s="333">
        <f t="shared" si="25"/>
        <v>3004.6699999999933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335</v>
      </c>
      <c r="B1232" s="330" t="s">
        <v>335</v>
      </c>
      <c r="C1232" s="298">
        <v>46071</v>
      </c>
      <c r="D1232" s="299" t="s">
        <v>460</v>
      </c>
      <c r="E1232" s="331"/>
      <c r="F1232" s="331">
        <v>191</v>
      </c>
      <c r="G1232" s="333">
        <f t="shared" si="25"/>
        <v>2991.6699999999933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46071</v>
      </c>
      <c r="D1233" s="299" t="s">
        <v>300</v>
      </c>
      <c r="E1233" s="331">
        <v>43.63</v>
      </c>
      <c r="F1233" s="331"/>
      <c r="G1233" s="333">
        <f t="shared" si="25"/>
        <v>2800.6699999999933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6</v>
      </c>
      <c r="C1234" s="298">
        <v>46071</v>
      </c>
      <c r="D1234" s="299" t="s">
        <v>300</v>
      </c>
      <c r="E1234" s="331">
        <v>10.64</v>
      </c>
      <c r="F1234" s="331"/>
      <c r="G1234" s="333">
        <f t="shared" si="25"/>
        <v>2844.2999999999934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8</v>
      </c>
      <c r="C1235" s="298">
        <v>46071</v>
      </c>
      <c r="D1235" s="299" t="s">
        <v>296</v>
      </c>
      <c r="E1235" s="331">
        <v>14.87</v>
      </c>
      <c r="F1235" s="331"/>
      <c r="G1235" s="333">
        <f t="shared" si="25"/>
        <v>2854.9399999999932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46071</v>
      </c>
      <c r="D1236" s="299" t="s">
        <v>295</v>
      </c>
      <c r="E1236" s="331">
        <v>12.99</v>
      </c>
      <c r="F1236" s="331"/>
      <c r="G1236" s="333">
        <f t="shared" si="25"/>
        <v>2869.8099999999931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4</v>
      </c>
      <c r="C1237" s="298">
        <v>46071</v>
      </c>
      <c r="D1237" s="299" t="s">
        <v>295</v>
      </c>
      <c r="E1237" s="331">
        <v>29.47</v>
      </c>
      <c r="F1237" s="331"/>
      <c r="G1237" s="333">
        <f t="shared" si="25"/>
        <v>2882.7999999999929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22</v>
      </c>
      <c r="C1238" s="298">
        <v>46071</v>
      </c>
      <c r="D1238" s="299" t="s">
        <v>401</v>
      </c>
      <c r="E1238" s="331">
        <v>13.84</v>
      </c>
      <c r="F1238" s="331"/>
      <c r="G1238" s="333">
        <f t="shared" si="25"/>
        <v>2912.2699999999927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46071</v>
      </c>
      <c r="D1239" s="299" t="s">
        <v>435</v>
      </c>
      <c r="E1239" s="331">
        <v>64.569999999999993</v>
      </c>
      <c r="F1239" s="331"/>
      <c r="G1239" s="333">
        <f t="shared" si="25"/>
        <v>2926.1099999999929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21</v>
      </c>
      <c r="C1240" s="298">
        <v>46070</v>
      </c>
      <c r="D1240" s="299" t="s">
        <v>194</v>
      </c>
      <c r="E1240" s="331">
        <v>81</v>
      </c>
      <c r="F1240" s="331"/>
      <c r="G1240" s="333">
        <f t="shared" si="25"/>
        <v>2990.679999999993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46070</v>
      </c>
      <c r="D1241" s="299" t="s">
        <v>384</v>
      </c>
      <c r="E1241" s="331">
        <v>81.41</v>
      </c>
      <c r="F1241" s="331"/>
      <c r="G1241" s="333">
        <f t="shared" si="25"/>
        <v>3071.679999999993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6</v>
      </c>
      <c r="C1242" s="298">
        <v>46070</v>
      </c>
      <c r="D1242" s="299" t="s">
        <v>300</v>
      </c>
      <c r="E1242" s="331">
        <v>113.74</v>
      </c>
      <c r="F1242" s="331"/>
      <c r="G1242" s="333">
        <f t="shared" si="25"/>
        <v>3153.0899999999929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43</v>
      </c>
      <c r="C1243" s="298">
        <v>46070</v>
      </c>
      <c r="D1243" s="299" t="s">
        <v>333</v>
      </c>
      <c r="E1243" s="331">
        <v>29.8</v>
      </c>
      <c r="F1243" s="331"/>
      <c r="G1243" s="333">
        <f t="shared" si="25"/>
        <v>3266.8299999999927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42</v>
      </c>
      <c r="C1244" s="298">
        <v>46070</v>
      </c>
      <c r="D1244" s="299" t="s">
        <v>333</v>
      </c>
      <c r="E1244" s="331">
        <v>37.25</v>
      </c>
      <c r="F1244" s="331"/>
      <c r="G1244" s="333">
        <f t="shared" si="25"/>
        <v>3296.6299999999928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2</v>
      </c>
      <c r="C1245" s="298">
        <v>46070</v>
      </c>
      <c r="D1245" s="299" t="s">
        <v>424</v>
      </c>
      <c r="E1245" s="331">
        <v>7.97</v>
      </c>
      <c r="F1245" s="331"/>
      <c r="G1245" s="333">
        <f t="shared" si="25"/>
        <v>3333.8799999999928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294</v>
      </c>
      <c r="B1246" s="330">
        <v>17</v>
      </c>
      <c r="C1246" s="298">
        <v>46070</v>
      </c>
      <c r="D1246" s="299" t="s">
        <v>188</v>
      </c>
      <c r="E1246" s="331">
        <v>42.65</v>
      </c>
      <c r="F1246" s="331"/>
      <c r="G1246" s="333">
        <f t="shared" si="25"/>
        <v>3341.8499999999926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6</v>
      </c>
      <c r="C1247" s="298">
        <v>46070</v>
      </c>
      <c r="D1247" s="299" t="s">
        <v>436</v>
      </c>
      <c r="E1247" s="331">
        <v>40</v>
      </c>
      <c r="F1247" s="331"/>
      <c r="G1247" s="333">
        <f t="shared" si="25"/>
        <v>3384.4999999999927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11</v>
      </c>
      <c r="C1248" s="298">
        <v>46070</v>
      </c>
      <c r="D1248" s="299" t="s">
        <v>178</v>
      </c>
      <c r="E1248" s="331">
        <v>480.91</v>
      </c>
      <c r="F1248" s="331"/>
      <c r="G1248" s="333">
        <f t="shared" si="25"/>
        <v>3424.4999999999927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23</v>
      </c>
      <c r="C1249" s="298">
        <v>46070</v>
      </c>
      <c r="D1249" s="299" t="s">
        <v>63</v>
      </c>
      <c r="E1249" s="331">
        <v>529.46</v>
      </c>
      <c r="F1249" s="331"/>
      <c r="G1249" s="333">
        <f t="shared" si="25"/>
        <v>3905.4099999999926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2</v>
      </c>
      <c r="C1250" s="298">
        <v>46069</v>
      </c>
      <c r="D1250" s="299" t="s">
        <v>324</v>
      </c>
      <c r="E1250" s="331">
        <v>16.079999999999998</v>
      </c>
      <c r="F1250" s="331"/>
      <c r="G1250" s="333">
        <f t="shared" si="25"/>
        <v>4434.8699999999926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46069</v>
      </c>
      <c r="D1251" s="299" t="s">
        <v>300</v>
      </c>
      <c r="E1251" s="331">
        <v>21.17</v>
      </c>
      <c r="F1251" s="331"/>
      <c r="G1251" s="333">
        <f t="shared" si="25"/>
        <v>4450.9499999999925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6</v>
      </c>
      <c r="C1252" s="298">
        <v>46069</v>
      </c>
      <c r="D1252" s="299" t="s">
        <v>300</v>
      </c>
      <c r="E1252" s="331">
        <v>17.03</v>
      </c>
      <c r="F1252" s="331"/>
      <c r="G1252" s="333">
        <f t="shared" si="25"/>
        <v>4472.1199999999926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2</v>
      </c>
      <c r="C1253" s="298">
        <v>46069</v>
      </c>
      <c r="D1253" s="299" t="s">
        <v>296</v>
      </c>
      <c r="E1253" s="331">
        <v>18.309999999999999</v>
      </c>
      <c r="F1253" s="331"/>
      <c r="G1253" s="333">
        <f t="shared" si="25"/>
        <v>4489.1499999999924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46069</v>
      </c>
      <c r="D1254" s="299" t="s">
        <v>301</v>
      </c>
      <c r="E1254" s="331">
        <v>19.3</v>
      </c>
      <c r="F1254" s="331"/>
      <c r="G1254" s="333">
        <f t="shared" si="25"/>
        <v>4507.4599999999928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46069</v>
      </c>
      <c r="D1255" s="299" t="s">
        <v>397</v>
      </c>
      <c r="E1255" s="331">
        <v>24.67</v>
      </c>
      <c r="F1255" s="331"/>
      <c r="G1255" s="333">
        <f t="shared" si="25"/>
        <v>4526.7599999999929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287</v>
      </c>
      <c r="B1256" s="330" t="s">
        <v>287</v>
      </c>
      <c r="C1256" s="298">
        <v>46069</v>
      </c>
      <c r="D1256" s="299" t="s">
        <v>397</v>
      </c>
      <c r="E1256" s="331">
        <v>152.41999999999999</v>
      </c>
      <c r="F1256" s="331">
        <v>152.41999999999999</v>
      </c>
      <c r="G1256" s="333">
        <f t="shared" si="25"/>
        <v>4551.429999999993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6</v>
      </c>
      <c r="C1257" s="298">
        <v>46068</v>
      </c>
      <c r="D1257" s="299" t="s">
        <v>437</v>
      </c>
      <c r="E1257" s="331">
        <v>233.83</v>
      </c>
      <c r="F1257" s="331"/>
      <c r="G1257" s="333">
        <f t="shared" si="25"/>
        <v>4551.429999999993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46068</v>
      </c>
      <c r="D1258" s="299" t="s">
        <v>326</v>
      </c>
      <c r="E1258" s="331">
        <v>50.87</v>
      </c>
      <c r="F1258" s="331"/>
      <c r="G1258" s="333">
        <f t="shared" si="25"/>
        <v>4785.2599999999929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46068</v>
      </c>
      <c r="D1259" s="299" t="s">
        <v>438</v>
      </c>
      <c r="E1259" s="331">
        <v>16</v>
      </c>
      <c r="F1259" s="331"/>
      <c r="G1259" s="333">
        <f t="shared" si="25"/>
        <v>4836.1299999999928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46068</v>
      </c>
      <c r="D1260" s="299" t="s">
        <v>353</v>
      </c>
      <c r="E1260" s="331">
        <v>30</v>
      </c>
      <c r="F1260" s="331"/>
      <c r="G1260" s="333">
        <f t="shared" si="25"/>
        <v>4852.1299999999928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6</v>
      </c>
      <c r="C1261" s="298">
        <v>46068</v>
      </c>
      <c r="D1261" s="299" t="s">
        <v>306</v>
      </c>
      <c r="E1261" s="331">
        <v>76</v>
      </c>
      <c r="F1261" s="331"/>
      <c r="G1261" s="333">
        <f t="shared" si="25"/>
        <v>4882.1299999999928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3</v>
      </c>
      <c r="C1262" s="298">
        <v>46068</v>
      </c>
      <c r="D1262" s="299" t="s">
        <v>348</v>
      </c>
      <c r="E1262" s="331">
        <v>3.59</v>
      </c>
      <c r="F1262" s="331"/>
      <c r="G1262" s="333">
        <f t="shared" si="25"/>
        <v>4958.1299999999928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6</v>
      </c>
      <c r="C1263" s="298">
        <v>46068</v>
      </c>
      <c r="D1263" s="299" t="s">
        <v>439</v>
      </c>
      <c r="E1263" s="331">
        <v>70</v>
      </c>
      <c r="F1263" s="331"/>
      <c r="G1263" s="333">
        <f t="shared" si="25"/>
        <v>4961.719999999993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289</v>
      </c>
      <c r="B1264" s="330">
        <v>8</v>
      </c>
      <c r="C1264" s="298">
        <v>46068</v>
      </c>
      <c r="D1264" s="299" t="s">
        <v>440</v>
      </c>
      <c r="E1264" s="331">
        <v>175</v>
      </c>
      <c r="F1264" s="331"/>
      <c r="G1264" s="333">
        <f t="shared" si="25"/>
        <v>5031.719999999993</v>
      </c>
      <c r="H1264" s="334" t="s">
        <v>298</v>
      </c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8</v>
      </c>
      <c r="C1265" s="298">
        <v>46067</v>
      </c>
      <c r="D1265" s="299" t="s">
        <v>319</v>
      </c>
      <c r="E1265" s="331">
        <v>13.09</v>
      </c>
      <c r="F1265" s="331"/>
      <c r="G1265" s="333">
        <f t="shared" si="25"/>
        <v>5206.719999999993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3</v>
      </c>
      <c r="C1266" s="298">
        <v>46067</v>
      </c>
      <c r="D1266" s="299" t="s">
        <v>296</v>
      </c>
      <c r="E1266" s="331">
        <v>7.56</v>
      </c>
      <c r="F1266" s="331"/>
      <c r="G1266" s="333">
        <f t="shared" si="25"/>
        <v>5219.8099999999931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46067</v>
      </c>
      <c r="D1267" s="299" t="s">
        <v>296</v>
      </c>
      <c r="E1267" s="331">
        <v>32.409999999999997</v>
      </c>
      <c r="F1267" s="331"/>
      <c r="G1267" s="333">
        <f t="shared" si="25"/>
        <v>5227.3699999999935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5</v>
      </c>
      <c r="C1268" s="298">
        <v>46067</v>
      </c>
      <c r="D1268" s="299" t="s">
        <v>441</v>
      </c>
      <c r="E1268" s="331">
        <v>400</v>
      </c>
      <c r="F1268" s="331"/>
      <c r="G1268" s="333">
        <f t="shared" si="25"/>
        <v>5259.7799999999934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8</v>
      </c>
      <c r="C1269" s="298">
        <v>46066</v>
      </c>
      <c r="D1269" s="299" t="s">
        <v>319</v>
      </c>
      <c r="E1269" s="331">
        <v>41.51</v>
      </c>
      <c r="F1269" s="331"/>
      <c r="G1269" s="333">
        <f t="shared" si="25"/>
        <v>5659.7799999999934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4</v>
      </c>
      <c r="C1270" s="298">
        <v>46066</v>
      </c>
      <c r="D1270" s="299" t="s">
        <v>296</v>
      </c>
      <c r="E1270" s="331">
        <v>21.55</v>
      </c>
      <c r="F1270" s="331"/>
      <c r="G1270" s="333">
        <f t="shared" si="25"/>
        <v>5701.2899999999936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46066</v>
      </c>
      <c r="D1271" s="299" t="s">
        <v>358</v>
      </c>
      <c r="E1271" s="331">
        <v>12.45</v>
      </c>
      <c r="F1271" s="331"/>
      <c r="G1271" s="333">
        <f t="shared" si="25"/>
        <v>5722.8399999999938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287</v>
      </c>
      <c r="B1272" s="330" t="s">
        <v>287</v>
      </c>
      <c r="C1272" s="298">
        <v>46066</v>
      </c>
      <c r="D1272" s="299" t="s">
        <v>397</v>
      </c>
      <c r="E1272" s="331">
        <v>91.38</v>
      </c>
      <c r="F1272" s="331">
        <v>91.38</v>
      </c>
      <c r="G1272" s="333">
        <f t="shared" si="25"/>
        <v>5735.2899999999936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46066</v>
      </c>
      <c r="D1273" s="299" t="s">
        <v>311</v>
      </c>
      <c r="E1273" s="331">
        <v>16.48</v>
      </c>
      <c r="F1273" s="331"/>
      <c r="G1273" s="333">
        <f t="shared" si="25"/>
        <v>5735.2899999999936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1</v>
      </c>
      <c r="C1274" s="298">
        <v>46066</v>
      </c>
      <c r="D1274" s="299" t="s">
        <v>428</v>
      </c>
      <c r="E1274" s="331">
        <v>12.76</v>
      </c>
      <c r="F1274" s="331"/>
      <c r="G1274" s="333">
        <f t="shared" si="25"/>
        <v>5751.7699999999932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4</v>
      </c>
      <c r="C1275" s="298">
        <v>46066</v>
      </c>
      <c r="D1275" s="299" t="s">
        <v>329</v>
      </c>
      <c r="E1275" s="331">
        <v>37.9</v>
      </c>
      <c r="F1275" s="331"/>
      <c r="G1275" s="333">
        <f t="shared" si="25"/>
        <v>5764.5299999999934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291</v>
      </c>
      <c r="B1276" s="330">
        <v>40</v>
      </c>
      <c r="C1276" s="298">
        <v>46066</v>
      </c>
      <c r="D1276" s="299" t="s">
        <v>316</v>
      </c>
      <c r="E1276" s="331"/>
      <c r="F1276" s="331">
        <v>427.18</v>
      </c>
      <c r="G1276" s="333">
        <f t="shared" si="25"/>
        <v>5802.429999999993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291</v>
      </c>
      <c r="B1277" s="330">
        <v>38</v>
      </c>
      <c r="C1277" s="298">
        <v>46066</v>
      </c>
      <c r="D1277" s="299" t="s">
        <v>293</v>
      </c>
      <c r="E1277" s="331"/>
      <c r="F1277" s="331">
        <v>4278.16</v>
      </c>
      <c r="G1277" s="333">
        <f t="shared" si="25"/>
        <v>5375.2499999999927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46065</v>
      </c>
      <c r="D1278" s="299" t="s">
        <v>357</v>
      </c>
      <c r="E1278" s="331">
        <v>111.36</v>
      </c>
      <c r="F1278" s="331"/>
      <c r="G1278" s="333">
        <f t="shared" si="25"/>
        <v>1097.0899999999931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6</v>
      </c>
      <c r="C1279" s="298">
        <v>46065</v>
      </c>
      <c r="D1279" s="299" t="s">
        <v>442</v>
      </c>
      <c r="E1279" s="331">
        <v>16</v>
      </c>
      <c r="F1279" s="331"/>
      <c r="G1279" s="333">
        <f t="shared" si="25"/>
        <v>1208.449999999993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46065</v>
      </c>
      <c r="D1280" s="299" t="s">
        <v>300</v>
      </c>
      <c r="E1280" s="331">
        <v>29.81</v>
      </c>
      <c r="F1280" s="331"/>
      <c r="G1280" s="333">
        <f t="shared" si="25"/>
        <v>1224.449999999993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294</v>
      </c>
      <c r="B1281" s="330">
        <v>19</v>
      </c>
      <c r="C1281" s="298">
        <v>46065</v>
      </c>
      <c r="D1281" s="299" t="s">
        <v>191</v>
      </c>
      <c r="E1281" s="331">
        <v>200</v>
      </c>
      <c r="F1281" s="331"/>
      <c r="G1281" s="333">
        <f t="shared" si="25"/>
        <v>1254.2599999999929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2</v>
      </c>
      <c r="C1282" s="298">
        <v>46065</v>
      </c>
      <c r="D1282" s="299" t="s">
        <v>296</v>
      </c>
      <c r="E1282" s="331">
        <v>7.56</v>
      </c>
      <c r="F1282" s="331"/>
      <c r="G1282" s="333">
        <f t="shared" si="25"/>
        <v>1454.2599999999929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4</v>
      </c>
      <c r="C1283" s="298">
        <v>46065</v>
      </c>
      <c r="D1283" s="299" t="s">
        <v>296</v>
      </c>
      <c r="E1283" s="331">
        <v>65.78</v>
      </c>
      <c r="F1283" s="331"/>
      <c r="G1283" s="333">
        <f t="shared" si="25"/>
        <v>1461.8199999999929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3</v>
      </c>
      <c r="C1284" s="298">
        <v>46065</v>
      </c>
      <c r="D1284" s="299" t="s">
        <v>296</v>
      </c>
      <c r="E1284" s="331">
        <v>3.93</v>
      </c>
      <c r="F1284" s="331"/>
      <c r="G1284" s="333">
        <f t="shared" si="25"/>
        <v>1527.5999999999929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7</v>
      </c>
      <c r="C1285" s="298">
        <v>46065</v>
      </c>
      <c r="D1285" s="299" t="s">
        <v>443</v>
      </c>
      <c r="E1285" s="331">
        <v>564.83000000000004</v>
      </c>
      <c r="F1285" s="331"/>
      <c r="G1285" s="333">
        <f t="shared" si="25"/>
        <v>1531.5299999999929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7</v>
      </c>
      <c r="C1286" s="298">
        <v>46065</v>
      </c>
      <c r="D1286" s="299" t="s">
        <v>444</v>
      </c>
      <c r="E1286" s="331">
        <v>70.180000000000007</v>
      </c>
      <c r="F1286" s="331"/>
      <c r="G1286" s="333">
        <f t="shared" si="25"/>
        <v>2096.3599999999929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6</v>
      </c>
      <c r="C1287" s="298">
        <v>46065</v>
      </c>
      <c r="D1287" s="299" t="s">
        <v>445</v>
      </c>
      <c r="E1287" s="331">
        <v>2.66</v>
      </c>
      <c r="F1287" s="331"/>
      <c r="G1287" s="333">
        <f t="shared" si="25"/>
        <v>2166.5399999999927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5</v>
      </c>
      <c r="C1288" s="298">
        <v>46064</v>
      </c>
      <c r="D1288" s="299" t="s">
        <v>429</v>
      </c>
      <c r="E1288" s="331">
        <v>103.25</v>
      </c>
      <c r="F1288" s="331"/>
      <c r="G1288" s="333">
        <f t="shared" si="25"/>
        <v>2169.1999999999925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4</v>
      </c>
      <c r="C1289" s="298">
        <v>46064</v>
      </c>
      <c r="D1289" s="299" t="s">
        <v>363</v>
      </c>
      <c r="E1289" s="331">
        <v>30.39</v>
      </c>
      <c r="F1289" s="331"/>
      <c r="G1289" s="333">
        <f t="shared" si="25"/>
        <v>2272.4499999999925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2</v>
      </c>
      <c r="C1290" s="298">
        <v>46064</v>
      </c>
      <c r="D1290" s="299" t="s">
        <v>296</v>
      </c>
      <c r="E1290" s="331">
        <v>9.92</v>
      </c>
      <c r="F1290" s="331"/>
      <c r="G1290" s="333">
        <f t="shared" si="25"/>
        <v>2302.8399999999924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3</v>
      </c>
      <c r="C1291" s="298">
        <v>46064</v>
      </c>
      <c r="D1291" s="299" t="s">
        <v>295</v>
      </c>
      <c r="E1291" s="331">
        <v>3.49</v>
      </c>
      <c r="F1291" s="331"/>
      <c r="G1291" s="333">
        <f t="shared" si="25"/>
        <v>2312.7599999999925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294</v>
      </c>
      <c r="B1292" s="330">
        <v>22</v>
      </c>
      <c r="C1292" s="298">
        <v>46064</v>
      </c>
      <c r="D1292" s="299" t="s">
        <v>352</v>
      </c>
      <c r="E1292" s="331">
        <v>19.16</v>
      </c>
      <c r="F1292" s="331"/>
      <c r="G1292" s="333">
        <f t="shared" si="25"/>
        <v>2316.2499999999923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289</v>
      </c>
      <c r="B1293" s="330">
        <v>6</v>
      </c>
      <c r="C1293" s="298">
        <v>46063</v>
      </c>
      <c r="D1293" s="299" t="s">
        <v>412</v>
      </c>
      <c r="E1293" s="331">
        <v>-8</v>
      </c>
      <c r="F1293" s="331"/>
      <c r="G1293" s="333">
        <f t="shared" si="25"/>
        <v>2335.4099999999921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46063</v>
      </c>
      <c r="D1294" s="299" t="s">
        <v>446</v>
      </c>
      <c r="E1294" s="331">
        <v>-0.04</v>
      </c>
      <c r="F1294" s="331"/>
      <c r="G1294" s="333">
        <f t="shared" si="25"/>
        <v>2327.4099999999921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335</v>
      </c>
      <c r="B1295" s="330" t="s">
        <v>335</v>
      </c>
      <c r="C1295" s="298">
        <v>46063</v>
      </c>
      <c r="D1295" s="299" t="s">
        <v>447</v>
      </c>
      <c r="E1295" s="331">
        <v>65.78</v>
      </c>
      <c r="F1295" s="331"/>
      <c r="G1295" s="333">
        <f t="shared" si="25"/>
        <v>2327.3699999999922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13</v>
      </c>
      <c r="C1296" s="298">
        <v>46063</v>
      </c>
      <c r="D1296" s="299" t="s">
        <v>182</v>
      </c>
      <c r="E1296" s="331">
        <v>159.35</v>
      </c>
      <c r="F1296" s="331"/>
      <c r="G1296" s="333">
        <f t="shared" si="25"/>
        <v>2393.1499999999924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46063</v>
      </c>
      <c r="D1297" s="299" t="s">
        <v>296</v>
      </c>
      <c r="E1297" s="331">
        <v>16.29</v>
      </c>
      <c r="F1297" s="331"/>
      <c r="G1297" s="333">
        <f t="shared" si="25"/>
        <v>2552.4999999999923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1</v>
      </c>
      <c r="C1298" s="298">
        <v>46063</v>
      </c>
      <c r="D1298" s="299" t="s">
        <v>311</v>
      </c>
      <c r="E1298" s="331">
        <v>19.329999999999998</v>
      </c>
      <c r="F1298" s="331"/>
      <c r="G1298" s="333">
        <f t="shared" si="25"/>
        <v>2568.7899999999922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3</v>
      </c>
      <c r="C1299" s="298">
        <v>46062</v>
      </c>
      <c r="D1299" s="299" t="s">
        <v>448</v>
      </c>
      <c r="E1299" s="331">
        <v>8.61</v>
      </c>
      <c r="F1299" s="331"/>
      <c r="G1299" s="333">
        <f t="shared" ref="G1299:G1544" si="26">G1300-E1299+F1299</f>
        <v>2588.1199999999922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46062</v>
      </c>
      <c r="D1300" s="299" t="s">
        <v>296</v>
      </c>
      <c r="E1300" s="331">
        <v>13.41</v>
      </c>
      <c r="F1300" s="331"/>
      <c r="G1300" s="333">
        <f t="shared" si="26"/>
        <v>2596.7299999999923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294</v>
      </c>
      <c r="B1301" s="330">
        <v>18</v>
      </c>
      <c r="C1301" s="298">
        <v>46062</v>
      </c>
      <c r="D1301" s="299" t="s">
        <v>361</v>
      </c>
      <c r="E1301" s="331">
        <v>400</v>
      </c>
      <c r="F1301" s="331"/>
      <c r="G1301" s="333">
        <f t="shared" si="26"/>
        <v>2610.1399999999921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9</v>
      </c>
      <c r="C1302" s="298">
        <v>46062</v>
      </c>
      <c r="D1302" s="299" t="s">
        <v>58</v>
      </c>
      <c r="E1302" s="331">
        <v>1281.53</v>
      </c>
      <c r="F1302" s="331"/>
      <c r="G1302" s="333">
        <f t="shared" si="26"/>
        <v>3010.1399999999921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5</v>
      </c>
      <c r="C1303" s="298">
        <v>46062</v>
      </c>
      <c r="D1303" s="299" t="s">
        <v>449</v>
      </c>
      <c r="E1303" s="331">
        <v>50</v>
      </c>
      <c r="F1303" s="331"/>
      <c r="G1303" s="333">
        <f t="shared" si="26"/>
        <v>4291.6699999999919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46062</v>
      </c>
      <c r="D1304" s="299" t="s">
        <v>450</v>
      </c>
      <c r="E1304" s="331">
        <v>12.1</v>
      </c>
      <c r="F1304" s="331"/>
      <c r="G1304" s="333">
        <f t="shared" si="26"/>
        <v>4341.6699999999919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1</v>
      </c>
      <c r="C1305" s="298">
        <v>46061</v>
      </c>
      <c r="D1305" s="299" t="s">
        <v>306</v>
      </c>
      <c r="E1305" s="331">
        <v>72.099999999999994</v>
      </c>
      <c r="F1305" s="331"/>
      <c r="G1305" s="333">
        <f t="shared" si="26"/>
        <v>4353.7699999999923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8</v>
      </c>
      <c r="C1306" s="298">
        <v>46061</v>
      </c>
      <c r="D1306" s="299" t="s">
        <v>319</v>
      </c>
      <c r="E1306" s="331">
        <v>30.25</v>
      </c>
      <c r="F1306" s="331"/>
      <c r="G1306" s="333">
        <f t="shared" si="26"/>
        <v>4425.8699999999926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3</v>
      </c>
      <c r="C1307" s="298">
        <v>46061</v>
      </c>
      <c r="D1307" s="299" t="s">
        <v>296</v>
      </c>
      <c r="E1307" s="331">
        <v>3.72</v>
      </c>
      <c r="F1307" s="331"/>
      <c r="G1307" s="333">
        <f t="shared" si="26"/>
        <v>4456.1199999999926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46061</v>
      </c>
      <c r="D1308" s="299" t="s">
        <v>296</v>
      </c>
      <c r="E1308" s="331">
        <v>41.6</v>
      </c>
      <c r="F1308" s="331"/>
      <c r="G1308" s="333">
        <f t="shared" si="26"/>
        <v>4459.8399999999929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3</v>
      </c>
      <c r="C1309" s="298">
        <v>46061</v>
      </c>
      <c r="D1309" s="299" t="s">
        <v>451</v>
      </c>
      <c r="E1309" s="331">
        <v>1</v>
      </c>
      <c r="F1309" s="331"/>
      <c r="G1309" s="333">
        <f t="shared" si="26"/>
        <v>4501.4399999999932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46061</v>
      </c>
      <c r="D1310" s="299" t="s">
        <v>358</v>
      </c>
      <c r="E1310" s="331">
        <v>10.17</v>
      </c>
      <c r="F1310" s="331"/>
      <c r="G1310" s="333">
        <f t="shared" si="26"/>
        <v>4502.4399999999932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287</v>
      </c>
      <c r="B1311" s="330" t="s">
        <v>287</v>
      </c>
      <c r="C1311" s="298">
        <v>46060</v>
      </c>
      <c r="D1311" s="299" t="s">
        <v>452</v>
      </c>
      <c r="E1311" s="331">
        <v>367.77</v>
      </c>
      <c r="F1311" s="331">
        <v>367.77</v>
      </c>
      <c r="G1311" s="333">
        <f t="shared" si="26"/>
        <v>4512.6099999999933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4</v>
      </c>
      <c r="C1312" s="298">
        <v>46060</v>
      </c>
      <c r="D1312" s="299" t="s">
        <v>310</v>
      </c>
      <c r="E1312" s="331">
        <v>32.36</v>
      </c>
      <c r="F1312" s="331"/>
      <c r="G1312" s="333">
        <f t="shared" si="26"/>
        <v>4512.6099999999933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46060</v>
      </c>
      <c r="D1313" s="299" t="s">
        <v>453</v>
      </c>
      <c r="E1313" s="331">
        <v>41.39</v>
      </c>
      <c r="F1313" s="331"/>
      <c r="G1313" s="333">
        <f t="shared" si="26"/>
        <v>4544.969999999993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1</v>
      </c>
      <c r="C1314" s="298">
        <v>46060</v>
      </c>
      <c r="D1314" s="299" t="s">
        <v>445</v>
      </c>
      <c r="E1314" s="331">
        <v>35.770000000000003</v>
      </c>
      <c r="F1314" s="331"/>
      <c r="G1314" s="333">
        <f t="shared" si="26"/>
        <v>4586.3599999999933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3</v>
      </c>
      <c r="C1315" s="298">
        <v>46060</v>
      </c>
      <c r="D1315" s="299" t="s">
        <v>348</v>
      </c>
      <c r="E1315" s="331">
        <v>25</v>
      </c>
      <c r="F1315" s="331"/>
      <c r="G1315" s="333">
        <f t="shared" si="26"/>
        <v>4622.1299999999937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8</v>
      </c>
      <c r="C1316" s="298">
        <v>46060</v>
      </c>
      <c r="D1316" s="299" t="s">
        <v>296</v>
      </c>
      <c r="E1316" s="331">
        <v>6.69</v>
      </c>
      <c r="F1316" s="331"/>
      <c r="G1316" s="333">
        <f t="shared" si="26"/>
        <v>4647.1299999999937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4</v>
      </c>
      <c r="C1317" s="298">
        <v>46060</v>
      </c>
      <c r="D1317" s="299" t="s">
        <v>296</v>
      </c>
      <c r="E1317" s="331">
        <v>47.85</v>
      </c>
      <c r="F1317" s="331"/>
      <c r="G1317" s="333">
        <f t="shared" si="26"/>
        <v>4653.8199999999933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46059</v>
      </c>
      <c r="D1318" s="299" t="s">
        <v>301</v>
      </c>
      <c r="E1318" s="331">
        <v>20</v>
      </c>
      <c r="F1318" s="331"/>
      <c r="G1318" s="333">
        <f t="shared" si="26"/>
        <v>4701.6699999999937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291</v>
      </c>
      <c r="B1319" s="330">
        <v>40</v>
      </c>
      <c r="C1319" s="298">
        <v>46059</v>
      </c>
      <c r="D1319" s="299" t="s">
        <v>316</v>
      </c>
      <c r="E1319" s="331"/>
      <c r="F1319" s="331">
        <v>822.99</v>
      </c>
      <c r="G1319" s="333">
        <f t="shared" si="26"/>
        <v>4721.6699999999937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294</v>
      </c>
      <c r="B1320" s="330">
        <v>14</v>
      </c>
      <c r="C1320" s="298">
        <v>46059</v>
      </c>
      <c r="D1320" s="299" t="s">
        <v>366</v>
      </c>
      <c r="E1320" s="331">
        <v>66.67</v>
      </c>
      <c r="F1320" s="331"/>
      <c r="G1320" s="333">
        <f t="shared" si="26"/>
        <v>3898.6799999999935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46059</v>
      </c>
      <c r="D1321" s="299" t="s">
        <v>296</v>
      </c>
      <c r="E1321" s="331">
        <v>9.35</v>
      </c>
      <c r="F1321" s="331"/>
      <c r="G1321" s="333">
        <f t="shared" si="26"/>
        <v>3965.3499999999935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4</v>
      </c>
      <c r="C1322" s="298">
        <v>46059</v>
      </c>
      <c r="D1322" s="299" t="s">
        <v>296</v>
      </c>
      <c r="E1322" s="331">
        <v>45.81</v>
      </c>
      <c r="F1322" s="331"/>
      <c r="G1322" s="333">
        <f t="shared" si="26"/>
        <v>3974.6999999999935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289</v>
      </c>
      <c r="B1323" s="330">
        <v>2</v>
      </c>
      <c r="C1323" s="298">
        <v>46059</v>
      </c>
      <c r="D1323" s="299" t="s">
        <v>353</v>
      </c>
      <c r="E1323" s="331">
        <v>22.98</v>
      </c>
      <c r="F1323" s="331"/>
      <c r="G1323" s="333">
        <f t="shared" si="26"/>
        <v>4020.5099999999934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2</v>
      </c>
      <c r="C1324" s="298">
        <v>46059</v>
      </c>
      <c r="D1324" s="299" t="s">
        <v>301</v>
      </c>
      <c r="E1324" s="331">
        <v>46.5</v>
      </c>
      <c r="F1324" s="331"/>
      <c r="G1324" s="333">
        <f t="shared" si="26"/>
        <v>4043.4899999999934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2</v>
      </c>
      <c r="C1325" s="298">
        <v>46059</v>
      </c>
      <c r="D1325" s="299" t="s">
        <v>358</v>
      </c>
      <c r="E1325" s="331">
        <v>10.17</v>
      </c>
      <c r="F1325" s="331"/>
      <c r="G1325" s="333">
        <f t="shared" si="26"/>
        <v>4089.9899999999934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8</v>
      </c>
      <c r="C1326" s="298">
        <v>46059</v>
      </c>
      <c r="D1326" s="299" t="s">
        <v>435</v>
      </c>
      <c r="E1326" s="331">
        <v>81.2</v>
      </c>
      <c r="F1326" s="331"/>
      <c r="G1326" s="333">
        <f t="shared" si="26"/>
        <v>4100.1599999999935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2</v>
      </c>
      <c r="C1327" s="298">
        <v>46058</v>
      </c>
      <c r="D1327" s="299" t="s">
        <v>301</v>
      </c>
      <c r="E1327" s="331">
        <v>21</v>
      </c>
      <c r="F1327" s="331"/>
      <c r="G1327" s="333">
        <f t="shared" si="26"/>
        <v>4181.3599999999933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291</v>
      </c>
      <c r="B1328" s="330">
        <v>39</v>
      </c>
      <c r="C1328" s="298">
        <v>46058</v>
      </c>
      <c r="D1328" s="299" t="s">
        <v>292</v>
      </c>
      <c r="E1328" s="331"/>
      <c r="F1328" s="331">
        <v>2763.79</v>
      </c>
      <c r="G1328" s="333">
        <f t="shared" si="26"/>
        <v>4202.3599999999933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8</v>
      </c>
      <c r="C1329" s="298">
        <v>46058</v>
      </c>
      <c r="D1329" s="299" t="s">
        <v>357</v>
      </c>
      <c r="E1329" s="331">
        <v>95.35</v>
      </c>
      <c r="F1329" s="331"/>
      <c r="G1329" s="333">
        <f t="shared" si="26"/>
        <v>1438.5699999999933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46058</v>
      </c>
      <c r="D1330" s="299" t="s">
        <v>353</v>
      </c>
      <c r="E1330" s="331">
        <v>14.99</v>
      </c>
      <c r="F1330" s="331"/>
      <c r="G1330" s="333">
        <f t="shared" si="26"/>
        <v>1533.9199999999933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287</v>
      </c>
      <c r="B1331" s="330" t="s">
        <v>287</v>
      </c>
      <c r="C1331" s="298">
        <v>46058</v>
      </c>
      <c r="D1331" s="299" t="s">
        <v>452</v>
      </c>
      <c r="E1331" s="331">
        <v>77.569999999999993</v>
      </c>
      <c r="F1331" s="331">
        <v>77.569999999999993</v>
      </c>
      <c r="G1331" s="333">
        <f t="shared" si="26"/>
        <v>1548.9099999999933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6</v>
      </c>
      <c r="C1332" s="298">
        <v>46057</v>
      </c>
      <c r="D1332" s="299" t="s">
        <v>344</v>
      </c>
      <c r="E1332" s="331">
        <v>50</v>
      </c>
      <c r="F1332" s="331"/>
      <c r="G1332" s="333">
        <f t="shared" si="26"/>
        <v>1548.9099999999933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1</v>
      </c>
      <c r="C1333" s="298">
        <v>46057</v>
      </c>
      <c r="D1333" s="299" t="s">
        <v>306</v>
      </c>
      <c r="E1333" s="331">
        <v>62.03</v>
      </c>
      <c r="F1333" s="331"/>
      <c r="G1333" s="333">
        <f t="shared" si="26"/>
        <v>1598.9099999999933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2</v>
      </c>
      <c r="C1334" s="298">
        <v>46057</v>
      </c>
      <c r="D1334" s="299" t="s">
        <v>296</v>
      </c>
      <c r="E1334" s="331">
        <v>14.91</v>
      </c>
      <c r="F1334" s="331"/>
      <c r="G1334" s="333">
        <f t="shared" si="26"/>
        <v>1660.9399999999932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4</v>
      </c>
      <c r="C1335" s="298">
        <v>46057</v>
      </c>
      <c r="D1335" s="299" t="s">
        <v>310</v>
      </c>
      <c r="E1335" s="331">
        <v>63.38</v>
      </c>
      <c r="F1335" s="331"/>
      <c r="G1335" s="333">
        <f t="shared" si="26"/>
        <v>1675.8499999999933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287</v>
      </c>
      <c r="B1336" s="330" t="s">
        <v>287</v>
      </c>
      <c r="C1336" s="298">
        <v>46057</v>
      </c>
      <c r="D1336" s="299" t="s">
        <v>454</v>
      </c>
      <c r="E1336" s="331">
        <v>192.78</v>
      </c>
      <c r="F1336" s="331">
        <v>192.78</v>
      </c>
      <c r="G1336" s="333">
        <f t="shared" si="26"/>
        <v>1739.2299999999934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294</v>
      </c>
      <c r="B1337" s="330">
        <v>14</v>
      </c>
      <c r="C1337" s="298">
        <v>46057</v>
      </c>
      <c r="D1337" s="299" t="s">
        <v>367</v>
      </c>
      <c r="E1337" s="331">
        <v>68.739999999999995</v>
      </c>
      <c r="F1337" s="331"/>
      <c r="G1337" s="333">
        <f t="shared" si="26"/>
        <v>1739.2299999999934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6</v>
      </c>
      <c r="C1338" s="298">
        <v>46057</v>
      </c>
      <c r="D1338" s="299" t="s">
        <v>300</v>
      </c>
      <c r="E1338" s="331">
        <v>-42.58</v>
      </c>
      <c r="F1338" s="331"/>
      <c r="G1338" s="333">
        <f t="shared" si="26"/>
        <v>1807.9699999999934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1</v>
      </c>
      <c r="C1339" s="298">
        <v>46057</v>
      </c>
      <c r="D1339" s="299" t="s">
        <v>371</v>
      </c>
      <c r="E1339" s="331">
        <v>31.36</v>
      </c>
      <c r="F1339" s="331"/>
      <c r="G1339" s="333">
        <f t="shared" si="26"/>
        <v>1765.3899999999935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294</v>
      </c>
      <c r="B1340" s="330">
        <v>17</v>
      </c>
      <c r="C1340" s="298">
        <v>46057</v>
      </c>
      <c r="D1340" s="299" t="s">
        <v>370</v>
      </c>
      <c r="E1340" s="331">
        <v>99</v>
      </c>
      <c r="F1340" s="331"/>
      <c r="G1340" s="333">
        <f t="shared" si="26"/>
        <v>1796.7499999999934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284</v>
      </c>
      <c r="B1341" s="330">
        <v>36</v>
      </c>
      <c r="C1341" s="298">
        <v>46056</v>
      </c>
      <c r="D1341" s="299" t="s">
        <v>374</v>
      </c>
      <c r="E1341" s="331">
        <v>50</v>
      </c>
      <c r="F1341" s="331"/>
      <c r="G1341" s="333">
        <f t="shared" si="26"/>
        <v>1895.7499999999934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8</v>
      </c>
      <c r="C1342" s="298">
        <v>46056</v>
      </c>
      <c r="D1342" s="299" t="s">
        <v>319</v>
      </c>
      <c r="E1342" s="331">
        <v>7.92</v>
      </c>
      <c r="F1342" s="331"/>
      <c r="G1342" s="333">
        <f t="shared" si="26"/>
        <v>1945.7499999999934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24</v>
      </c>
      <c r="C1343" s="298">
        <v>46056</v>
      </c>
      <c r="D1343" s="299" t="s">
        <v>860</v>
      </c>
      <c r="E1343" s="331">
        <v>83.58</v>
      </c>
      <c r="F1343" s="331"/>
      <c r="G1343" s="333">
        <f t="shared" si="26"/>
        <v>1953.6699999999935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4</v>
      </c>
      <c r="C1344" s="298">
        <v>46056</v>
      </c>
      <c r="D1344" s="299" t="s">
        <v>455</v>
      </c>
      <c r="E1344" s="331">
        <v>28.64</v>
      </c>
      <c r="F1344" s="331"/>
      <c r="G1344" s="333">
        <f t="shared" si="26"/>
        <v>2037.2499999999934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2</v>
      </c>
      <c r="C1345" s="298">
        <v>46056</v>
      </c>
      <c r="D1345" s="299" t="s">
        <v>358</v>
      </c>
      <c r="E1345" s="331">
        <v>9.4700000000000006</v>
      </c>
      <c r="F1345" s="331"/>
      <c r="G1345" s="333">
        <f t="shared" si="26"/>
        <v>2065.8899999999935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6</v>
      </c>
      <c r="C1346" s="298">
        <v>46055</v>
      </c>
      <c r="D1346" s="299" t="s">
        <v>456</v>
      </c>
      <c r="E1346" s="331">
        <v>20</v>
      </c>
      <c r="F1346" s="331"/>
      <c r="G1346" s="333">
        <f t="shared" si="26"/>
        <v>2075.3599999999933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294</v>
      </c>
      <c r="B1347" s="330">
        <v>17</v>
      </c>
      <c r="C1347" s="298">
        <v>46055</v>
      </c>
      <c r="D1347" s="299" t="s">
        <v>188</v>
      </c>
      <c r="E1347" s="331">
        <v>41.54</v>
      </c>
      <c r="F1347" s="331"/>
      <c r="G1347" s="333">
        <f t="shared" si="26"/>
        <v>2095.3599999999933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289</v>
      </c>
      <c r="B1348" s="330">
        <v>2</v>
      </c>
      <c r="C1348" s="298">
        <v>46055</v>
      </c>
      <c r="D1348" s="299" t="s">
        <v>296</v>
      </c>
      <c r="E1348" s="331">
        <v>9.92</v>
      </c>
      <c r="F1348" s="331"/>
      <c r="G1348" s="333">
        <f t="shared" si="26"/>
        <v>2136.8999999999933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8</v>
      </c>
      <c r="C1349" s="298">
        <v>46055</v>
      </c>
      <c r="D1349" s="299" t="s">
        <v>457</v>
      </c>
      <c r="E1349" s="331">
        <v>155.38</v>
      </c>
      <c r="F1349" s="331"/>
      <c r="G1349" s="333">
        <f t="shared" si="26"/>
        <v>2146.8199999999933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294</v>
      </c>
      <c r="B1350" s="330">
        <v>21</v>
      </c>
      <c r="C1350" s="298">
        <v>46055</v>
      </c>
      <c r="D1350" s="299" t="s">
        <v>194</v>
      </c>
      <c r="E1350" s="331">
        <v>27.35</v>
      </c>
      <c r="F1350" s="331"/>
      <c r="G1350" s="333">
        <f t="shared" si="26"/>
        <v>2302.1999999999935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6</v>
      </c>
      <c r="C1351" s="298">
        <v>46054</v>
      </c>
      <c r="D1351" s="299" t="s">
        <v>300</v>
      </c>
      <c r="E1351" s="331">
        <v>59.37</v>
      </c>
      <c r="F1351" s="331"/>
      <c r="G1351" s="333">
        <f t="shared" si="26"/>
        <v>2329.5499999999934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294</v>
      </c>
      <c r="B1352" s="330">
        <v>22</v>
      </c>
      <c r="C1352" s="298">
        <v>46054</v>
      </c>
      <c r="D1352" s="299" t="s">
        <v>375</v>
      </c>
      <c r="E1352" s="331">
        <v>6.37</v>
      </c>
      <c r="F1352" s="331"/>
      <c r="G1352" s="333">
        <f t="shared" si="26"/>
        <v>2388.9199999999933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46054</v>
      </c>
      <c r="D1353" s="299" t="s">
        <v>458</v>
      </c>
      <c r="E1353" s="331">
        <v>44.65</v>
      </c>
      <c r="F1353" s="331"/>
      <c r="G1353" s="333">
        <f t="shared" si="26"/>
        <v>2395.2899999999931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7</v>
      </c>
      <c r="C1354" s="298">
        <v>46054</v>
      </c>
      <c r="D1354" s="299" t="s">
        <v>338</v>
      </c>
      <c r="E1354" s="331">
        <v>35.17</v>
      </c>
      <c r="F1354" s="331"/>
      <c r="G1354" s="333">
        <f t="shared" si="26"/>
        <v>2439.9399999999932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4</v>
      </c>
      <c r="C1355" s="298">
        <v>46054</v>
      </c>
      <c r="D1355" s="299" t="s">
        <v>310</v>
      </c>
      <c r="E1355" s="331">
        <v>28.48</v>
      </c>
      <c r="F1355" s="331"/>
      <c r="G1355" s="333">
        <f t="shared" si="26"/>
        <v>2475.1099999999933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1</v>
      </c>
      <c r="C1356" s="298">
        <v>46054</v>
      </c>
      <c r="D1356" s="299" t="s">
        <v>311</v>
      </c>
      <c r="E1356" s="331">
        <v>125.07</v>
      </c>
      <c r="F1356" s="331"/>
      <c r="G1356" s="333">
        <f t="shared" si="26"/>
        <v>2503.5899999999933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46054</v>
      </c>
      <c r="D1357" s="299" t="s">
        <v>458</v>
      </c>
      <c r="E1357" s="331">
        <v>100</v>
      </c>
      <c r="F1357" s="331"/>
      <c r="G1357" s="333">
        <f t="shared" si="26"/>
        <v>2628.6599999999935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1</v>
      </c>
      <c r="C1358" s="298">
        <v>46054</v>
      </c>
      <c r="D1358" s="299" t="s">
        <v>329</v>
      </c>
      <c r="E1358" s="331">
        <v>194.96</v>
      </c>
      <c r="F1358" s="331"/>
      <c r="G1358" s="333">
        <f t="shared" si="26"/>
        <v>2728.6599999999935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46054</v>
      </c>
      <c r="D1359" s="299" t="s">
        <v>410</v>
      </c>
      <c r="E1359" s="331">
        <v>75.53</v>
      </c>
      <c r="F1359" s="331"/>
      <c r="G1359" s="333">
        <f t="shared" si="26"/>
        <v>2923.6199999999935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284</v>
      </c>
      <c r="B1360" s="330">
        <v>37</v>
      </c>
      <c r="C1360" s="298">
        <v>46053</v>
      </c>
      <c r="D1360" s="299" t="s">
        <v>459</v>
      </c>
      <c r="E1360" s="331">
        <v>3194.64</v>
      </c>
      <c r="F1360" s="331"/>
      <c r="G1360" s="333">
        <f t="shared" si="26"/>
        <v>2999.1499999999937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286</v>
      </c>
      <c r="B1361" s="330">
        <v>25</v>
      </c>
      <c r="C1361" s="298">
        <v>46053</v>
      </c>
      <c r="D1361" s="298" t="s">
        <v>204</v>
      </c>
      <c r="E1361" s="331">
        <v>350</v>
      </c>
      <c r="F1361" s="331"/>
      <c r="G1361" s="333">
        <f t="shared" si="26"/>
        <v>6193.7899999999936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286</v>
      </c>
      <c r="B1362" s="330">
        <v>26</v>
      </c>
      <c r="C1362" s="298">
        <v>46053</v>
      </c>
      <c r="D1362" s="298" t="s">
        <v>205</v>
      </c>
      <c r="E1362" s="331">
        <v>320</v>
      </c>
      <c r="F1362" s="331"/>
      <c r="G1362" s="333">
        <f t="shared" si="26"/>
        <v>6543.7899999999936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286</v>
      </c>
      <c r="B1363" s="330">
        <v>27</v>
      </c>
      <c r="C1363" s="298">
        <v>46053</v>
      </c>
      <c r="D1363" s="298" t="s">
        <v>206</v>
      </c>
      <c r="E1363" s="331">
        <v>25</v>
      </c>
      <c r="F1363" s="331"/>
      <c r="G1363" s="333">
        <f t="shared" si="26"/>
        <v>6863.7899999999936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286</v>
      </c>
      <c r="B1364" s="330">
        <v>28</v>
      </c>
      <c r="C1364" s="298">
        <v>46053</v>
      </c>
      <c r="D1364" s="298" t="s">
        <v>207</v>
      </c>
      <c r="E1364" s="331">
        <v>25</v>
      </c>
      <c r="F1364" s="331"/>
      <c r="G1364" s="333">
        <f t="shared" si="26"/>
        <v>6888.7899999999936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286</v>
      </c>
      <c r="B1365" s="330">
        <v>29</v>
      </c>
      <c r="C1365" s="298">
        <v>46053</v>
      </c>
      <c r="D1365" s="298" t="s">
        <v>208</v>
      </c>
      <c r="E1365" s="331">
        <v>45</v>
      </c>
      <c r="F1365" s="331"/>
      <c r="G1365" s="333">
        <f t="shared" si="26"/>
        <v>6913.7899999999936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286</v>
      </c>
      <c r="B1366" s="330">
        <v>30</v>
      </c>
      <c r="C1366" s="298">
        <v>46053</v>
      </c>
      <c r="D1366" s="298" t="s">
        <v>209</v>
      </c>
      <c r="E1366" s="331">
        <v>400</v>
      </c>
      <c r="F1366" s="331"/>
      <c r="G1366" s="333">
        <f t="shared" si="26"/>
        <v>6958.7899999999936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286</v>
      </c>
      <c r="B1367" s="330">
        <v>31</v>
      </c>
      <c r="C1367" s="298">
        <v>46053</v>
      </c>
      <c r="D1367" s="298" t="s">
        <v>210</v>
      </c>
      <c r="E1367" s="331">
        <v>375</v>
      </c>
      <c r="F1367" s="331"/>
      <c r="G1367" s="333">
        <f t="shared" si="26"/>
        <v>7358.7899999999936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286</v>
      </c>
      <c r="B1368" s="330">
        <v>32</v>
      </c>
      <c r="C1368" s="298">
        <v>46053</v>
      </c>
      <c r="D1368" s="298" t="s">
        <v>211</v>
      </c>
      <c r="E1368" s="331">
        <v>100</v>
      </c>
      <c r="F1368" s="331"/>
      <c r="G1368" s="333">
        <f t="shared" si="26"/>
        <v>7733.7899999999936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286</v>
      </c>
      <c r="B1369" s="330">
        <v>33</v>
      </c>
      <c r="C1369" s="298">
        <v>46053</v>
      </c>
      <c r="D1369" s="298" t="s">
        <v>212</v>
      </c>
      <c r="E1369" s="331">
        <v>85</v>
      </c>
      <c r="F1369" s="331"/>
      <c r="G1369" s="333">
        <f t="shared" si="26"/>
        <v>7833.7899999999936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286</v>
      </c>
      <c r="B1370" s="330">
        <v>34</v>
      </c>
      <c r="C1370" s="298">
        <v>46053</v>
      </c>
      <c r="D1370" s="298" t="s">
        <v>213</v>
      </c>
      <c r="E1370" s="331">
        <v>230</v>
      </c>
      <c r="F1370" s="331"/>
      <c r="G1370" s="333">
        <f t="shared" si="26"/>
        <v>7918.7899999999936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286</v>
      </c>
      <c r="B1371" s="330">
        <v>35</v>
      </c>
      <c r="C1371" s="298">
        <v>46053</v>
      </c>
      <c r="D1371" s="298" t="s">
        <v>214</v>
      </c>
      <c r="E1371" s="331">
        <v>45</v>
      </c>
      <c r="F1371" s="331"/>
      <c r="G1371" s="333">
        <f t="shared" si="26"/>
        <v>8148.7899999999936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8</v>
      </c>
      <c r="C1372" s="298">
        <v>46053</v>
      </c>
      <c r="D1372" s="298" t="s">
        <v>319</v>
      </c>
      <c r="E1372" s="331">
        <v>31.03</v>
      </c>
      <c r="F1372" s="331"/>
      <c r="G1372" s="333">
        <f t="shared" si="26"/>
        <v>8193.7899999999936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294</v>
      </c>
      <c r="B1373" s="330">
        <v>10</v>
      </c>
      <c r="C1373" s="298">
        <v>46053</v>
      </c>
      <c r="D1373" s="298" t="s">
        <v>176</v>
      </c>
      <c r="E1373" s="331">
        <v>17.899999999999999</v>
      </c>
      <c r="F1373" s="331"/>
      <c r="G1373" s="333">
        <f t="shared" si="26"/>
        <v>8224.8199999999943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3</v>
      </c>
      <c r="C1374" s="298">
        <v>46053</v>
      </c>
      <c r="D1374" s="298" t="s">
        <v>348</v>
      </c>
      <c r="E1374" s="331">
        <v>18.84</v>
      </c>
      <c r="F1374" s="331"/>
      <c r="G1374" s="333">
        <f t="shared" si="26"/>
        <v>8242.7199999999939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8</v>
      </c>
      <c r="C1375" s="298">
        <v>46053</v>
      </c>
      <c r="D1375" s="298" t="s">
        <v>319</v>
      </c>
      <c r="E1375" s="331">
        <v>25.54</v>
      </c>
      <c r="F1375" s="331"/>
      <c r="G1375" s="333">
        <f t="shared" si="26"/>
        <v>8261.559999999994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8</v>
      </c>
      <c r="C1376" s="298">
        <v>46053</v>
      </c>
      <c r="D1376" s="298" t="s">
        <v>308</v>
      </c>
      <c r="E1376" s="331">
        <v>52.59</v>
      </c>
      <c r="F1376" s="331"/>
      <c r="G1376" s="333">
        <f t="shared" si="26"/>
        <v>8287.0999999999949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335</v>
      </c>
      <c r="B1377" s="330" t="s">
        <v>335</v>
      </c>
      <c r="C1377" s="298">
        <v>46052</v>
      </c>
      <c r="D1377" s="299" t="s">
        <v>460</v>
      </c>
      <c r="E1377" s="331"/>
      <c r="F1377" s="331">
        <v>422</v>
      </c>
      <c r="G1377" s="333">
        <f t="shared" si="26"/>
        <v>8339.6899999999951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5</v>
      </c>
      <c r="C1378" s="298">
        <v>46052</v>
      </c>
      <c r="D1378" s="299" t="s">
        <v>864</v>
      </c>
      <c r="E1378" s="331">
        <v>200</v>
      </c>
      <c r="F1378" s="331"/>
      <c r="G1378" s="333">
        <f t="shared" si="26"/>
        <v>7917.6899999999951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2</v>
      </c>
      <c r="C1379" s="298">
        <v>46052</v>
      </c>
      <c r="D1379" s="299" t="s">
        <v>296</v>
      </c>
      <c r="E1379" s="331">
        <v>8.52</v>
      </c>
      <c r="F1379" s="331"/>
      <c r="G1379" s="333">
        <f t="shared" si="26"/>
        <v>8117.6899999999951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287</v>
      </c>
      <c r="B1380" s="330" t="s">
        <v>287</v>
      </c>
      <c r="C1380" s="298">
        <v>46052</v>
      </c>
      <c r="D1380" s="299" t="s">
        <v>461</v>
      </c>
      <c r="E1380" s="331">
        <v>831.92</v>
      </c>
      <c r="F1380" s="331">
        <v>831.92</v>
      </c>
      <c r="G1380" s="333">
        <f t="shared" si="26"/>
        <v>8126.2099999999955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5</v>
      </c>
      <c r="C1381" s="298">
        <v>46052</v>
      </c>
      <c r="D1381" s="299" t="s">
        <v>441</v>
      </c>
      <c r="E1381" s="331">
        <v>200</v>
      </c>
      <c r="F1381" s="331"/>
      <c r="G1381" s="333">
        <f t="shared" si="26"/>
        <v>8126.2099999999955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2</v>
      </c>
      <c r="C1382" s="298">
        <v>46052</v>
      </c>
      <c r="D1382" s="299" t="s">
        <v>324</v>
      </c>
      <c r="E1382" s="331">
        <v>11.04</v>
      </c>
      <c r="F1382" s="331"/>
      <c r="G1382" s="333">
        <f t="shared" si="26"/>
        <v>8326.2099999999955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291</v>
      </c>
      <c r="B1383" s="330">
        <v>38</v>
      </c>
      <c r="C1383" s="298">
        <v>46051</v>
      </c>
      <c r="D1383" s="299" t="s">
        <v>293</v>
      </c>
      <c r="E1383" s="331"/>
      <c r="F1383" s="331">
        <v>4365.6499999999996</v>
      </c>
      <c r="G1383" s="333">
        <f t="shared" si="26"/>
        <v>8337.2499999999964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46051</v>
      </c>
      <c r="D1384" s="299" t="s">
        <v>296</v>
      </c>
      <c r="E1384" s="331">
        <v>18.28</v>
      </c>
      <c r="F1384" s="331"/>
      <c r="G1384" s="333">
        <f t="shared" si="26"/>
        <v>3971.5999999999976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4</v>
      </c>
      <c r="C1385" s="298">
        <v>46051</v>
      </c>
      <c r="D1385" s="299" t="s">
        <v>295</v>
      </c>
      <c r="E1385" s="331">
        <v>57.06</v>
      </c>
      <c r="F1385" s="331"/>
      <c r="G1385" s="333">
        <f t="shared" si="26"/>
        <v>3989.8799999999978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287</v>
      </c>
      <c r="B1386" s="330" t="s">
        <v>287</v>
      </c>
      <c r="C1386" s="298">
        <v>46051</v>
      </c>
      <c r="D1386" s="299" t="s">
        <v>462</v>
      </c>
      <c r="E1386" s="331">
        <v>89.42</v>
      </c>
      <c r="F1386" s="331">
        <v>89.42</v>
      </c>
      <c r="G1386" s="333">
        <f t="shared" si="26"/>
        <v>4046.9399999999978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8</v>
      </c>
      <c r="C1387" s="298">
        <v>46051</v>
      </c>
      <c r="D1387" s="299" t="s">
        <v>463</v>
      </c>
      <c r="E1387" s="331">
        <v>59</v>
      </c>
      <c r="F1387" s="331"/>
      <c r="G1387" s="333">
        <f t="shared" si="26"/>
        <v>4046.9399999999978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2</v>
      </c>
      <c r="C1388" s="298">
        <v>46051</v>
      </c>
      <c r="D1388" s="299" t="s">
        <v>371</v>
      </c>
      <c r="E1388" s="331">
        <v>19.899999999999999</v>
      </c>
      <c r="F1388" s="331"/>
      <c r="G1388" s="333">
        <f t="shared" si="26"/>
        <v>4105.9399999999978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2</v>
      </c>
      <c r="C1389" s="298">
        <v>46050</v>
      </c>
      <c r="D1389" s="299" t="s">
        <v>353</v>
      </c>
      <c r="E1389" s="331">
        <v>14.99</v>
      </c>
      <c r="F1389" s="331"/>
      <c r="G1389" s="333">
        <f t="shared" si="26"/>
        <v>4125.8399999999974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6</v>
      </c>
      <c r="C1390" s="298">
        <v>46050</v>
      </c>
      <c r="D1390" s="299" t="s">
        <v>464</v>
      </c>
      <c r="E1390" s="331">
        <v>25</v>
      </c>
      <c r="F1390" s="331"/>
      <c r="G1390" s="333">
        <f t="shared" si="26"/>
        <v>4140.8299999999972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3</v>
      </c>
      <c r="C1391" s="298">
        <v>46050</v>
      </c>
      <c r="D1391" s="299" t="s">
        <v>865</v>
      </c>
      <c r="E1391" s="331">
        <v>6</v>
      </c>
      <c r="F1391" s="331"/>
      <c r="G1391" s="333">
        <f t="shared" si="26"/>
        <v>4165.8299999999972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46050</v>
      </c>
      <c r="D1392" s="299" t="s">
        <v>866</v>
      </c>
      <c r="E1392" s="331">
        <v>15</v>
      </c>
      <c r="F1392" s="331"/>
      <c r="G1392" s="333">
        <f t="shared" si="26"/>
        <v>4171.8299999999972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46050</v>
      </c>
      <c r="D1393" s="299" t="s">
        <v>296</v>
      </c>
      <c r="E1393" s="331">
        <v>12.71</v>
      </c>
      <c r="F1393" s="331"/>
      <c r="G1393" s="333">
        <f t="shared" si="26"/>
        <v>4186.8299999999972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287</v>
      </c>
      <c r="B1394" s="330" t="s">
        <v>287</v>
      </c>
      <c r="C1394" s="298">
        <v>46050</v>
      </c>
      <c r="D1394" s="299" t="s">
        <v>452</v>
      </c>
      <c r="E1394" s="331">
        <v>1475.9</v>
      </c>
      <c r="F1394" s="331">
        <v>1475.9</v>
      </c>
      <c r="G1394" s="333">
        <f t="shared" si="26"/>
        <v>4199.5399999999972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8</v>
      </c>
      <c r="C1395" s="298">
        <v>46050</v>
      </c>
      <c r="D1395" s="299" t="s">
        <v>319</v>
      </c>
      <c r="E1395" s="331">
        <v>28.52</v>
      </c>
      <c r="F1395" s="331"/>
      <c r="G1395" s="333">
        <f t="shared" si="26"/>
        <v>4199.5399999999972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46050</v>
      </c>
      <c r="D1396" s="299" t="s">
        <v>465</v>
      </c>
      <c r="E1396" s="331">
        <v>66.94</v>
      </c>
      <c r="F1396" s="331"/>
      <c r="G1396" s="333">
        <f t="shared" si="26"/>
        <v>4228.0599999999977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8</v>
      </c>
      <c r="C1397" s="298">
        <v>46049</v>
      </c>
      <c r="D1397" s="299" t="s">
        <v>308</v>
      </c>
      <c r="E1397" s="331">
        <v>47.99</v>
      </c>
      <c r="F1397" s="331"/>
      <c r="G1397" s="333">
        <f t="shared" si="26"/>
        <v>4294.9999999999973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287</v>
      </c>
      <c r="B1398" s="330" t="s">
        <v>287</v>
      </c>
      <c r="C1398" s="298">
        <v>46048</v>
      </c>
      <c r="D1398" s="299" t="s">
        <v>466</v>
      </c>
      <c r="E1398" s="331"/>
      <c r="F1398" s="331">
        <v>425</v>
      </c>
      <c r="G1398" s="333">
        <f t="shared" si="26"/>
        <v>4342.9899999999971</v>
      </c>
      <c r="H1398" s="334" t="s">
        <v>298</v>
      </c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287</v>
      </c>
      <c r="B1399" s="330" t="s">
        <v>287</v>
      </c>
      <c r="C1399" s="298">
        <v>46048</v>
      </c>
      <c r="D1399" s="299" t="s">
        <v>466</v>
      </c>
      <c r="E1399" s="331">
        <v>425</v>
      </c>
      <c r="F1399" s="331"/>
      <c r="G1399" s="333">
        <f t="shared" si="26"/>
        <v>3917.9899999999971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2</v>
      </c>
      <c r="C1400" s="298">
        <v>46048</v>
      </c>
      <c r="D1400" s="299" t="s">
        <v>467</v>
      </c>
      <c r="E1400" s="331">
        <v>20.12</v>
      </c>
      <c r="F1400" s="331"/>
      <c r="G1400" s="333">
        <f t="shared" si="26"/>
        <v>4342.9899999999971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17</v>
      </c>
      <c r="C1401" s="298">
        <v>46048</v>
      </c>
      <c r="D1401" s="299" t="s">
        <v>468</v>
      </c>
      <c r="E1401" s="331">
        <v>42.68</v>
      </c>
      <c r="F1401" s="331"/>
      <c r="G1401" s="333">
        <f t="shared" si="26"/>
        <v>4363.1099999999969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6</v>
      </c>
      <c r="C1402" s="298">
        <v>46048</v>
      </c>
      <c r="D1402" s="299" t="s">
        <v>397</v>
      </c>
      <c r="E1402" s="331">
        <v>47.9</v>
      </c>
      <c r="F1402" s="331"/>
      <c r="G1402" s="333">
        <f t="shared" si="26"/>
        <v>4405.7899999999972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1</v>
      </c>
      <c r="C1403" s="298">
        <v>46047</v>
      </c>
      <c r="D1403" s="299" t="s">
        <v>457</v>
      </c>
      <c r="E1403" s="331">
        <v>105.79</v>
      </c>
      <c r="F1403" s="331"/>
      <c r="G1403" s="333">
        <f t="shared" si="26"/>
        <v>4453.6899999999969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294</v>
      </c>
      <c r="B1404" s="330">
        <v>12</v>
      </c>
      <c r="C1404" s="298">
        <v>46047</v>
      </c>
      <c r="D1404" s="299" t="s">
        <v>314</v>
      </c>
      <c r="E1404" s="331">
        <v>204.83</v>
      </c>
      <c r="F1404" s="331"/>
      <c r="G1404" s="333">
        <f t="shared" si="26"/>
        <v>4559.4799999999968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3</v>
      </c>
      <c r="C1405" s="298">
        <v>46047</v>
      </c>
      <c r="D1405" s="299" t="s">
        <v>348</v>
      </c>
      <c r="E1405" s="331">
        <v>8.51</v>
      </c>
      <c r="F1405" s="331"/>
      <c r="G1405" s="333">
        <f t="shared" si="26"/>
        <v>4764.3099999999968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4</v>
      </c>
      <c r="C1406" s="298">
        <v>46046</v>
      </c>
      <c r="D1406" s="299" t="s">
        <v>296</v>
      </c>
      <c r="E1406" s="331">
        <v>92.96</v>
      </c>
      <c r="F1406" s="331"/>
      <c r="G1406" s="333">
        <f t="shared" si="26"/>
        <v>4772.819999999997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4</v>
      </c>
      <c r="C1407" s="298">
        <v>46046</v>
      </c>
      <c r="D1407" s="299" t="s">
        <v>334</v>
      </c>
      <c r="E1407" s="331">
        <v>30.77</v>
      </c>
      <c r="F1407" s="331"/>
      <c r="G1407" s="333">
        <f t="shared" si="26"/>
        <v>4865.779999999997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46046</v>
      </c>
      <c r="D1408" s="299" t="s">
        <v>358</v>
      </c>
      <c r="E1408" s="331">
        <v>9.4700000000000006</v>
      </c>
      <c r="F1408" s="331"/>
      <c r="G1408" s="333">
        <f t="shared" si="26"/>
        <v>4896.5499999999975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6</v>
      </c>
      <c r="C1409" s="298">
        <v>46046</v>
      </c>
      <c r="D1409" s="299" t="s">
        <v>397</v>
      </c>
      <c r="E1409" s="331">
        <v>53.59</v>
      </c>
      <c r="F1409" s="331"/>
      <c r="G1409" s="333">
        <f t="shared" si="26"/>
        <v>4906.0199999999977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1</v>
      </c>
      <c r="C1410" s="298">
        <v>46046</v>
      </c>
      <c r="D1410" s="299" t="s">
        <v>311</v>
      </c>
      <c r="E1410" s="331">
        <v>61.64</v>
      </c>
      <c r="F1410" s="331"/>
      <c r="G1410" s="333">
        <f t="shared" si="26"/>
        <v>4959.6099999999979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1</v>
      </c>
      <c r="C1411" s="298">
        <v>46045</v>
      </c>
      <c r="D1411" s="299" t="s">
        <v>304</v>
      </c>
      <c r="E1411" s="331">
        <v>23.17</v>
      </c>
      <c r="F1411" s="331"/>
      <c r="G1411" s="333">
        <f t="shared" si="26"/>
        <v>5021.2499999999982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4</v>
      </c>
      <c r="C1412" s="298">
        <v>46045</v>
      </c>
      <c r="D1412" s="299" t="s">
        <v>296</v>
      </c>
      <c r="E1412" s="331">
        <v>62.77</v>
      </c>
      <c r="F1412" s="331"/>
      <c r="G1412" s="333">
        <f t="shared" si="26"/>
        <v>5044.4199999999983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6</v>
      </c>
      <c r="C1413" s="298">
        <v>46045</v>
      </c>
      <c r="D1413" s="299" t="s">
        <v>469</v>
      </c>
      <c r="E1413" s="331">
        <v>105.51</v>
      </c>
      <c r="F1413" s="331"/>
      <c r="G1413" s="333">
        <f t="shared" si="26"/>
        <v>5107.1899999999987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3</v>
      </c>
      <c r="C1414" s="298">
        <v>46045</v>
      </c>
      <c r="D1414" s="299" t="s">
        <v>334</v>
      </c>
      <c r="E1414" s="331">
        <v>9.9499999999999993</v>
      </c>
      <c r="F1414" s="331"/>
      <c r="G1414" s="333">
        <f t="shared" si="26"/>
        <v>5212.6999999999989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289</v>
      </c>
      <c r="B1415" s="330">
        <v>2</v>
      </c>
      <c r="C1415" s="298">
        <v>46045</v>
      </c>
      <c r="D1415" s="299" t="s">
        <v>358</v>
      </c>
      <c r="E1415" s="331">
        <v>10.17</v>
      </c>
      <c r="F1415" s="331"/>
      <c r="G1415" s="333">
        <f t="shared" si="26"/>
        <v>5222.6499999999987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289</v>
      </c>
      <c r="B1416" s="330">
        <v>2</v>
      </c>
      <c r="C1416" s="298">
        <v>46045</v>
      </c>
      <c r="D1416" s="299" t="s">
        <v>301</v>
      </c>
      <c r="E1416" s="331">
        <v>32.200000000000003</v>
      </c>
      <c r="F1416" s="331"/>
      <c r="G1416" s="333">
        <f t="shared" si="26"/>
        <v>5232.8199999999988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294</v>
      </c>
      <c r="B1417" s="330">
        <v>22</v>
      </c>
      <c r="C1417" s="298">
        <v>46045</v>
      </c>
      <c r="D1417" s="299" t="s">
        <v>862</v>
      </c>
      <c r="E1417" s="331">
        <v>5.31</v>
      </c>
      <c r="F1417" s="331"/>
      <c r="G1417" s="333">
        <f t="shared" si="26"/>
        <v>5265.0199999999986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8</v>
      </c>
      <c r="C1418" s="298">
        <v>46044</v>
      </c>
      <c r="D1418" s="299" t="s">
        <v>435</v>
      </c>
      <c r="E1418" s="331">
        <v>73.95</v>
      </c>
      <c r="F1418" s="331"/>
      <c r="G1418" s="333">
        <f t="shared" si="26"/>
        <v>5270.329999999999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2</v>
      </c>
      <c r="C1419" s="298">
        <v>46044</v>
      </c>
      <c r="D1419" s="299" t="s">
        <v>470</v>
      </c>
      <c r="E1419" s="331">
        <v>28.68</v>
      </c>
      <c r="F1419" s="331"/>
      <c r="G1419" s="333">
        <f t="shared" si="26"/>
        <v>5344.2799999999988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289</v>
      </c>
      <c r="B1420" s="330">
        <v>8</v>
      </c>
      <c r="C1420" s="298">
        <v>46044</v>
      </c>
      <c r="D1420" s="299" t="s">
        <v>357</v>
      </c>
      <c r="E1420" s="331">
        <v>57.38</v>
      </c>
      <c r="F1420" s="331"/>
      <c r="G1420" s="333">
        <f t="shared" si="26"/>
        <v>5372.9599999999991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46044</v>
      </c>
      <c r="D1421" s="299" t="s">
        <v>358</v>
      </c>
      <c r="E1421" s="331">
        <v>9.4700000000000006</v>
      </c>
      <c r="F1421" s="331"/>
      <c r="G1421" s="333">
        <f t="shared" si="26"/>
        <v>5430.3399999999992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46044</v>
      </c>
      <c r="D1422" s="299" t="s">
        <v>358</v>
      </c>
      <c r="E1422" s="331">
        <v>7.18</v>
      </c>
      <c r="F1422" s="331"/>
      <c r="G1422" s="333">
        <f t="shared" si="26"/>
        <v>5439.8099999999995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287</v>
      </c>
      <c r="B1423" s="330" t="s">
        <v>287</v>
      </c>
      <c r="C1423" s="298">
        <v>46044</v>
      </c>
      <c r="D1423" s="299" t="s">
        <v>315</v>
      </c>
      <c r="E1423" s="331">
        <v>126.24</v>
      </c>
      <c r="F1423" s="331">
        <v>126.24</v>
      </c>
      <c r="G1423" s="333">
        <f t="shared" si="26"/>
        <v>5446.99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289</v>
      </c>
      <c r="B1424" s="330">
        <v>8</v>
      </c>
      <c r="C1424" s="298">
        <v>46043</v>
      </c>
      <c r="D1424" s="299" t="s">
        <v>471</v>
      </c>
      <c r="E1424" s="331">
        <v>17</v>
      </c>
      <c r="F1424" s="331"/>
      <c r="G1424" s="333">
        <f t="shared" si="26"/>
        <v>5446.99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1</v>
      </c>
      <c r="C1425" s="298">
        <v>46043</v>
      </c>
      <c r="D1425" s="299" t="s">
        <v>329</v>
      </c>
      <c r="E1425" s="331">
        <v>24.75</v>
      </c>
      <c r="F1425" s="331"/>
      <c r="G1425" s="333">
        <f t="shared" si="26"/>
        <v>5463.99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291</v>
      </c>
      <c r="B1426" s="330">
        <v>39</v>
      </c>
      <c r="C1426" s="298">
        <v>46043</v>
      </c>
      <c r="D1426" s="299" t="s">
        <v>292</v>
      </c>
      <c r="E1426" s="331"/>
      <c r="F1426" s="331">
        <v>3378.82</v>
      </c>
      <c r="G1426" s="333">
        <f t="shared" si="26"/>
        <v>5488.74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294</v>
      </c>
      <c r="B1427" s="330">
        <v>23</v>
      </c>
      <c r="C1427" s="298">
        <v>46043</v>
      </c>
      <c r="D1427" s="299" t="s">
        <v>67</v>
      </c>
      <c r="E1427" s="331">
        <v>650.88</v>
      </c>
      <c r="F1427" s="331"/>
      <c r="G1427" s="333">
        <f t="shared" si="26"/>
        <v>2109.9199999999992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287</v>
      </c>
      <c r="B1428" s="330" t="s">
        <v>287</v>
      </c>
      <c r="C1428" s="298">
        <v>46043</v>
      </c>
      <c r="D1428" s="299" t="s">
        <v>472</v>
      </c>
      <c r="E1428" s="331">
        <v>100</v>
      </c>
      <c r="F1428" s="331">
        <v>100</v>
      </c>
      <c r="G1428" s="333">
        <f t="shared" si="26"/>
        <v>2760.7999999999993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46043</v>
      </c>
      <c r="D1429" s="299" t="s">
        <v>301</v>
      </c>
      <c r="E1429" s="331">
        <v>20</v>
      </c>
      <c r="F1429" s="331"/>
      <c r="G1429" s="333">
        <f t="shared" si="26"/>
        <v>2760.7999999999993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8</v>
      </c>
      <c r="C1430" s="298">
        <v>46043</v>
      </c>
      <c r="D1430" s="299" t="s">
        <v>295</v>
      </c>
      <c r="E1430" s="331">
        <v>6.38</v>
      </c>
      <c r="F1430" s="331"/>
      <c r="G1430" s="333">
        <f t="shared" si="26"/>
        <v>2780.7999999999993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46043</v>
      </c>
      <c r="D1431" s="299" t="s">
        <v>295</v>
      </c>
      <c r="E1431" s="331">
        <v>17.29</v>
      </c>
      <c r="F1431" s="331"/>
      <c r="G1431" s="333">
        <f t="shared" si="26"/>
        <v>2787.1799999999994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2</v>
      </c>
      <c r="C1432" s="298">
        <v>46043</v>
      </c>
      <c r="D1432" s="299" t="s">
        <v>358</v>
      </c>
      <c r="E1432" s="331">
        <v>14.86</v>
      </c>
      <c r="F1432" s="331"/>
      <c r="G1432" s="333">
        <f t="shared" si="26"/>
        <v>2804.4699999999993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289</v>
      </c>
      <c r="B1433" s="330">
        <v>2</v>
      </c>
      <c r="C1433" s="298">
        <v>46042</v>
      </c>
      <c r="D1433" s="299" t="s">
        <v>371</v>
      </c>
      <c r="E1433" s="331">
        <v>13.4</v>
      </c>
      <c r="F1433" s="331"/>
      <c r="G1433" s="333">
        <f t="shared" si="26"/>
        <v>2819.3299999999995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2</v>
      </c>
      <c r="C1434" s="298">
        <v>46042</v>
      </c>
      <c r="D1434" s="299" t="s">
        <v>371</v>
      </c>
      <c r="E1434" s="331">
        <v>5.97</v>
      </c>
      <c r="F1434" s="331"/>
      <c r="G1434" s="333">
        <f t="shared" si="26"/>
        <v>2832.7299999999996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294</v>
      </c>
      <c r="B1435" s="330">
        <v>22</v>
      </c>
      <c r="C1435" s="298">
        <v>46042</v>
      </c>
      <c r="D1435" s="299" t="s">
        <v>323</v>
      </c>
      <c r="E1435" s="331">
        <v>18.09</v>
      </c>
      <c r="F1435" s="331"/>
      <c r="G1435" s="333">
        <f t="shared" si="26"/>
        <v>2838.6999999999994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294</v>
      </c>
      <c r="B1436" s="330">
        <v>17</v>
      </c>
      <c r="C1436" s="298">
        <v>46042</v>
      </c>
      <c r="D1436" s="299" t="s">
        <v>188</v>
      </c>
      <c r="E1436" s="331">
        <v>42.65</v>
      </c>
      <c r="F1436" s="331"/>
      <c r="G1436" s="333">
        <f t="shared" si="26"/>
        <v>2856.7899999999995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335</v>
      </c>
      <c r="B1437" s="330" t="s">
        <v>335</v>
      </c>
      <c r="C1437" s="298">
        <v>46042</v>
      </c>
      <c r="D1437" s="299" t="s">
        <v>336</v>
      </c>
      <c r="E1437" s="331">
        <v>130.51</v>
      </c>
      <c r="F1437" s="331"/>
      <c r="G1437" s="333">
        <f t="shared" si="26"/>
        <v>2899.4399999999996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294</v>
      </c>
      <c r="B1438" s="330">
        <v>15</v>
      </c>
      <c r="C1438" s="298">
        <v>46042</v>
      </c>
      <c r="D1438" s="299" t="s">
        <v>185</v>
      </c>
      <c r="E1438" s="331">
        <v>132.4</v>
      </c>
      <c r="F1438" s="331"/>
      <c r="G1438" s="333">
        <f t="shared" si="26"/>
        <v>3029.9499999999994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23</v>
      </c>
      <c r="C1439" s="298">
        <v>46042</v>
      </c>
      <c r="D1439" s="299" t="s">
        <v>63</v>
      </c>
      <c r="E1439" s="331">
        <v>529.46</v>
      </c>
      <c r="F1439" s="331"/>
      <c r="G1439" s="333">
        <f t="shared" si="26"/>
        <v>3162.3499999999995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6</v>
      </c>
      <c r="C1440" s="298">
        <v>46042</v>
      </c>
      <c r="D1440" s="299" t="s">
        <v>300</v>
      </c>
      <c r="E1440" s="331">
        <v>51.63</v>
      </c>
      <c r="F1440" s="331"/>
      <c r="G1440" s="333">
        <f t="shared" si="26"/>
        <v>3691.8099999999995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2</v>
      </c>
      <c r="C1441" s="298">
        <v>46042</v>
      </c>
      <c r="D1441" s="299" t="s">
        <v>296</v>
      </c>
      <c r="E1441" s="331">
        <v>11.17</v>
      </c>
      <c r="F1441" s="331"/>
      <c r="G1441" s="333">
        <f t="shared" si="26"/>
        <v>3743.4399999999996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4</v>
      </c>
      <c r="C1442" s="298">
        <v>46042</v>
      </c>
      <c r="D1442" s="299" t="s">
        <v>296</v>
      </c>
      <c r="E1442" s="331">
        <v>57.37</v>
      </c>
      <c r="F1442" s="331"/>
      <c r="G1442" s="333">
        <f t="shared" si="26"/>
        <v>3754.6099999999997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294</v>
      </c>
      <c r="B1443" s="330">
        <v>22</v>
      </c>
      <c r="C1443" s="298">
        <v>46042</v>
      </c>
      <c r="D1443" s="299" t="s">
        <v>328</v>
      </c>
      <c r="E1443" s="331">
        <v>7.46</v>
      </c>
      <c r="F1443" s="331"/>
      <c r="G1443" s="333">
        <f t="shared" si="26"/>
        <v>3811.9799999999996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4</v>
      </c>
      <c r="C1444" s="298">
        <v>46042</v>
      </c>
      <c r="D1444" s="299" t="s">
        <v>310</v>
      </c>
      <c r="E1444" s="331">
        <v>28.91</v>
      </c>
      <c r="F1444" s="331"/>
      <c r="G1444" s="333">
        <f t="shared" si="26"/>
        <v>3819.4399999999996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6</v>
      </c>
      <c r="C1445" s="298">
        <v>46040</v>
      </c>
      <c r="D1445" s="299" t="s">
        <v>300</v>
      </c>
      <c r="E1445" s="331">
        <v>31.35</v>
      </c>
      <c r="F1445" s="331"/>
      <c r="G1445" s="333">
        <f t="shared" si="26"/>
        <v>3848.3499999999995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289</v>
      </c>
      <c r="B1446" s="330">
        <v>8</v>
      </c>
      <c r="C1446" s="298">
        <v>46040</v>
      </c>
      <c r="D1446" s="299" t="s">
        <v>473</v>
      </c>
      <c r="E1446" s="331">
        <v>124.75</v>
      </c>
      <c r="F1446" s="331"/>
      <c r="G1446" s="333">
        <f t="shared" si="26"/>
        <v>3879.6999999999994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3</v>
      </c>
      <c r="C1447" s="298">
        <v>46040</v>
      </c>
      <c r="D1447" s="299" t="s">
        <v>320</v>
      </c>
      <c r="E1447" s="331">
        <v>11.3</v>
      </c>
      <c r="F1447" s="331"/>
      <c r="G1447" s="333">
        <f t="shared" si="26"/>
        <v>4004.4499999999994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22</v>
      </c>
      <c r="C1448" s="298">
        <v>46040</v>
      </c>
      <c r="D1448" s="299" t="s">
        <v>401</v>
      </c>
      <c r="E1448" s="331">
        <v>13.84</v>
      </c>
      <c r="F1448" s="331"/>
      <c r="G1448" s="333">
        <f t="shared" si="26"/>
        <v>4015.7499999999995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1</v>
      </c>
      <c r="C1449" s="298">
        <v>46040</v>
      </c>
      <c r="D1449" s="299" t="s">
        <v>306</v>
      </c>
      <c r="E1449" s="331">
        <v>92.06</v>
      </c>
      <c r="F1449" s="331"/>
      <c r="G1449" s="333">
        <f t="shared" si="26"/>
        <v>4029.5899999999997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7</v>
      </c>
      <c r="C1450" s="298">
        <v>46040</v>
      </c>
      <c r="D1450" s="299" t="s">
        <v>338</v>
      </c>
      <c r="E1450" s="331">
        <v>78.47</v>
      </c>
      <c r="F1450" s="331"/>
      <c r="G1450" s="333">
        <f t="shared" si="26"/>
        <v>4121.6499999999996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1</v>
      </c>
      <c r="C1451" s="298">
        <v>46040</v>
      </c>
      <c r="D1451" s="299" t="s">
        <v>393</v>
      </c>
      <c r="E1451" s="331">
        <v>28.22</v>
      </c>
      <c r="F1451" s="331"/>
      <c r="G1451" s="333">
        <f t="shared" si="26"/>
        <v>4200.12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46040</v>
      </c>
      <c r="D1452" s="299" t="s">
        <v>392</v>
      </c>
      <c r="E1452" s="331">
        <v>32.729999999999997</v>
      </c>
      <c r="F1452" s="331"/>
      <c r="G1452" s="333">
        <f t="shared" si="26"/>
        <v>4228.34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294</v>
      </c>
      <c r="B1453" s="330">
        <v>42</v>
      </c>
      <c r="C1453" s="298">
        <v>46039</v>
      </c>
      <c r="D1453" s="299" t="s">
        <v>333</v>
      </c>
      <c r="E1453" s="331">
        <v>29.8</v>
      </c>
      <c r="F1453" s="331"/>
      <c r="G1453" s="333">
        <f t="shared" si="26"/>
        <v>4261.07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294</v>
      </c>
      <c r="B1454" s="330">
        <v>43</v>
      </c>
      <c r="C1454" s="298">
        <v>46039</v>
      </c>
      <c r="D1454" s="299" t="s">
        <v>333</v>
      </c>
      <c r="E1454" s="331">
        <v>22.35</v>
      </c>
      <c r="F1454" s="331"/>
      <c r="G1454" s="333">
        <f t="shared" si="26"/>
        <v>4290.87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8</v>
      </c>
      <c r="C1455" s="298">
        <v>46039</v>
      </c>
      <c r="D1455" s="299" t="s">
        <v>319</v>
      </c>
      <c r="E1455" s="331">
        <v>36.92</v>
      </c>
      <c r="F1455" s="331"/>
      <c r="G1455" s="333">
        <f t="shared" si="26"/>
        <v>4313.22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1</v>
      </c>
      <c r="C1456" s="298">
        <v>46039</v>
      </c>
      <c r="D1456" s="299" t="s">
        <v>311</v>
      </c>
      <c r="E1456" s="331">
        <v>117.89</v>
      </c>
      <c r="F1456" s="331"/>
      <c r="G1456" s="333">
        <f t="shared" si="26"/>
        <v>4350.1400000000003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46039</v>
      </c>
      <c r="D1457" s="299" t="s">
        <v>329</v>
      </c>
      <c r="E1457" s="331">
        <v>196.36</v>
      </c>
      <c r="F1457" s="331"/>
      <c r="G1457" s="333">
        <f t="shared" si="26"/>
        <v>4468.0300000000007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294</v>
      </c>
      <c r="B1458" s="330">
        <v>21</v>
      </c>
      <c r="C1458" s="298">
        <v>46039</v>
      </c>
      <c r="D1458" s="299" t="s">
        <v>194</v>
      </c>
      <c r="E1458" s="331">
        <v>70.2</v>
      </c>
      <c r="F1458" s="331"/>
      <c r="G1458" s="333">
        <f t="shared" si="26"/>
        <v>4664.3900000000003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2</v>
      </c>
      <c r="C1459" s="298">
        <v>46038</v>
      </c>
      <c r="D1459" s="299" t="s">
        <v>324</v>
      </c>
      <c r="E1459" s="331">
        <v>13.14</v>
      </c>
      <c r="F1459" s="331"/>
      <c r="G1459" s="333">
        <f t="shared" si="26"/>
        <v>4734.59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46038</v>
      </c>
      <c r="D1460" s="299" t="s">
        <v>296</v>
      </c>
      <c r="E1460" s="331">
        <v>18.489999999999998</v>
      </c>
      <c r="F1460" s="331"/>
      <c r="G1460" s="333">
        <f t="shared" si="26"/>
        <v>4747.7300000000005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291</v>
      </c>
      <c r="B1461" s="330">
        <v>41</v>
      </c>
      <c r="C1461" s="298">
        <v>46038</v>
      </c>
      <c r="D1461" s="299" t="s">
        <v>474</v>
      </c>
      <c r="E1461" s="331"/>
      <c r="F1461" s="331">
        <v>800</v>
      </c>
      <c r="G1461" s="333">
        <f t="shared" si="26"/>
        <v>4766.22</v>
      </c>
      <c r="H1461" s="334" t="s">
        <v>298</v>
      </c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294</v>
      </c>
      <c r="B1462" s="330">
        <v>18</v>
      </c>
      <c r="C1462" s="298">
        <v>46038</v>
      </c>
      <c r="D1462" s="299" t="s">
        <v>361</v>
      </c>
      <c r="E1462" s="331">
        <v>400</v>
      </c>
      <c r="F1462" s="331"/>
      <c r="G1462" s="333">
        <f t="shared" si="26"/>
        <v>3966.2200000000003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19</v>
      </c>
      <c r="C1463" s="298">
        <v>46038</v>
      </c>
      <c r="D1463" s="299" t="s">
        <v>191</v>
      </c>
      <c r="E1463" s="331">
        <v>200</v>
      </c>
      <c r="F1463" s="331"/>
      <c r="G1463" s="333">
        <f t="shared" si="26"/>
        <v>4366.22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294</v>
      </c>
      <c r="B1464" s="330">
        <v>11</v>
      </c>
      <c r="C1464" s="298">
        <v>46038</v>
      </c>
      <c r="D1464" s="299" t="s">
        <v>178</v>
      </c>
      <c r="E1464" s="331">
        <v>267.95999999999998</v>
      </c>
      <c r="F1464" s="331"/>
      <c r="G1464" s="333">
        <f t="shared" si="26"/>
        <v>4566.22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46037</v>
      </c>
      <c r="D1465" s="299" t="s">
        <v>357</v>
      </c>
      <c r="E1465" s="331">
        <v>59.95</v>
      </c>
      <c r="F1465" s="331"/>
      <c r="G1465" s="333">
        <f t="shared" si="26"/>
        <v>4834.18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46037</v>
      </c>
      <c r="D1466" s="299" t="s">
        <v>357</v>
      </c>
      <c r="E1466" s="331">
        <v>59.96</v>
      </c>
      <c r="F1466" s="331"/>
      <c r="G1466" s="333">
        <f t="shared" si="26"/>
        <v>4894.13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46037</v>
      </c>
      <c r="D1467" s="299" t="s">
        <v>319</v>
      </c>
      <c r="E1467" s="331">
        <v>12.43</v>
      </c>
      <c r="F1467" s="331"/>
      <c r="G1467" s="333">
        <f t="shared" si="26"/>
        <v>4954.09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46037</v>
      </c>
      <c r="D1468" s="299" t="s">
        <v>296</v>
      </c>
      <c r="E1468" s="331">
        <v>11.07</v>
      </c>
      <c r="F1468" s="331"/>
      <c r="G1468" s="333">
        <f t="shared" si="26"/>
        <v>4966.5200000000004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4</v>
      </c>
      <c r="C1469" s="298">
        <v>46037</v>
      </c>
      <c r="D1469" s="299" t="s">
        <v>296</v>
      </c>
      <c r="E1469" s="331">
        <v>52.3</v>
      </c>
      <c r="F1469" s="331"/>
      <c r="G1469" s="333">
        <f t="shared" si="26"/>
        <v>4977.59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289</v>
      </c>
      <c r="B1470" s="330">
        <v>6</v>
      </c>
      <c r="C1470" s="298">
        <v>46037</v>
      </c>
      <c r="D1470" s="299" t="s">
        <v>436</v>
      </c>
      <c r="E1470" s="331">
        <v>50</v>
      </c>
      <c r="F1470" s="331"/>
      <c r="G1470" s="333">
        <f t="shared" si="26"/>
        <v>5029.8900000000003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291</v>
      </c>
      <c r="B1471" s="330">
        <v>38</v>
      </c>
      <c r="C1471" s="298">
        <v>46037</v>
      </c>
      <c r="D1471" s="299" t="s">
        <v>293</v>
      </c>
      <c r="E1471" s="331"/>
      <c r="F1471" s="331">
        <v>4365.67</v>
      </c>
      <c r="G1471" s="333">
        <f t="shared" si="26"/>
        <v>5079.8900000000003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4</v>
      </c>
      <c r="C1472" s="298">
        <v>46036</v>
      </c>
      <c r="D1472" s="299" t="s">
        <v>295</v>
      </c>
      <c r="E1472" s="331">
        <v>30.91</v>
      </c>
      <c r="F1472" s="331"/>
      <c r="G1472" s="333">
        <f t="shared" si="26"/>
        <v>714.22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3</v>
      </c>
      <c r="C1473" s="298">
        <v>46036</v>
      </c>
      <c r="D1473" s="299" t="s">
        <v>348</v>
      </c>
      <c r="E1473" s="331">
        <v>8.67</v>
      </c>
      <c r="F1473" s="331"/>
      <c r="G1473" s="333">
        <f t="shared" si="26"/>
        <v>745.13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3</v>
      </c>
      <c r="C1474" s="298">
        <v>46035</v>
      </c>
      <c r="D1474" s="299" t="s">
        <v>351</v>
      </c>
      <c r="E1474" s="331">
        <v>25.01</v>
      </c>
      <c r="F1474" s="331"/>
      <c r="G1474" s="333">
        <f t="shared" si="26"/>
        <v>753.8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6</v>
      </c>
      <c r="C1475" s="298">
        <v>46035</v>
      </c>
      <c r="D1475" s="299" t="s">
        <v>412</v>
      </c>
      <c r="E1475" s="331">
        <v>-5.9</v>
      </c>
      <c r="F1475" s="331"/>
      <c r="G1475" s="333">
        <f t="shared" si="26"/>
        <v>778.81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6</v>
      </c>
      <c r="C1476" s="298">
        <v>46035</v>
      </c>
      <c r="D1476" s="299" t="s">
        <v>446</v>
      </c>
      <c r="E1476" s="331">
        <v>-0.03</v>
      </c>
      <c r="F1476" s="331"/>
      <c r="G1476" s="333">
        <f t="shared" si="26"/>
        <v>772.91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43</v>
      </c>
      <c r="C1477" s="298">
        <v>46035</v>
      </c>
      <c r="D1477" s="299" t="s">
        <v>201</v>
      </c>
      <c r="E1477" s="331">
        <v>44.18</v>
      </c>
      <c r="F1477" s="331"/>
      <c r="G1477" s="333">
        <f t="shared" si="26"/>
        <v>772.88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294</v>
      </c>
      <c r="B1478" s="330">
        <v>42</v>
      </c>
      <c r="C1478" s="298">
        <v>46035</v>
      </c>
      <c r="D1478" s="299" t="s">
        <v>200</v>
      </c>
      <c r="E1478" s="331">
        <v>51.19</v>
      </c>
      <c r="F1478" s="331"/>
      <c r="G1478" s="333">
        <f t="shared" si="26"/>
        <v>817.06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4</v>
      </c>
      <c r="C1479" s="298">
        <v>46035</v>
      </c>
      <c r="D1479" s="299" t="s">
        <v>295</v>
      </c>
      <c r="E1479" s="331">
        <v>28.15</v>
      </c>
      <c r="F1479" s="331"/>
      <c r="G1479" s="333">
        <f t="shared" si="26"/>
        <v>868.25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3</v>
      </c>
      <c r="C1480" s="298">
        <v>46035</v>
      </c>
      <c r="D1480" s="299" t="s">
        <v>296</v>
      </c>
      <c r="E1480" s="331">
        <v>20.85</v>
      </c>
      <c r="F1480" s="331"/>
      <c r="G1480" s="333">
        <f t="shared" si="26"/>
        <v>896.4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1</v>
      </c>
      <c r="C1481" s="298">
        <v>46034</v>
      </c>
      <c r="D1481" s="299" t="s">
        <v>306</v>
      </c>
      <c r="E1481" s="331">
        <v>145.81</v>
      </c>
      <c r="F1481" s="331"/>
      <c r="G1481" s="333">
        <f t="shared" si="26"/>
        <v>917.25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2</v>
      </c>
      <c r="C1482" s="298">
        <v>46034</v>
      </c>
      <c r="D1482" s="299" t="s">
        <v>424</v>
      </c>
      <c r="E1482" s="331">
        <v>25.22</v>
      </c>
      <c r="F1482" s="331"/>
      <c r="G1482" s="333">
        <f t="shared" si="26"/>
        <v>1063.06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2</v>
      </c>
      <c r="C1483" s="298">
        <v>46033</v>
      </c>
      <c r="D1483" s="299" t="s">
        <v>326</v>
      </c>
      <c r="E1483" s="331">
        <v>49.38</v>
      </c>
      <c r="F1483" s="331"/>
      <c r="G1483" s="333">
        <f t="shared" si="26"/>
        <v>1088.28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294</v>
      </c>
      <c r="B1484" s="330">
        <v>22</v>
      </c>
      <c r="C1484" s="298">
        <v>46033</v>
      </c>
      <c r="D1484" s="299" t="s">
        <v>352</v>
      </c>
      <c r="E1484" s="331">
        <v>19.16</v>
      </c>
      <c r="F1484" s="331"/>
      <c r="G1484" s="333">
        <f t="shared" si="26"/>
        <v>1137.6600000000001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6</v>
      </c>
      <c r="C1485" s="298">
        <v>46033</v>
      </c>
      <c r="D1485" s="299" t="s">
        <v>312</v>
      </c>
      <c r="E1485" s="331">
        <v>39.86</v>
      </c>
      <c r="F1485" s="331"/>
      <c r="G1485" s="333">
        <f t="shared" si="26"/>
        <v>1156.8200000000002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7</v>
      </c>
      <c r="C1486" s="298">
        <v>46033</v>
      </c>
      <c r="D1486" s="299" t="s">
        <v>444</v>
      </c>
      <c r="E1486" s="331">
        <v>165.05</v>
      </c>
      <c r="F1486" s="331"/>
      <c r="G1486" s="333">
        <f t="shared" si="26"/>
        <v>1196.68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294</v>
      </c>
      <c r="B1487" s="330">
        <v>24</v>
      </c>
      <c r="C1487" s="298">
        <v>46032</v>
      </c>
      <c r="D1487" s="299" t="s">
        <v>860</v>
      </c>
      <c r="E1487" s="331">
        <v>83.42</v>
      </c>
      <c r="F1487" s="331"/>
      <c r="G1487" s="333">
        <f t="shared" si="26"/>
        <v>1361.73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4</v>
      </c>
      <c r="C1488" s="298">
        <v>46032</v>
      </c>
      <c r="D1488" s="299" t="s">
        <v>296</v>
      </c>
      <c r="E1488" s="331">
        <v>30.4</v>
      </c>
      <c r="F1488" s="331"/>
      <c r="G1488" s="333">
        <f t="shared" si="26"/>
        <v>1445.15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2</v>
      </c>
      <c r="C1489" s="298">
        <v>46032</v>
      </c>
      <c r="D1489" s="299" t="s">
        <v>296</v>
      </c>
      <c r="E1489" s="331">
        <v>13.83</v>
      </c>
      <c r="F1489" s="331"/>
      <c r="G1489" s="333">
        <f t="shared" si="26"/>
        <v>1475.5500000000002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2</v>
      </c>
      <c r="C1490" s="298">
        <v>46032</v>
      </c>
      <c r="D1490" s="299" t="s">
        <v>473</v>
      </c>
      <c r="E1490" s="331">
        <v>100</v>
      </c>
      <c r="F1490" s="331"/>
      <c r="G1490" s="333">
        <f t="shared" si="26"/>
        <v>1489.38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1</v>
      </c>
      <c r="C1491" s="298">
        <v>46032</v>
      </c>
      <c r="D1491" s="299" t="s">
        <v>304</v>
      </c>
      <c r="E1491" s="331">
        <v>55.68</v>
      </c>
      <c r="F1491" s="331"/>
      <c r="G1491" s="333">
        <f t="shared" si="26"/>
        <v>1589.38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2</v>
      </c>
      <c r="C1492" s="298">
        <v>46031</v>
      </c>
      <c r="D1492" s="299" t="s">
        <v>358</v>
      </c>
      <c r="E1492" s="331">
        <v>9.4700000000000006</v>
      </c>
      <c r="F1492" s="331"/>
      <c r="G1492" s="333">
        <f t="shared" si="26"/>
        <v>1645.0600000000002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5</v>
      </c>
      <c r="C1493" s="298">
        <v>46031</v>
      </c>
      <c r="D1493" s="299" t="s">
        <v>475</v>
      </c>
      <c r="E1493" s="331">
        <v>50</v>
      </c>
      <c r="F1493" s="331"/>
      <c r="G1493" s="333">
        <f t="shared" si="26"/>
        <v>1654.5300000000002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8</v>
      </c>
      <c r="C1494" s="298">
        <v>46030</v>
      </c>
      <c r="D1494" s="299" t="s">
        <v>476</v>
      </c>
      <c r="E1494" s="331">
        <v>32.619999999999997</v>
      </c>
      <c r="F1494" s="331"/>
      <c r="G1494" s="333">
        <f t="shared" si="26"/>
        <v>1704.5300000000002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291</v>
      </c>
      <c r="B1495" s="330">
        <v>39</v>
      </c>
      <c r="C1495" s="298">
        <v>46030</v>
      </c>
      <c r="D1495" s="299" t="s">
        <v>292</v>
      </c>
      <c r="E1495" s="331"/>
      <c r="F1495" s="331">
        <v>2729.22</v>
      </c>
      <c r="G1495" s="333">
        <f t="shared" si="26"/>
        <v>1737.15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2</v>
      </c>
      <c r="C1496" s="298">
        <v>46030</v>
      </c>
      <c r="D1496" s="299" t="s">
        <v>296</v>
      </c>
      <c r="E1496" s="331">
        <v>6.37</v>
      </c>
      <c r="F1496" s="331"/>
      <c r="G1496" s="333">
        <f t="shared" si="26"/>
        <v>-992.06999999999971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4</v>
      </c>
      <c r="C1497" s="298">
        <v>46030</v>
      </c>
      <c r="D1497" s="299" t="s">
        <v>296</v>
      </c>
      <c r="E1497" s="331">
        <v>32.119999999999997</v>
      </c>
      <c r="F1497" s="331"/>
      <c r="G1497" s="333">
        <f t="shared" si="26"/>
        <v>-985.6999999999997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2</v>
      </c>
      <c r="C1498" s="298">
        <v>46030</v>
      </c>
      <c r="D1498" s="299" t="s">
        <v>358</v>
      </c>
      <c r="E1498" s="331">
        <v>9.4700000000000006</v>
      </c>
      <c r="F1498" s="331"/>
      <c r="G1498" s="333">
        <f t="shared" si="26"/>
        <v>-953.5799999999997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46030</v>
      </c>
      <c r="D1499" s="299" t="s">
        <v>386</v>
      </c>
      <c r="E1499" s="331">
        <v>21.18</v>
      </c>
      <c r="F1499" s="331"/>
      <c r="G1499" s="333">
        <f t="shared" si="26"/>
        <v>-944.10999999999967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335</v>
      </c>
      <c r="B1500" s="330" t="s">
        <v>335</v>
      </c>
      <c r="C1500" s="298">
        <v>46029</v>
      </c>
      <c r="D1500" s="299" t="s">
        <v>447</v>
      </c>
      <c r="E1500" s="331">
        <v>52.66</v>
      </c>
      <c r="F1500" s="331"/>
      <c r="G1500" s="333">
        <f t="shared" si="26"/>
        <v>-922.92999999999972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13</v>
      </c>
      <c r="C1501" s="298">
        <v>46029</v>
      </c>
      <c r="D1501" s="299" t="s">
        <v>182</v>
      </c>
      <c r="E1501" s="331">
        <v>167.42</v>
      </c>
      <c r="F1501" s="331"/>
      <c r="G1501" s="333">
        <f t="shared" si="26"/>
        <v>-870.26999999999975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4</v>
      </c>
      <c r="C1502" s="298">
        <v>46029</v>
      </c>
      <c r="D1502" s="299" t="s">
        <v>296</v>
      </c>
      <c r="E1502" s="331">
        <v>30.81</v>
      </c>
      <c r="F1502" s="331"/>
      <c r="G1502" s="333">
        <f t="shared" si="26"/>
        <v>-702.8499999999998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2</v>
      </c>
      <c r="C1503" s="298">
        <v>46029</v>
      </c>
      <c r="D1503" s="299" t="s">
        <v>358</v>
      </c>
      <c r="E1503" s="331">
        <v>9.4700000000000006</v>
      </c>
      <c r="F1503" s="331"/>
      <c r="G1503" s="333">
        <f t="shared" si="26"/>
        <v>-672.03999999999985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294</v>
      </c>
      <c r="B1504" s="330">
        <v>22</v>
      </c>
      <c r="C1504" s="298">
        <v>46029</v>
      </c>
      <c r="D1504" s="299" t="s">
        <v>477</v>
      </c>
      <c r="E1504" s="331">
        <v>148.04</v>
      </c>
      <c r="F1504" s="331"/>
      <c r="G1504" s="333">
        <f t="shared" si="26"/>
        <v>-662.56999999999982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294</v>
      </c>
      <c r="B1505" s="330">
        <v>14</v>
      </c>
      <c r="C1505" s="298">
        <v>46028</v>
      </c>
      <c r="D1505" s="299" t="s">
        <v>366</v>
      </c>
      <c r="E1505" s="331">
        <v>66.67</v>
      </c>
      <c r="F1505" s="331"/>
      <c r="G1505" s="333">
        <f t="shared" si="26"/>
        <v>-514.52999999999986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3</v>
      </c>
      <c r="C1506" s="298">
        <v>46028</v>
      </c>
      <c r="D1506" s="299" t="s">
        <v>296</v>
      </c>
      <c r="E1506" s="331">
        <v>5.7</v>
      </c>
      <c r="F1506" s="331"/>
      <c r="G1506" s="333">
        <f t="shared" si="26"/>
        <v>-447.8599999999999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294</v>
      </c>
      <c r="B1507" s="330">
        <v>21</v>
      </c>
      <c r="C1507" s="298">
        <v>46028</v>
      </c>
      <c r="D1507" s="299" t="s">
        <v>194</v>
      </c>
      <c r="E1507" s="331">
        <v>30.59</v>
      </c>
      <c r="F1507" s="331"/>
      <c r="G1507" s="333">
        <f t="shared" si="26"/>
        <v>-442.15999999999991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294</v>
      </c>
      <c r="B1508" s="330">
        <v>17</v>
      </c>
      <c r="C1508" s="298">
        <v>46027</v>
      </c>
      <c r="D1508" s="299" t="s">
        <v>370</v>
      </c>
      <c r="E1508" s="331">
        <v>133.91999999999999</v>
      </c>
      <c r="F1508" s="331"/>
      <c r="G1508" s="333">
        <f t="shared" si="26"/>
        <v>-411.56999999999994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17</v>
      </c>
      <c r="C1509" s="298">
        <v>46027</v>
      </c>
      <c r="D1509" s="299" t="s">
        <v>370</v>
      </c>
      <c r="E1509" s="331">
        <v>62</v>
      </c>
      <c r="F1509" s="331"/>
      <c r="G1509" s="333">
        <f t="shared" si="26"/>
        <v>-277.64999999999992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289</v>
      </c>
      <c r="B1510" s="330">
        <v>6</v>
      </c>
      <c r="C1510" s="298">
        <v>46027</v>
      </c>
      <c r="D1510" s="299" t="s">
        <v>300</v>
      </c>
      <c r="E1510" s="331">
        <v>10.64</v>
      </c>
      <c r="F1510" s="331"/>
      <c r="G1510" s="333">
        <f t="shared" si="26"/>
        <v>-215.64999999999992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289</v>
      </c>
      <c r="B1511" s="330">
        <v>8</v>
      </c>
      <c r="C1511" s="298">
        <v>46027</v>
      </c>
      <c r="D1511" s="299" t="s">
        <v>319</v>
      </c>
      <c r="E1511" s="331">
        <v>17.440000000000001</v>
      </c>
      <c r="F1511" s="331"/>
      <c r="G1511" s="333">
        <f t="shared" si="26"/>
        <v>-205.00999999999991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1</v>
      </c>
      <c r="C1512" s="298">
        <v>46027</v>
      </c>
      <c r="D1512" s="299" t="s">
        <v>306</v>
      </c>
      <c r="E1512" s="331">
        <v>216.19</v>
      </c>
      <c r="F1512" s="331"/>
      <c r="G1512" s="333">
        <f t="shared" si="26"/>
        <v>-187.56999999999991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46027</v>
      </c>
      <c r="D1513" s="299" t="s">
        <v>478</v>
      </c>
      <c r="E1513" s="331">
        <v>70</v>
      </c>
      <c r="F1513" s="331"/>
      <c r="G1513" s="333">
        <f t="shared" si="26"/>
        <v>28.62000000000009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2</v>
      </c>
      <c r="C1514" s="298">
        <v>46027</v>
      </c>
      <c r="D1514" s="299" t="s">
        <v>358</v>
      </c>
      <c r="E1514" s="331">
        <v>14.05</v>
      </c>
      <c r="F1514" s="331"/>
      <c r="G1514" s="333">
        <f t="shared" si="26"/>
        <v>98.62000000000009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294</v>
      </c>
      <c r="B1515" s="330">
        <v>14</v>
      </c>
      <c r="C1515" s="298">
        <v>46027</v>
      </c>
      <c r="D1515" s="299" t="s">
        <v>367</v>
      </c>
      <c r="E1515" s="331">
        <v>68.739999999999995</v>
      </c>
      <c r="F1515" s="331"/>
      <c r="G1515" s="333">
        <f t="shared" si="26"/>
        <v>112.67000000000009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6</v>
      </c>
      <c r="C1516" s="298">
        <v>46027</v>
      </c>
      <c r="D1516" s="299" t="s">
        <v>479</v>
      </c>
      <c r="E1516" s="331">
        <v>120</v>
      </c>
      <c r="F1516" s="331"/>
      <c r="G1516" s="333">
        <f t="shared" si="26"/>
        <v>181.41000000000008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294</v>
      </c>
      <c r="B1517" s="330">
        <v>9</v>
      </c>
      <c r="C1517" s="298">
        <v>46027</v>
      </c>
      <c r="D1517" s="299" t="s">
        <v>58</v>
      </c>
      <c r="E1517" s="331">
        <v>1281.53</v>
      </c>
      <c r="F1517" s="331"/>
      <c r="G1517" s="333">
        <f t="shared" si="26"/>
        <v>301.41000000000008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289</v>
      </c>
      <c r="B1518" s="330">
        <v>7</v>
      </c>
      <c r="C1518" s="298">
        <v>46026</v>
      </c>
      <c r="D1518" s="299" t="s">
        <v>338</v>
      </c>
      <c r="E1518" s="331">
        <v>18.260000000000002</v>
      </c>
      <c r="F1518" s="331"/>
      <c r="G1518" s="333">
        <f t="shared" si="26"/>
        <v>1582.94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287</v>
      </c>
      <c r="B1519" s="330" t="s">
        <v>287</v>
      </c>
      <c r="C1519" s="298">
        <v>46026</v>
      </c>
      <c r="D1519" s="299" t="s">
        <v>300</v>
      </c>
      <c r="E1519" s="331">
        <v>114.91</v>
      </c>
      <c r="F1519" s="331">
        <v>114.91</v>
      </c>
      <c r="G1519" s="333">
        <f t="shared" si="26"/>
        <v>1601.2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5</v>
      </c>
      <c r="C1520" s="298">
        <v>46026</v>
      </c>
      <c r="D1520" s="299" t="s">
        <v>480</v>
      </c>
      <c r="E1520" s="331">
        <v>42.43</v>
      </c>
      <c r="F1520" s="331"/>
      <c r="G1520" s="333">
        <f t="shared" si="26"/>
        <v>1601.2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7</v>
      </c>
      <c r="C1521" s="298">
        <v>46026</v>
      </c>
      <c r="D1521" s="299" t="s">
        <v>300</v>
      </c>
      <c r="E1521" s="331">
        <v>42.59</v>
      </c>
      <c r="F1521" s="331"/>
      <c r="G1521" s="333">
        <f t="shared" si="26"/>
        <v>1643.63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3</v>
      </c>
      <c r="C1522" s="298">
        <v>46025</v>
      </c>
      <c r="D1522" s="299" t="s">
        <v>348</v>
      </c>
      <c r="E1522" s="331">
        <v>14.57</v>
      </c>
      <c r="F1522" s="331"/>
      <c r="G1522" s="333">
        <f t="shared" si="26"/>
        <v>1686.22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2</v>
      </c>
      <c r="C1523" s="298">
        <v>46025</v>
      </c>
      <c r="D1523" s="299" t="s">
        <v>481</v>
      </c>
      <c r="E1523" s="331">
        <v>41.05</v>
      </c>
      <c r="F1523" s="331"/>
      <c r="G1523" s="333">
        <f t="shared" si="26"/>
        <v>1700.79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289</v>
      </c>
      <c r="B1524" s="330">
        <v>4</v>
      </c>
      <c r="C1524" s="298">
        <v>46025</v>
      </c>
      <c r="D1524" s="299" t="s">
        <v>310</v>
      </c>
      <c r="E1524" s="331">
        <v>26.88</v>
      </c>
      <c r="F1524" s="331"/>
      <c r="G1524" s="333">
        <f t="shared" si="26"/>
        <v>1741.84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289</v>
      </c>
      <c r="B1525" s="330">
        <v>2</v>
      </c>
      <c r="C1525" s="298">
        <v>46025</v>
      </c>
      <c r="D1525" s="299" t="s">
        <v>308</v>
      </c>
      <c r="E1525" s="331">
        <v>130.08000000000001</v>
      </c>
      <c r="F1525" s="331"/>
      <c r="G1525" s="333">
        <f t="shared" si="26"/>
        <v>1768.72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7</v>
      </c>
      <c r="C1526" s="298">
        <v>46025</v>
      </c>
      <c r="D1526" s="299" t="s">
        <v>482</v>
      </c>
      <c r="E1526" s="331">
        <v>222.49</v>
      </c>
      <c r="F1526" s="331"/>
      <c r="G1526" s="333">
        <f t="shared" si="26"/>
        <v>1898.8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7</v>
      </c>
      <c r="C1527" s="298">
        <v>46025</v>
      </c>
      <c r="D1527" s="299" t="s">
        <v>482</v>
      </c>
      <c r="E1527" s="331">
        <v>99.18</v>
      </c>
      <c r="F1527" s="331"/>
      <c r="G1527" s="333">
        <f t="shared" si="26"/>
        <v>2121.29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5</v>
      </c>
      <c r="C1528" s="298">
        <v>46024</v>
      </c>
      <c r="D1528" s="299" t="s">
        <v>483</v>
      </c>
      <c r="E1528" s="331">
        <v>35</v>
      </c>
      <c r="F1528" s="331"/>
      <c r="G1528" s="333">
        <f t="shared" si="26"/>
        <v>2220.4699999999998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3</v>
      </c>
      <c r="C1529" s="298">
        <v>46024</v>
      </c>
      <c r="D1529" s="299" t="s">
        <v>296</v>
      </c>
      <c r="E1529" s="331">
        <v>15.11</v>
      </c>
      <c r="F1529" s="331"/>
      <c r="G1529" s="333">
        <f t="shared" si="26"/>
        <v>2255.4699999999998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5</v>
      </c>
      <c r="C1530" s="298">
        <v>46024</v>
      </c>
      <c r="D1530" s="299" t="s">
        <v>484</v>
      </c>
      <c r="E1530" s="331">
        <v>29.67</v>
      </c>
      <c r="F1530" s="331"/>
      <c r="G1530" s="333">
        <f t="shared" si="26"/>
        <v>2270.58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287</v>
      </c>
      <c r="B1531" s="330" t="s">
        <v>287</v>
      </c>
      <c r="C1531" s="298">
        <v>46024</v>
      </c>
      <c r="D1531" s="299" t="s">
        <v>397</v>
      </c>
      <c r="E1531" s="331">
        <v>70.56</v>
      </c>
      <c r="F1531" s="331">
        <v>70.56</v>
      </c>
      <c r="G1531" s="333">
        <f t="shared" si="26"/>
        <v>2300.25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287</v>
      </c>
      <c r="B1532" s="330" t="s">
        <v>287</v>
      </c>
      <c r="C1532" s="298">
        <v>46024</v>
      </c>
      <c r="D1532" s="299" t="s">
        <v>485</v>
      </c>
      <c r="E1532" s="331">
        <v>113.94</v>
      </c>
      <c r="F1532" s="331">
        <v>113.94</v>
      </c>
      <c r="G1532" s="333">
        <f t="shared" si="26"/>
        <v>2300.25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2</v>
      </c>
      <c r="C1533" s="298">
        <v>46024</v>
      </c>
      <c r="D1533" s="299" t="s">
        <v>371</v>
      </c>
      <c r="E1533" s="331">
        <v>11.9</v>
      </c>
      <c r="F1533" s="331"/>
      <c r="G1533" s="333">
        <f t="shared" si="26"/>
        <v>2300.25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289</v>
      </c>
      <c r="B1534" s="330">
        <v>2</v>
      </c>
      <c r="C1534" s="298">
        <v>46024</v>
      </c>
      <c r="D1534" s="299" t="s">
        <v>408</v>
      </c>
      <c r="E1534" s="331">
        <v>23.9</v>
      </c>
      <c r="F1534" s="331"/>
      <c r="G1534" s="333">
        <f t="shared" si="26"/>
        <v>2312.15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5</v>
      </c>
      <c r="C1535" s="298">
        <v>46024</v>
      </c>
      <c r="D1535" s="299" t="s">
        <v>486</v>
      </c>
      <c r="E1535" s="331">
        <v>160</v>
      </c>
      <c r="F1535" s="331"/>
      <c r="G1535" s="333">
        <f t="shared" si="26"/>
        <v>2336.0500000000002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284</v>
      </c>
      <c r="B1536" s="330">
        <v>36</v>
      </c>
      <c r="C1536" s="298">
        <v>46024</v>
      </c>
      <c r="D1536" s="299" t="s">
        <v>374</v>
      </c>
      <c r="E1536" s="331">
        <v>50</v>
      </c>
      <c r="F1536" s="331"/>
      <c r="G1536" s="333">
        <f t="shared" si="26"/>
        <v>2496.0500000000002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6</v>
      </c>
      <c r="C1537" s="298">
        <v>46023</v>
      </c>
      <c r="D1537" s="299" t="s">
        <v>312</v>
      </c>
      <c r="E1537" s="331">
        <v>8</v>
      </c>
      <c r="F1537" s="331"/>
      <c r="G1537" s="333">
        <f t="shared" si="26"/>
        <v>2546.0500000000002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2</v>
      </c>
      <c r="C1538" s="298">
        <v>46023</v>
      </c>
      <c r="D1538" s="299" t="s">
        <v>371</v>
      </c>
      <c r="E1538" s="331">
        <v>13.06</v>
      </c>
      <c r="F1538" s="331"/>
      <c r="G1538" s="333">
        <f t="shared" si="26"/>
        <v>2554.0500000000002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294</v>
      </c>
      <c r="B1539" s="330">
        <v>22</v>
      </c>
      <c r="C1539" s="298">
        <v>46023</v>
      </c>
      <c r="D1539" s="299" t="s">
        <v>375</v>
      </c>
      <c r="E1539" s="331">
        <v>6.37</v>
      </c>
      <c r="F1539" s="331"/>
      <c r="G1539" s="333">
        <f t="shared" si="26"/>
        <v>2567.11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2</v>
      </c>
      <c r="C1540" s="298">
        <v>46023</v>
      </c>
      <c r="D1540" s="299" t="s">
        <v>358</v>
      </c>
      <c r="E1540" s="331">
        <v>10.27</v>
      </c>
      <c r="F1540" s="331"/>
      <c r="G1540" s="333">
        <f t="shared" si="26"/>
        <v>2573.48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6</v>
      </c>
      <c r="C1541" s="298">
        <v>46023</v>
      </c>
      <c r="D1541" s="299" t="s">
        <v>487</v>
      </c>
      <c r="E1541" s="331">
        <v>176.57</v>
      </c>
      <c r="F1541" s="331"/>
      <c r="G1541" s="333">
        <f t="shared" si="26"/>
        <v>2583.75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287</v>
      </c>
      <c r="B1542" s="330" t="s">
        <v>287</v>
      </c>
      <c r="C1542" s="298">
        <v>46023</v>
      </c>
      <c r="D1542" s="299" t="s">
        <v>300</v>
      </c>
      <c r="E1542" s="331">
        <v>383.39</v>
      </c>
      <c r="F1542" s="331">
        <v>383.39</v>
      </c>
      <c r="G1542" s="333">
        <f t="shared" si="26"/>
        <v>2760.32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287</v>
      </c>
      <c r="B1543" s="330" t="s">
        <v>287</v>
      </c>
      <c r="C1543" s="298">
        <v>46023</v>
      </c>
      <c r="D1543" s="299" t="s">
        <v>300</v>
      </c>
      <c r="E1543" s="331">
        <v>53.24</v>
      </c>
      <c r="F1543" s="331">
        <v>53.24</v>
      </c>
      <c r="G1543" s="333">
        <f t="shared" si="26"/>
        <v>2760.32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335</v>
      </c>
      <c r="B1544" s="330" t="s">
        <v>335</v>
      </c>
      <c r="C1544" s="298">
        <v>46023</v>
      </c>
      <c r="D1544" s="337" t="s">
        <v>460</v>
      </c>
      <c r="E1544" s="331">
        <v>239.68</v>
      </c>
      <c r="F1544" s="331"/>
      <c r="G1544" s="333">
        <f t="shared" si="26"/>
        <v>2760.32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488</v>
      </c>
      <c r="B1545" s="330" t="s">
        <v>488</v>
      </c>
      <c r="C1545" s="298">
        <v>45658</v>
      </c>
      <c r="D1545" s="298" t="s">
        <v>489</v>
      </c>
      <c r="E1545" s="332"/>
      <c r="F1545" s="332"/>
      <c r="G1545" s="333">
        <v>3000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5.75" customHeight="1" x14ac:dyDescent="0.3"/>
    <row r="1547" spans="1:20" ht="15.75" customHeight="1" x14ac:dyDescent="0.3"/>
    <row r="1548" spans="1:20" ht="15.75" customHeight="1" x14ac:dyDescent="0.3"/>
    <row r="1549" spans="1:20" ht="15.75" customHeight="1" x14ac:dyDescent="0.3"/>
    <row r="1550" spans="1:20" ht="15.75" customHeight="1" x14ac:dyDescent="0.3"/>
    <row r="1551" spans="1:20" ht="15.75" customHeight="1" x14ac:dyDescent="0.3"/>
    <row r="1552" spans="1:20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spans="9:9" ht="15.75" customHeight="1" x14ac:dyDescent="0.3"/>
    <row r="3266" spans="9:9" ht="15.75" customHeight="1" x14ac:dyDescent="0.3"/>
    <row r="3267" spans="9:9" ht="15.75" customHeight="1" x14ac:dyDescent="0.3"/>
    <row r="3268" spans="9:9" ht="15.75" customHeight="1" x14ac:dyDescent="0.3"/>
    <row r="3269" spans="9:9" ht="15.75" customHeight="1" x14ac:dyDescent="0.3"/>
    <row r="3270" spans="9:9" ht="15.75" customHeight="1" x14ac:dyDescent="0.3"/>
    <row r="3271" spans="9:9" ht="15.75" customHeight="1" x14ac:dyDescent="0.3"/>
    <row r="3272" spans="9:9" ht="15.75" customHeight="1" x14ac:dyDescent="0.3"/>
    <row r="3273" spans="9:9" ht="15.75" customHeight="1" x14ac:dyDescent="0.3"/>
    <row r="3274" spans="9:9" ht="15.75" customHeight="1" x14ac:dyDescent="0.3"/>
    <row r="3275" spans="9:9" ht="12" customHeight="1" x14ac:dyDescent="0.3">
      <c r="I3275" s="335" t="s">
        <v>225</v>
      </c>
    </row>
    <row r="3276" spans="9:9" ht="12" customHeight="1" x14ac:dyDescent="0.3">
      <c r="I3276" s="335"/>
    </row>
    <row r="3277" spans="9:9" ht="12" customHeight="1" x14ac:dyDescent="0.3">
      <c r="I3277" s="335"/>
    </row>
    <row r="3278" spans="9:9" ht="12" customHeight="1" x14ac:dyDescent="0.3">
      <c r="I3278" s="335"/>
    </row>
    <row r="3279" spans="9:9" ht="12" customHeight="1" x14ac:dyDescent="0.3">
      <c r="I3279" s="335"/>
    </row>
    <row r="3280" spans="9:9" ht="12" customHeight="1" x14ac:dyDescent="0.3">
      <c r="I3280" s="335"/>
    </row>
    <row r="3281" spans="9:9" ht="12" customHeight="1" x14ac:dyDescent="0.3">
      <c r="I3281" s="335"/>
    </row>
    <row r="3282" spans="9:9" ht="12" customHeight="1" x14ac:dyDescent="0.3">
      <c r="I3282" s="335"/>
    </row>
    <row r="3283" spans="9:9" ht="12" customHeight="1" x14ac:dyDescent="0.3">
      <c r="I3283" s="335"/>
    </row>
    <row r="3284" spans="9:9" ht="12" customHeight="1" x14ac:dyDescent="0.3">
      <c r="I3284" s="335" t="s">
        <v>226</v>
      </c>
    </row>
    <row r="3285" spans="9:9" ht="15.75" customHeight="1" x14ac:dyDescent="0.3"/>
    <row r="3286" spans="9:9" ht="15.75" customHeight="1" x14ac:dyDescent="0.3"/>
    <row r="3287" spans="9:9" ht="12" customHeight="1" x14ac:dyDescent="0.3">
      <c r="I3287" s="335" t="s">
        <v>226</v>
      </c>
    </row>
    <row r="3288" spans="9:9" ht="12" customHeight="1" x14ac:dyDescent="0.3">
      <c r="I3288" s="335"/>
    </row>
    <row r="3289" spans="9:9" ht="12" customHeight="1" x14ac:dyDescent="0.3">
      <c r="I3289" s="335"/>
    </row>
    <row r="3290" spans="9:9" ht="12" customHeight="1" x14ac:dyDescent="0.3">
      <c r="I3290" s="335"/>
    </row>
    <row r="3291" spans="9:9" ht="12" customHeight="1" x14ac:dyDescent="0.3">
      <c r="I3291" s="335"/>
    </row>
    <row r="3292" spans="9:9" ht="12" customHeight="1" x14ac:dyDescent="0.3">
      <c r="I3292" s="335"/>
    </row>
    <row r="3293" spans="9:9" ht="12" customHeight="1" x14ac:dyDescent="0.3">
      <c r="I3293" s="335" t="s">
        <v>226</v>
      </c>
    </row>
    <row r="3294" spans="9:9" ht="12" customHeight="1" x14ac:dyDescent="0.3">
      <c r="I3294" s="335" t="s">
        <v>226</v>
      </c>
    </row>
    <row r="3295" spans="9:9" ht="12" customHeight="1" x14ac:dyDescent="0.3">
      <c r="I3295" s="335"/>
    </row>
    <row r="3296" spans="9:9" ht="12" customHeight="1" x14ac:dyDescent="0.3">
      <c r="I3296" s="335"/>
    </row>
    <row r="3297" spans="9:9" ht="12" customHeight="1" x14ac:dyDescent="0.3">
      <c r="I3297" s="335"/>
    </row>
    <row r="3298" spans="9:9" ht="12" customHeight="1" x14ac:dyDescent="0.3">
      <c r="I3298" s="335" t="s">
        <v>226</v>
      </c>
    </row>
    <row r="3299" spans="9:9" ht="12" customHeight="1" x14ac:dyDescent="0.3">
      <c r="I3299" s="335" t="s">
        <v>225</v>
      </c>
    </row>
    <row r="3300" spans="9:9" ht="12" customHeight="1" x14ac:dyDescent="0.3">
      <c r="I3300" s="335" t="s">
        <v>225</v>
      </c>
    </row>
    <row r="3301" spans="9:9" ht="15.75" customHeight="1" x14ac:dyDescent="0.3"/>
    <row r="3302" spans="9:9" ht="15.75" customHeight="1" x14ac:dyDescent="0.3"/>
    <row r="3303" spans="9:9" ht="12" customHeight="1" x14ac:dyDescent="0.3">
      <c r="I3303" s="335" t="s">
        <v>225</v>
      </c>
    </row>
    <row r="3304" spans="9:9" ht="12" customHeight="1" x14ac:dyDescent="0.3">
      <c r="I3304" s="335"/>
    </row>
    <row r="3305" spans="9:9" ht="12" customHeight="1" x14ac:dyDescent="0.3">
      <c r="I3305" s="335" t="s">
        <v>226</v>
      </c>
    </row>
    <row r="3306" spans="9:9" ht="12" customHeight="1" x14ac:dyDescent="0.3">
      <c r="I3306" s="335"/>
    </row>
    <row r="3307" spans="9:9" ht="12" customHeight="1" x14ac:dyDescent="0.3">
      <c r="I3307" s="335"/>
    </row>
    <row r="3308" spans="9:9" ht="12" customHeight="1" x14ac:dyDescent="0.3">
      <c r="I3308" s="335" t="s">
        <v>226</v>
      </c>
    </row>
    <row r="3309" spans="9:9" ht="12" customHeight="1" x14ac:dyDescent="0.3">
      <c r="I3309" s="335"/>
    </row>
    <row r="3310" spans="9:9" ht="12" customHeight="1" x14ac:dyDescent="0.3">
      <c r="I3310" s="335" t="s">
        <v>226</v>
      </c>
    </row>
    <row r="3311" spans="9:9" ht="15.75" customHeight="1" x14ac:dyDescent="0.3"/>
    <row r="3312" spans="9:9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2" customHeight="1" x14ac:dyDescent="0.3">
      <c r="I3319" s="335" t="s">
        <v>226</v>
      </c>
    </row>
    <row r="3320" spans="9:9" ht="12" customHeight="1" x14ac:dyDescent="0.3">
      <c r="I3320" s="335"/>
    </row>
    <row r="3321" spans="9:9" ht="12" customHeight="1" x14ac:dyDescent="0.3">
      <c r="I3321" s="335" t="s">
        <v>225</v>
      </c>
    </row>
    <row r="3322" spans="9:9" ht="12" customHeight="1" x14ac:dyDescent="0.3">
      <c r="I3322" s="335"/>
    </row>
    <row r="3323" spans="9:9" ht="12" customHeight="1" x14ac:dyDescent="0.3">
      <c r="I3323" s="335" t="s">
        <v>226</v>
      </c>
    </row>
    <row r="3324" spans="9:9" ht="12" customHeight="1" x14ac:dyDescent="0.3">
      <c r="I3324" s="335" t="s">
        <v>225</v>
      </c>
    </row>
    <row r="3325" spans="9:9" ht="15.75" customHeight="1" x14ac:dyDescent="0.3"/>
    <row r="3326" spans="9:9" ht="15.75" customHeight="1" x14ac:dyDescent="0.3"/>
    <row r="3327" spans="9:9" ht="15.75" customHeight="1" x14ac:dyDescent="0.3"/>
    <row r="3328" spans="9:9" ht="15.75" customHeight="1" x14ac:dyDescent="0.3"/>
    <row r="3329" spans="9:9" ht="15.75" customHeight="1" x14ac:dyDescent="0.3"/>
    <row r="3330" spans="9:9" ht="15.75" customHeight="1" x14ac:dyDescent="0.3"/>
    <row r="3331" spans="9:9" ht="15.75" customHeight="1" x14ac:dyDescent="0.3"/>
    <row r="3332" spans="9:9" ht="15.75" customHeight="1" x14ac:dyDescent="0.3"/>
    <row r="3333" spans="9:9" ht="15.75" customHeight="1" x14ac:dyDescent="0.3"/>
    <row r="3334" spans="9:9" ht="15.75" customHeight="1" x14ac:dyDescent="0.3"/>
    <row r="3335" spans="9:9" ht="15.75" customHeight="1" x14ac:dyDescent="0.3"/>
    <row r="3336" spans="9:9" ht="15.75" customHeight="1" x14ac:dyDescent="0.3"/>
    <row r="3337" spans="9:9" ht="15.75" customHeight="1" x14ac:dyDescent="0.3"/>
    <row r="3338" spans="9:9" ht="15.75" customHeight="1" x14ac:dyDescent="0.3"/>
    <row r="3339" spans="9:9" ht="15.75" customHeight="1" x14ac:dyDescent="0.3"/>
    <row r="3340" spans="9:9" ht="15.75" customHeight="1" x14ac:dyDescent="0.3"/>
    <row r="3341" spans="9:9" ht="15.75" customHeight="1" x14ac:dyDescent="0.3"/>
    <row r="3342" spans="9:9" ht="15.75" customHeight="1" x14ac:dyDescent="0.3"/>
    <row r="3343" spans="9:9" ht="12" customHeight="1" x14ac:dyDescent="0.3">
      <c r="I3343" s="335" t="s">
        <v>226</v>
      </c>
    </row>
  </sheetData>
  <autoFilter ref="A1:G1545" xr:uid="{00000000-0009-0000-0000-000006000000}"/>
  <mergeCells count="5">
    <mergeCell ref="A1:B1"/>
    <mergeCell ref="E1:F1"/>
    <mergeCell ref="Q1:R1"/>
    <mergeCell ref="E2:F2"/>
    <mergeCell ref="E3:F3"/>
  </mergeCells>
  <conditionalFormatting sqref="I1 I4:I334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6"/>
  <sheetViews>
    <sheetView workbookViewId="0">
      <pane ySplit="1" topLeftCell="A2" activePane="bottomLeft" state="frozen"/>
      <selection pane="bottomLeft" activeCell="F42" sqref="F4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8264.6999999999971</v>
      </c>
      <c r="B2" s="339"/>
      <c r="C2" s="340"/>
      <c r="D2" s="342" t="s">
        <v>493</v>
      </c>
      <c r="E2" s="343">
        <f>E3-E124</f>
        <v>23858.329999999994</v>
      </c>
      <c r="F2" s="344" t="s">
        <v>493</v>
      </c>
      <c r="G2" s="345">
        <f>G3-G124</f>
        <v>1225.0600000000002</v>
      </c>
      <c r="H2" s="343" t="s">
        <v>493</v>
      </c>
      <c r="I2" s="343">
        <f>I3-I124</f>
        <v>1183.3599999999997</v>
      </c>
      <c r="J2" s="344" t="s">
        <v>493</v>
      </c>
      <c r="K2" s="345">
        <f>K3-K124</f>
        <v>401</v>
      </c>
      <c r="L2" s="343" t="s">
        <v>493</v>
      </c>
      <c r="M2" s="343">
        <f>M3-M124</f>
        <v>6.4699999999999989</v>
      </c>
      <c r="N2" s="345" t="s">
        <v>493</v>
      </c>
      <c r="O2" s="345">
        <f>O3-O124</f>
        <v>6.4699999999999989</v>
      </c>
      <c r="P2" s="343" t="s">
        <v>493</v>
      </c>
      <c r="Q2" s="343">
        <f>Q3-Q124</f>
        <v>-14.279999999999973</v>
      </c>
      <c r="R2" s="345" t="s">
        <v>493</v>
      </c>
      <c r="S2" s="345">
        <f>S3-S124</f>
        <v>-3328.84</v>
      </c>
      <c r="T2" s="346" t="s">
        <v>493</v>
      </c>
      <c r="U2" s="343">
        <f>U3-U124</f>
        <v>-15430.309999999998</v>
      </c>
      <c r="V2" s="345" t="s">
        <v>493</v>
      </c>
      <c r="W2" s="345">
        <f>W3-W124</f>
        <v>800</v>
      </c>
      <c r="X2" s="343" t="s">
        <v>493</v>
      </c>
      <c r="Y2" s="343">
        <f>Y3-Y124</f>
        <v>179.5</v>
      </c>
      <c r="Z2" s="345" t="s">
        <v>493</v>
      </c>
      <c r="AA2" s="345">
        <f>AA3-AA124</f>
        <v>-607.7800000000002</v>
      </c>
      <c r="AB2" s="343" t="s">
        <v>493</v>
      </c>
      <c r="AC2" s="343">
        <f>AC3-AC124</f>
        <v>-14.279999999999973</v>
      </c>
    </row>
    <row r="3" spans="1:29" ht="14.25" customHeight="1" x14ac:dyDescent="0.3">
      <c r="A3" s="341">
        <f t="shared" si="0"/>
        <v>20505.190000000002</v>
      </c>
      <c r="B3" s="347"/>
      <c r="C3" s="340"/>
      <c r="D3" s="342" t="s">
        <v>494</v>
      </c>
      <c r="E3" s="343">
        <f>SUM(E6:E124)-SUM(D6:D124)</f>
        <v>25568.819999999996</v>
      </c>
      <c r="F3" s="345" t="s">
        <v>494</v>
      </c>
      <c r="G3" s="345">
        <f>SUM(G6:G124)-SUM(F6:F124)</f>
        <v>1725.0600000000002</v>
      </c>
      <c r="H3" s="343" t="s">
        <v>494</v>
      </c>
      <c r="I3" s="343">
        <f>SUM(I6:I124)-SUM(H6:H124)</f>
        <v>3183.3599999999997</v>
      </c>
      <c r="J3" s="345" t="s">
        <v>494</v>
      </c>
      <c r="K3" s="345">
        <f>SUM(K6:K124)-SUM(J6:J124)</f>
        <v>1401</v>
      </c>
      <c r="L3" s="343" t="s">
        <v>494</v>
      </c>
      <c r="M3" s="343">
        <f>SUM(M6:M124)-SUM(L6:L124)</f>
        <v>71.47</v>
      </c>
      <c r="N3" s="345" t="s">
        <v>494</v>
      </c>
      <c r="O3" s="345">
        <f>SUM(O6:O124)-SUM(N6:N124)</f>
        <v>71.47</v>
      </c>
      <c r="P3" s="343" t="s">
        <v>494</v>
      </c>
      <c r="Q3" s="343">
        <f>SUM(Q6:Q124)-SUM(P6:P124)</f>
        <v>85.720000000000027</v>
      </c>
      <c r="R3" s="345" t="s">
        <v>494</v>
      </c>
      <c r="S3" s="345">
        <f>SUM(S6:S124)-SUM(R6:R124)</f>
        <v>-1328.8400000000001</v>
      </c>
      <c r="T3" s="343" t="s">
        <v>494</v>
      </c>
      <c r="U3" s="343">
        <f>SUM(U6:U124)-SUM(T6:T124)</f>
        <v>-12930.309999999998</v>
      </c>
      <c r="V3" s="345" t="s">
        <v>494</v>
      </c>
      <c r="W3" s="345">
        <f>SUM(W6:W124)-SUM(V6:V124)</f>
        <v>1300</v>
      </c>
      <c r="X3" s="343" t="s">
        <v>494</v>
      </c>
      <c r="Y3" s="343">
        <f>SUM(Y6:Y124)-SUM(X6:X124)</f>
        <v>379.5</v>
      </c>
      <c r="Z3" s="345" t="s">
        <v>494</v>
      </c>
      <c r="AA3" s="345">
        <f>SUM(AA6:AA124)-SUM(Z6:Z124)</f>
        <v>892.2199999999998</v>
      </c>
      <c r="AB3" s="343" t="s">
        <v>494</v>
      </c>
      <c r="AC3" s="343">
        <f>SUM(AC6:AC124)-SUM(AB6:AB124)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SUM(D6:D123)</f>
        <v>19111.290000000005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2" si="2">SUM(E7,U7,K7,G7,I7,S7,O7,M7,Q7,W7,Y7,AA7,AC7)-SUM(D7,F7,T7,H7,R7,N7,J7,L7,P7,V7,X7,Z7,AB7)</f>
        <v>6794.38</v>
      </c>
      <c r="C7" s="348" t="s">
        <v>1037</v>
      </c>
      <c r="D7" s="342"/>
      <c r="E7" s="343">
        <v>6794.38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46265</v>
      </c>
      <c r="B8" s="347">
        <f t="shared" si="2"/>
        <v>2000</v>
      </c>
      <c r="C8" s="348" t="s">
        <v>1033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46265</v>
      </c>
      <c r="B9" s="347">
        <f t="shared" si="2"/>
        <v>53.41</v>
      </c>
      <c r="C9" s="348" t="s">
        <v>504</v>
      </c>
      <c r="D9" s="342"/>
      <c r="E9" s="343"/>
      <c r="F9" s="345"/>
      <c r="G9" s="345">
        <v>53.41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0.41</v>
      </c>
      <c r="C10" s="348" t="s">
        <v>505</v>
      </c>
      <c r="D10" s="342"/>
      <c r="E10" s="343"/>
      <c r="F10" s="345"/>
      <c r="G10" s="345">
        <v>0.41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-191.64</v>
      </c>
      <c r="C11" s="348" t="s">
        <v>423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>
        <v>95.82</v>
      </c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>
        <v>95.82</v>
      </c>
      <c r="AC11" s="343"/>
    </row>
    <row r="12" spans="1:29" ht="14.25" customHeight="1" x14ac:dyDescent="0.3">
      <c r="A12" s="338">
        <v>46261</v>
      </c>
      <c r="B12" s="347">
        <f t="shared" si="2"/>
        <v>99.61</v>
      </c>
      <c r="C12" s="348" t="s">
        <v>509</v>
      </c>
      <c r="D12" s="342"/>
      <c r="E12" s="343"/>
      <c r="F12" s="345"/>
      <c r="G12" s="345">
        <v>99.61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46253</v>
      </c>
      <c r="B13" s="347">
        <f t="shared" si="2"/>
        <v>-219.38</v>
      </c>
      <c r="C13" s="348" t="s">
        <v>1034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219.38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46244</v>
      </c>
      <c r="B14" s="347">
        <f t="shared" si="2"/>
        <v>-960</v>
      </c>
      <c r="C14" s="348" t="s">
        <v>901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>
        <v>960</v>
      </c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46243</v>
      </c>
      <c r="B15" s="347">
        <f t="shared" si="2"/>
        <v>-116.04</v>
      </c>
      <c r="C15" s="348" t="s">
        <v>858</v>
      </c>
      <c r="D15" s="342">
        <v>116.04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46240</v>
      </c>
      <c r="B16" s="347">
        <f t="shared" si="2"/>
        <v>52.8</v>
      </c>
      <c r="C16" s="348" t="s">
        <v>509</v>
      </c>
      <c r="D16" s="342"/>
      <c r="E16" s="343"/>
      <c r="F16" s="345"/>
      <c r="G16" s="345">
        <v>52.8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896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-500</v>
      </c>
      <c r="C18" s="348" t="s">
        <v>897</v>
      </c>
      <c r="D18" s="342">
        <v>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46238</v>
      </c>
      <c r="B19" s="347">
        <f t="shared" si="2"/>
        <v>-121.4</v>
      </c>
      <c r="C19" s="348" t="s">
        <v>533</v>
      </c>
      <c r="D19" s="342"/>
      <c r="E19" s="343"/>
      <c r="F19" s="345"/>
      <c r="G19" s="345"/>
      <c r="H19" s="343">
        <v>121.4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8746.27</v>
      </c>
      <c r="C20" s="348" t="s">
        <v>1004</v>
      </c>
      <c r="D20" s="342"/>
      <c r="E20" s="343">
        <v>8746.27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46234</v>
      </c>
      <c r="B21" s="347">
        <f t="shared" si="2"/>
        <v>2000</v>
      </c>
      <c r="C21" s="348" t="s">
        <v>1005</v>
      </c>
      <c r="D21" s="342"/>
      <c r="E21" s="343"/>
      <c r="F21" s="345"/>
      <c r="G21" s="345"/>
      <c r="H21" s="343"/>
      <c r="I21" s="343">
        <v>350</v>
      </c>
      <c r="J21" s="345"/>
      <c r="K21" s="345">
        <v>320</v>
      </c>
      <c r="L21" s="343"/>
      <c r="M21" s="343">
        <v>25</v>
      </c>
      <c r="N21" s="345"/>
      <c r="O21" s="345">
        <v>25</v>
      </c>
      <c r="P21" s="343"/>
      <c r="Q21" s="343">
        <v>45</v>
      </c>
      <c r="R21" s="345"/>
      <c r="S21" s="345">
        <v>400</v>
      </c>
      <c r="T21" s="343"/>
      <c r="U21" s="343">
        <v>375</v>
      </c>
      <c r="V21" s="345"/>
      <c r="W21" s="345">
        <v>100</v>
      </c>
      <c r="X21" s="343"/>
      <c r="Y21" s="343">
        <v>85</v>
      </c>
      <c r="Z21" s="345"/>
      <c r="AA21" s="345">
        <v>230</v>
      </c>
      <c r="AB21" s="343"/>
      <c r="AC21" s="343">
        <v>45</v>
      </c>
    </row>
    <row r="22" spans="1:29" ht="14.25" customHeight="1" x14ac:dyDescent="0.3">
      <c r="A22" s="338">
        <v>46234</v>
      </c>
      <c r="B22" s="347">
        <f t="shared" si="2"/>
        <v>0.22</v>
      </c>
      <c r="C22" s="348" t="s">
        <v>505</v>
      </c>
      <c r="D22" s="342"/>
      <c r="E22" s="343"/>
      <c r="F22" s="345"/>
      <c r="G22" s="345">
        <v>0.22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46232</v>
      </c>
      <c r="B23" s="347">
        <f t="shared" si="2"/>
        <v>52.7</v>
      </c>
      <c r="C23" s="348" t="s">
        <v>504</v>
      </c>
      <c r="D23" s="342"/>
      <c r="E23" s="343"/>
      <c r="F23" s="345"/>
      <c r="G23" s="345">
        <v>52.7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46231</v>
      </c>
      <c r="B24" s="347">
        <f t="shared" si="2"/>
        <v>-1171.3800000000001</v>
      </c>
      <c r="C24" s="348" t="s">
        <v>525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>
        <v>1171.3800000000001</v>
      </c>
      <c r="AA24" s="345"/>
      <c r="AB24" s="343"/>
      <c r="AC24" s="343"/>
    </row>
    <row r="25" spans="1:29" ht="14.25" customHeight="1" x14ac:dyDescent="0.3">
      <c r="A25" s="338">
        <v>46226</v>
      </c>
      <c r="B25" s="347">
        <f t="shared" si="2"/>
        <v>-133.13999999999999</v>
      </c>
      <c r="C25" s="348" t="s">
        <v>315</v>
      </c>
      <c r="D25" s="342"/>
      <c r="E25" s="343"/>
      <c r="F25" s="345"/>
      <c r="G25" s="345"/>
      <c r="H25" s="343"/>
      <c r="I25" s="343"/>
      <c r="J25" s="345"/>
      <c r="K25" s="345"/>
      <c r="L25" s="343">
        <v>66.569999999999993</v>
      </c>
      <c r="M25" s="343"/>
      <c r="N25" s="345">
        <v>66.569999999999993</v>
      </c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46214</v>
      </c>
      <c r="B26" s="347">
        <f t="shared" si="2"/>
        <v>53.11</v>
      </c>
      <c r="C26" s="348" t="s">
        <v>509</v>
      </c>
      <c r="D26" s="342"/>
      <c r="E26" s="343"/>
      <c r="F26" s="345"/>
      <c r="G26" s="345">
        <v>53.11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46212</v>
      </c>
      <c r="B27" s="347">
        <f t="shared" si="2"/>
        <v>300</v>
      </c>
      <c r="C27" s="348" t="s">
        <v>973</v>
      </c>
      <c r="D27" s="342"/>
      <c r="E27" s="343">
        <v>300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46211</v>
      </c>
      <c r="B28" s="347">
        <f t="shared" si="2"/>
        <v>-960</v>
      </c>
      <c r="C28" s="348" t="s">
        <v>901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960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-1182.68</v>
      </c>
      <c r="C29" s="348" t="s">
        <v>1002</v>
      </c>
      <c r="D29" s="342">
        <v>1182.68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350</v>
      </c>
      <c r="C30" s="348" t="s">
        <v>971</v>
      </c>
      <c r="D30" s="342"/>
      <c r="E30" s="343">
        <v>350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-8500</v>
      </c>
      <c r="C31" s="348" t="s">
        <v>957</v>
      </c>
      <c r="D31" s="342">
        <v>8500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-150</v>
      </c>
      <c r="C32" s="348" t="s">
        <v>972</v>
      </c>
      <c r="D32" s="342"/>
      <c r="E32" s="343"/>
      <c r="F32" s="345"/>
      <c r="G32" s="345"/>
      <c r="H32" s="343">
        <v>150</v>
      </c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46205</v>
      </c>
      <c r="B33" s="347">
        <f t="shared" si="2"/>
        <v>-783</v>
      </c>
      <c r="C33" s="348" t="s">
        <v>1001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>
        <v>783</v>
      </c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6487.16</v>
      </c>
      <c r="C34" s="348" t="s">
        <v>970</v>
      </c>
      <c r="D34" s="342"/>
      <c r="E34" s="343">
        <v>6487.16</v>
      </c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2000</v>
      </c>
      <c r="C35" s="348" t="s">
        <v>944</v>
      </c>
      <c r="D35" s="342"/>
      <c r="E35" s="343"/>
      <c r="F35" s="345"/>
      <c r="G35" s="345"/>
      <c r="H35" s="343"/>
      <c r="I35" s="343">
        <v>350</v>
      </c>
      <c r="J35" s="345"/>
      <c r="K35" s="345">
        <v>320</v>
      </c>
      <c r="L35" s="343"/>
      <c r="M35" s="343">
        <v>25</v>
      </c>
      <c r="N35" s="345"/>
      <c r="O35" s="345">
        <v>25</v>
      </c>
      <c r="P35" s="343"/>
      <c r="Q35" s="343">
        <v>45</v>
      </c>
      <c r="R35" s="345"/>
      <c r="S35" s="345">
        <v>400</v>
      </c>
      <c r="T35" s="343"/>
      <c r="U35" s="343">
        <v>375</v>
      </c>
      <c r="V35" s="345"/>
      <c r="W35" s="345">
        <v>100</v>
      </c>
      <c r="X35" s="343"/>
      <c r="Y35" s="343">
        <v>85</v>
      </c>
      <c r="Z35" s="345"/>
      <c r="AA35" s="345">
        <v>230</v>
      </c>
      <c r="AB35" s="343"/>
      <c r="AC35" s="343">
        <v>45</v>
      </c>
    </row>
    <row r="36" spans="1:29" ht="14.25" customHeight="1" x14ac:dyDescent="0.3">
      <c r="A36" s="338">
        <v>46203</v>
      </c>
      <c r="B36" s="347">
        <f t="shared" si="2"/>
        <v>0.35</v>
      </c>
      <c r="C36" s="348" t="s">
        <v>505</v>
      </c>
      <c r="D36" s="342"/>
      <c r="E36" s="343"/>
      <c r="F36" s="345"/>
      <c r="G36" s="345">
        <v>0.35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-580</v>
      </c>
      <c r="C37" s="348" t="s">
        <v>949</v>
      </c>
      <c r="D37" s="342">
        <v>580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-185.64</v>
      </c>
      <c r="C38" s="348" t="s">
        <v>423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>
        <v>92.82</v>
      </c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>
        <v>92.82</v>
      </c>
      <c r="AC38" s="343"/>
    </row>
    <row r="39" spans="1:29" ht="14.25" customHeight="1" x14ac:dyDescent="0.3">
      <c r="A39" s="338">
        <v>46203</v>
      </c>
      <c r="B39" s="347">
        <f t="shared" si="2"/>
        <v>51.56</v>
      </c>
      <c r="C39" s="348" t="s">
        <v>509</v>
      </c>
      <c r="D39" s="342"/>
      <c r="E39" s="343"/>
      <c r="F39" s="345"/>
      <c r="G39" s="345">
        <v>51.56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53.44</v>
      </c>
      <c r="C40" s="348" t="s">
        <v>504</v>
      </c>
      <c r="D40" s="342"/>
      <c r="E40" s="343"/>
      <c r="F40" s="345"/>
      <c r="G40" s="345">
        <v>53.44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-207.96</v>
      </c>
      <c r="C41" s="348" t="s">
        <v>946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207.96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46203</v>
      </c>
      <c r="B42" s="347">
        <f t="shared" si="2"/>
        <v>-1713.1</v>
      </c>
      <c r="C42" s="348" t="s">
        <v>531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>
        <v>1713.1</v>
      </c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46189</v>
      </c>
      <c r="B43" s="347">
        <f t="shared" si="2"/>
        <v>53.17</v>
      </c>
      <c r="C43" s="348" t="s">
        <v>509</v>
      </c>
      <c r="D43" s="342"/>
      <c r="E43" s="343"/>
      <c r="F43" s="345"/>
      <c r="G43" s="345">
        <v>53.17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46186</v>
      </c>
      <c r="B44" s="347">
        <f t="shared" si="2"/>
        <v>57.38</v>
      </c>
      <c r="C44" s="348" t="s">
        <v>509</v>
      </c>
      <c r="D44" s="342"/>
      <c r="E44" s="343"/>
      <c r="F44" s="345"/>
      <c r="G44" s="345">
        <v>57.38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46184</v>
      </c>
      <c r="B45" s="347">
        <f t="shared" si="2"/>
        <v>-2159</v>
      </c>
      <c r="C45" s="348" t="s">
        <v>911</v>
      </c>
      <c r="D45" s="342"/>
      <c r="E45" s="343"/>
      <c r="F45" s="345"/>
      <c r="G45" s="345"/>
      <c r="H45" s="343"/>
      <c r="I45" s="343"/>
      <c r="J45" s="345">
        <v>2159</v>
      </c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46183</v>
      </c>
      <c r="B46" s="347">
        <f t="shared" si="2"/>
        <v>-816.19</v>
      </c>
      <c r="C46" s="348" t="s">
        <v>912</v>
      </c>
      <c r="D46" s="342"/>
      <c r="E46" s="343"/>
      <c r="F46" s="345"/>
      <c r="G46" s="345"/>
      <c r="H46" s="343">
        <v>816.19</v>
      </c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46180</v>
      </c>
      <c r="B47" s="347">
        <f t="shared" si="2"/>
        <v>-313.77999999999997</v>
      </c>
      <c r="C47" s="348" t="s">
        <v>890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313.77999999999997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46176</v>
      </c>
      <c r="B48" s="347">
        <f t="shared" si="2"/>
        <v>-1000</v>
      </c>
      <c r="C48" s="348" t="s">
        <v>901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1000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46174</v>
      </c>
      <c r="B49" s="347">
        <f t="shared" si="2"/>
        <v>-320</v>
      </c>
      <c r="C49" s="348" t="s">
        <v>913</v>
      </c>
      <c r="D49" s="342">
        <v>320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-3000</v>
      </c>
      <c r="C50" s="348" t="s">
        <v>897</v>
      </c>
      <c r="D50" s="342">
        <v>3000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-1000</v>
      </c>
      <c r="C51" s="348" t="s">
        <v>896</v>
      </c>
      <c r="D51" s="342">
        <v>1000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si="2"/>
        <v>1160.3599999999999</v>
      </c>
      <c r="C52" s="348" t="s">
        <v>895</v>
      </c>
      <c r="D52" s="342"/>
      <c r="E52" s="343">
        <v>1160.3599999999999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ref="B53:B124" si="3">SUM(E53,U53,K53,G53,I53,S53,O53,M53,Q53,W53,Y53,AA53,AC53)-SUM(D53,F53,T53,H53,R53,N53,J53,L53,P53,V53,X53,Z53,AB53)</f>
        <v>2000</v>
      </c>
      <c r="C53" s="348" t="s">
        <v>886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46173</v>
      </c>
      <c r="B54" s="347">
        <f t="shared" si="3"/>
        <v>0.63</v>
      </c>
      <c r="C54" s="348" t="s">
        <v>505</v>
      </c>
      <c r="D54" s="342"/>
      <c r="E54" s="343"/>
      <c r="F54" s="345"/>
      <c r="G54" s="345">
        <v>0.63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46172</v>
      </c>
      <c r="B55" s="347">
        <f t="shared" si="3"/>
        <v>-530.36</v>
      </c>
      <c r="C55" s="348" t="s">
        <v>890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530.36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46168</v>
      </c>
      <c r="B56" s="347">
        <f t="shared" si="3"/>
        <v>0</v>
      </c>
      <c r="C56" s="348" t="s">
        <v>887</v>
      </c>
      <c r="D56" s="342">
        <v>400</v>
      </c>
      <c r="E56" s="343">
        <v>400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87.5</v>
      </c>
      <c r="C57" s="348" t="s">
        <v>509</v>
      </c>
      <c r="D57" s="342"/>
      <c r="E57" s="343"/>
      <c r="F57" s="345"/>
      <c r="G57" s="345">
        <v>87.5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56.18</v>
      </c>
      <c r="C58" s="348" t="s">
        <v>504</v>
      </c>
      <c r="D58" s="342"/>
      <c r="E58" s="343"/>
      <c r="F58" s="345"/>
      <c r="G58" s="345">
        <v>56.18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46170</v>
      </c>
      <c r="B59" s="347">
        <f t="shared" si="3"/>
        <v>-4500</v>
      </c>
      <c r="C59" s="348" t="s">
        <v>512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4500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46166</v>
      </c>
      <c r="B60" s="347">
        <f t="shared" si="3"/>
        <v>-69.2</v>
      </c>
      <c r="C60" s="348" t="s">
        <v>858</v>
      </c>
      <c r="D60" s="342">
        <v>69.2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46165</v>
      </c>
      <c r="B61" s="347">
        <f t="shared" si="3"/>
        <v>-138.44</v>
      </c>
      <c r="C61" s="348" t="s">
        <v>876</v>
      </c>
      <c r="D61" s="342">
        <v>138.44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-87.13</v>
      </c>
      <c r="C62" s="348" t="s">
        <v>847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87.13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46158</v>
      </c>
      <c r="B63" s="347">
        <f t="shared" si="3"/>
        <v>-95.85</v>
      </c>
      <c r="C63" s="348" t="s">
        <v>849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95.85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46157</v>
      </c>
      <c r="B64" s="347">
        <f t="shared" si="3"/>
        <v>-146.15</v>
      </c>
      <c r="C64" s="348" t="s">
        <v>506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146.15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-221.4</v>
      </c>
      <c r="C65" s="348" t="s">
        <v>856</v>
      </c>
      <c r="D65" s="342"/>
      <c r="E65" s="343"/>
      <c r="F65" s="345"/>
      <c r="G65" s="345"/>
      <c r="H65" s="343">
        <v>221.4</v>
      </c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444.44</v>
      </c>
      <c r="C66" s="348" t="s">
        <v>519</v>
      </c>
      <c r="D66" s="342"/>
      <c r="E66" s="343">
        <v>444.44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46155</v>
      </c>
      <c r="B67" s="347">
        <f t="shared" si="3"/>
        <v>351.69</v>
      </c>
      <c r="C67" s="348" t="s">
        <v>859</v>
      </c>
      <c r="D67" s="342"/>
      <c r="E67" s="343">
        <v>351.69</v>
      </c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46153</v>
      </c>
      <c r="B68" s="347">
        <f t="shared" si="3"/>
        <v>-1045.8699999999999</v>
      </c>
      <c r="C68" s="348" t="s">
        <v>843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1045.8699999999999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46151</v>
      </c>
      <c r="B69" s="347">
        <f t="shared" si="3"/>
        <v>-903.88</v>
      </c>
      <c r="C69" s="348" t="s">
        <v>857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903.88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46149</v>
      </c>
      <c r="B70" s="347">
        <f t="shared" si="3"/>
        <v>69.400000000000006</v>
      </c>
      <c r="C70" s="348" t="s">
        <v>509</v>
      </c>
      <c r="D70" s="342"/>
      <c r="E70" s="343"/>
      <c r="F70" s="345"/>
      <c r="G70" s="345">
        <v>69.400000000000006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-500.5</v>
      </c>
      <c r="C71" s="348" t="s">
        <v>212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>
        <v>500.5</v>
      </c>
      <c r="Y71" s="343"/>
      <c r="Z71" s="345"/>
      <c r="AA71" s="345"/>
      <c r="AB71" s="343"/>
      <c r="AC71" s="343"/>
    </row>
    <row r="72" spans="1:29" ht="14.25" customHeight="1" x14ac:dyDescent="0.3">
      <c r="A72" s="338">
        <v>46148</v>
      </c>
      <c r="B72" s="347">
        <f t="shared" si="3"/>
        <v>-457.94</v>
      </c>
      <c r="C72" s="348" t="s">
        <v>858</v>
      </c>
      <c r="D72" s="342">
        <v>457.94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5616.82</v>
      </c>
      <c r="C73" s="348" t="s">
        <v>285</v>
      </c>
      <c r="D73" s="342"/>
      <c r="E73" s="343">
        <v>5616.82</v>
      </c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46142</v>
      </c>
      <c r="B74" s="347">
        <f t="shared" si="3"/>
        <v>2000</v>
      </c>
      <c r="C74" s="348" t="s">
        <v>503</v>
      </c>
      <c r="D74" s="342"/>
      <c r="E74" s="343"/>
      <c r="F74" s="345"/>
      <c r="G74" s="345"/>
      <c r="H74" s="343"/>
      <c r="I74" s="343">
        <v>350</v>
      </c>
      <c r="J74" s="345"/>
      <c r="K74" s="345">
        <v>320</v>
      </c>
      <c r="L74" s="343"/>
      <c r="M74" s="343">
        <v>25</v>
      </c>
      <c r="N74" s="345"/>
      <c r="O74" s="345">
        <v>25</v>
      </c>
      <c r="P74" s="343"/>
      <c r="Q74" s="343">
        <v>45</v>
      </c>
      <c r="R74" s="345"/>
      <c r="S74" s="345">
        <v>400</v>
      </c>
      <c r="T74" s="343"/>
      <c r="U74" s="343">
        <v>375</v>
      </c>
      <c r="V74" s="345"/>
      <c r="W74" s="345">
        <v>100</v>
      </c>
      <c r="X74" s="343"/>
      <c r="Y74" s="343">
        <v>85</v>
      </c>
      <c r="Z74" s="345"/>
      <c r="AA74" s="345">
        <v>230</v>
      </c>
      <c r="AB74" s="343"/>
      <c r="AC74" s="343">
        <v>45</v>
      </c>
    </row>
    <row r="75" spans="1:29" ht="14.25" customHeight="1" x14ac:dyDescent="0.3">
      <c r="A75" s="338">
        <v>46142</v>
      </c>
      <c r="B75" s="347">
        <f t="shared" si="3"/>
        <v>62.26</v>
      </c>
      <c r="C75" s="348" t="s">
        <v>504</v>
      </c>
      <c r="D75" s="342"/>
      <c r="E75" s="343"/>
      <c r="F75" s="345"/>
      <c r="G75" s="345">
        <v>62.26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46142</v>
      </c>
      <c r="B77" s="347">
        <f t="shared" si="3"/>
        <v>-127.68</v>
      </c>
      <c r="C77" s="348" t="s">
        <v>315</v>
      </c>
      <c r="D77" s="342"/>
      <c r="E77" s="343"/>
      <c r="F77" s="345"/>
      <c r="G77" s="345"/>
      <c r="H77" s="343"/>
      <c r="I77" s="343"/>
      <c r="J77" s="345"/>
      <c r="K77" s="345"/>
      <c r="L77" s="343">
        <v>63.84</v>
      </c>
      <c r="M77" s="343"/>
      <c r="N77" s="345">
        <v>63.84</v>
      </c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46142</v>
      </c>
      <c r="B78" s="347">
        <f t="shared" si="3"/>
        <v>0.52</v>
      </c>
      <c r="C78" s="348" t="s">
        <v>505</v>
      </c>
      <c r="D78" s="342"/>
      <c r="E78" s="343"/>
      <c r="F78" s="345"/>
      <c r="G78" s="345">
        <v>0.52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-578.57000000000005</v>
      </c>
      <c r="C79" s="348" t="s">
        <v>506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578.57000000000005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-93.71</v>
      </c>
      <c r="C80" s="348" t="s">
        <v>507</v>
      </c>
      <c r="D80" s="342"/>
      <c r="E80" s="343"/>
      <c r="F80" s="345"/>
      <c r="G80" s="345"/>
      <c r="H80" s="343">
        <v>93.71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46130</v>
      </c>
      <c r="B81" s="347">
        <f t="shared" si="3"/>
        <v>-318.36</v>
      </c>
      <c r="C81" s="348" t="s">
        <v>508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>
        <v>318.36</v>
      </c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46129</v>
      </c>
      <c r="B82" s="347">
        <f t="shared" si="3"/>
        <v>62.19</v>
      </c>
      <c r="C82" s="348" t="s">
        <v>509</v>
      </c>
      <c r="D82" s="342"/>
      <c r="E82" s="343"/>
      <c r="F82" s="345"/>
      <c r="G82" s="345">
        <v>62.19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4309.58</v>
      </c>
      <c r="C83" s="348" t="s">
        <v>510</v>
      </c>
      <c r="D83" s="342"/>
      <c r="E83" s="343">
        <v>4309.58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46112</v>
      </c>
      <c r="B84" s="347">
        <f t="shared" si="3"/>
        <v>2000</v>
      </c>
      <c r="C84" s="348" t="s">
        <v>511</v>
      </c>
      <c r="D84" s="342"/>
      <c r="E84" s="343"/>
      <c r="F84" s="345"/>
      <c r="G84" s="345"/>
      <c r="H84" s="343"/>
      <c r="I84" s="343">
        <v>350</v>
      </c>
      <c r="J84" s="345"/>
      <c r="K84" s="345">
        <v>320</v>
      </c>
      <c r="L84" s="343"/>
      <c r="M84" s="343">
        <v>25</v>
      </c>
      <c r="N84" s="345"/>
      <c r="O84" s="345">
        <v>25</v>
      </c>
      <c r="P84" s="343"/>
      <c r="Q84" s="343">
        <v>45</v>
      </c>
      <c r="R84" s="345"/>
      <c r="S84" s="345">
        <v>400</v>
      </c>
      <c r="T84" s="343"/>
      <c r="U84" s="343">
        <v>375</v>
      </c>
      <c r="V84" s="345"/>
      <c r="W84" s="345">
        <v>100</v>
      </c>
      <c r="X84" s="343"/>
      <c r="Y84" s="343">
        <v>85</v>
      </c>
      <c r="Z84" s="345"/>
      <c r="AA84" s="345">
        <v>230</v>
      </c>
      <c r="AB84" s="343"/>
      <c r="AC84" s="343">
        <v>45</v>
      </c>
    </row>
    <row r="85" spans="1:29" ht="14.25" customHeight="1" x14ac:dyDescent="0.3">
      <c r="A85" s="338">
        <v>46112</v>
      </c>
      <c r="B85" s="347">
        <f t="shared" si="3"/>
        <v>0.34</v>
      </c>
      <c r="C85" s="348" t="s">
        <v>505</v>
      </c>
      <c r="D85" s="342"/>
      <c r="E85" s="343"/>
      <c r="F85" s="345"/>
      <c r="G85" s="345">
        <v>0.34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-1200</v>
      </c>
      <c r="C86" s="348" t="s">
        <v>512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>
        <v>1200</v>
      </c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46108</v>
      </c>
      <c r="B87" s="347">
        <f t="shared" si="3"/>
        <v>68.72</v>
      </c>
      <c r="C87" s="348" t="s">
        <v>504</v>
      </c>
      <c r="D87" s="342"/>
      <c r="E87" s="343"/>
      <c r="F87" s="345"/>
      <c r="G87" s="345">
        <v>68.72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46104</v>
      </c>
      <c r="B88" s="347">
        <f t="shared" si="3"/>
        <v>-6</v>
      </c>
      <c r="C88" s="348" t="s">
        <v>513</v>
      </c>
      <c r="D88" s="342">
        <v>6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514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-100</v>
      </c>
      <c r="C90" s="348" t="s">
        <v>515</v>
      </c>
      <c r="D90" s="342">
        <v>100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-50</v>
      </c>
      <c r="C91" s="348" t="s">
        <v>516</v>
      </c>
      <c r="D91" s="342">
        <v>50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517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518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-300</v>
      </c>
      <c r="C94" s="348" t="s">
        <v>519</v>
      </c>
      <c r="D94" s="342">
        <v>300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46102</v>
      </c>
      <c r="B95" s="347">
        <f t="shared" si="3"/>
        <v>1384.5</v>
      </c>
      <c r="C95" s="348" t="s">
        <v>520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>
        <v>-1384.5</v>
      </c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46094</v>
      </c>
      <c r="B96" s="347">
        <f t="shared" si="3"/>
        <v>55.66</v>
      </c>
      <c r="C96" s="348" t="s">
        <v>509</v>
      </c>
      <c r="D96" s="342"/>
      <c r="E96" s="343"/>
      <c r="F96" s="345"/>
      <c r="G96" s="345">
        <v>55.66</v>
      </c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46090</v>
      </c>
      <c r="B97" s="347">
        <f t="shared" si="3"/>
        <v>-380</v>
      </c>
      <c r="C97" s="348" t="s">
        <v>521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380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46083</v>
      </c>
      <c r="B98" s="347">
        <f t="shared" si="3"/>
        <v>-185.64</v>
      </c>
      <c r="C98" s="348" t="s">
        <v>423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>
        <v>92.82</v>
      </c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>
        <v>92.82</v>
      </c>
      <c r="AC98" s="343"/>
    </row>
    <row r="99" spans="1:29" ht="14.25" customHeight="1" x14ac:dyDescent="0.3">
      <c r="A99" s="338">
        <v>46081</v>
      </c>
      <c r="B99" s="347">
        <f t="shared" si="3"/>
        <v>3764.91</v>
      </c>
      <c r="C99" s="348" t="s">
        <v>425</v>
      </c>
      <c r="D99" s="342"/>
      <c r="E99" s="343">
        <v>3764.91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46081</v>
      </c>
      <c r="B100" s="347">
        <f t="shared" si="3"/>
        <v>2000</v>
      </c>
      <c r="C100" s="348" t="s">
        <v>522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46081</v>
      </c>
      <c r="B101" s="347">
        <f t="shared" si="3"/>
        <v>0.23</v>
      </c>
      <c r="C101" s="348" t="s">
        <v>505</v>
      </c>
      <c r="D101" s="342"/>
      <c r="E101" s="343"/>
      <c r="F101" s="345"/>
      <c r="G101" s="345">
        <v>0.23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46070</v>
      </c>
      <c r="B102" s="347">
        <f t="shared" si="3"/>
        <v>-1920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1920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46069</v>
      </c>
      <c r="B103" s="347">
        <f t="shared" si="3"/>
        <v>-243.8</v>
      </c>
      <c r="C103" s="348" t="s">
        <v>523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>
        <v>243.8</v>
      </c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46068</v>
      </c>
      <c r="B104" s="347">
        <f t="shared" si="3"/>
        <v>63.46</v>
      </c>
      <c r="C104" s="348" t="s">
        <v>509</v>
      </c>
      <c r="D104" s="342"/>
      <c r="E104" s="343"/>
      <c r="F104" s="345"/>
      <c r="G104" s="345">
        <v>63.46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46067</v>
      </c>
      <c r="B105" s="347">
        <f t="shared" si="3"/>
        <v>-1007.99</v>
      </c>
      <c r="C105" s="348" t="s">
        <v>524</v>
      </c>
      <c r="D105" s="342">
        <v>1007.99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-1276.4000000000001</v>
      </c>
      <c r="C106" s="348" t="s">
        <v>525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>
        <v>1276.4000000000001</v>
      </c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-955</v>
      </c>
      <c r="C107" s="348" t="s">
        <v>526</v>
      </c>
      <c r="D107" s="342"/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>
        <v>955</v>
      </c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46063</v>
      </c>
      <c r="B108" s="347">
        <f t="shared" si="3"/>
        <v>59.19</v>
      </c>
      <c r="C108" s="348" t="s">
        <v>504</v>
      </c>
      <c r="D108" s="342"/>
      <c r="E108" s="343"/>
      <c r="F108" s="345"/>
      <c r="G108" s="345">
        <v>59.19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-2203.44</v>
      </c>
      <c r="C109" s="348" t="s">
        <v>523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>
        <v>2203.44</v>
      </c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46061</v>
      </c>
      <c r="B110" s="347">
        <f t="shared" si="3"/>
        <v>-831.92</v>
      </c>
      <c r="C110" s="348" t="s">
        <v>527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831.92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46055</v>
      </c>
      <c r="B111" s="347">
        <f t="shared" si="3"/>
        <v>-900</v>
      </c>
      <c r="C111" s="348" t="s">
        <v>512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>
        <v>900</v>
      </c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3194.64</v>
      </c>
      <c r="C112" s="348" t="s">
        <v>459</v>
      </c>
      <c r="D112" s="342"/>
      <c r="E112" s="343">
        <v>3194.64</v>
      </c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46053</v>
      </c>
      <c r="B113" s="347">
        <f t="shared" si="3"/>
        <v>2000</v>
      </c>
      <c r="C113" s="348" t="s">
        <v>528</v>
      </c>
      <c r="D113" s="342"/>
      <c r="E113" s="343"/>
      <c r="F113" s="345"/>
      <c r="G113" s="345"/>
      <c r="H113" s="343"/>
      <c r="I113" s="343">
        <v>350</v>
      </c>
      <c r="J113" s="345"/>
      <c r="K113" s="345">
        <v>320</v>
      </c>
      <c r="L113" s="343"/>
      <c r="M113" s="343">
        <v>25</v>
      </c>
      <c r="N113" s="345"/>
      <c r="O113" s="345">
        <v>25</v>
      </c>
      <c r="P113" s="343"/>
      <c r="Q113" s="343">
        <v>45</v>
      </c>
      <c r="R113" s="345"/>
      <c r="S113" s="345">
        <v>400</v>
      </c>
      <c r="T113" s="343"/>
      <c r="U113" s="343">
        <v>375</v>
      </c>
      <c r="V113" s="345"/>
      <c r="W113" s="345">
        <v>100</v>
      </c>
      <c r="X113" s="343"/>
      <c r="Y113" s="343">
        <v>85</v>
      </c>
      <c r="Z113" s="345"/>
      <c r="AA113" s="345">
        <v>230</v>
      </c>
      <c r="AB113" s="343"/>
      <c r="AC113" s="343">
        <v>45</v>
      </c>
    </row>
    <row r="114" spans="1:29" ht="14.25" customHeight="1" x14ac:dyDescent="0.3">
      <c r="A114" s="338">
        <v>46053</v>
      </c>
      <c r="B114" s="347">
        <f t="shared" si="3"/>
        <v>0.38</v>
      </c>
      <c r="C114" s="348" t="s">
        <v>505</v>
      </c>
      <c r="D114" s="342"/>
      <c r="E114" s="343"/>
      <c r="F114" s="345"/>
      <c r="G114" s="345">
        <v>0.38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54.55</v>
      </c>
      <c r="C115" s="348" t="s">
        <v>509</v>
      </c>
      <c r="D115" s="342"/>
      <c r="E115" s="343"/>
      <c r="F115" s="345"/>
      <c r="G115" s="345">
        <v>54.55</v>
      </c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46048</v>
      </c>
      <c r="B116" s="347">
        <f t="shared" si="3"/>
        <v>-583</v>
      </c>
      <c r="C116" s="348" t="s">
        <v>529</v>
      </c>
      <c r="D116" s="342">
        <v>583</v>
      </c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46044</v>
      </c>
      <c r="B117" s="347">
        <f t="shared" si="3"/>
        <v>-126.24</v>
      </c>
      <c r="C117" s="348" t="s">
        <v>315</v>
      </c>
      <c r="D117" s="342"/>
      <c r="E117" s="343"/>
      <c r="F117" s="345"/>
      <c r="G117" s="345"/>
      <c r="H117" s="343"/>
      <c r="I117" s="343"/>
      <c r="J117" s="345"/>
      <c r="K117" s="345"/>
      <c r="L117" s="343">
        <v>63.12</v>
      </c>
      <c r="M117" s="343"/>
      <c r="N117" s="345">
        <v>63.12</v>
      </c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-100</v>
      </c>
      <c r="C118" s="348" t="s">
        <v>530</v>
      </c>
      <c r="D118" s="342"/>
      <c r="E118" s="343"/>
      <c r="F118" s="345"/>
      <c r="G118" s="345"/>
      <c r="H118" s="343">
        <v>100</v>
      </c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46043</v>
      </c>
      <c r="B119" s="347">
        <f t="shared" si="3"/>
        <v>-2724</v>
      </c>
      <c r="C119" s="348" t="s">
        <v>531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>
        <v>2724</v>
      </c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46038</v>
      </c>
      <c r="B120" s="347">
        <f t="shared" si="3"/>
        <v>55.69</v>
      </c>
      <c r="C120" s="348" t="s">
        <v>509</v>
      </c>
      <c r="D120" s="342"/>
      <c r="E120" s="343"/>
      <c r="F120" s="345"/>
      <c r="G120" s="345">
        <v>55.69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46030</v>
      </c>
      <c r="B121" s="347">
        <f t="shared" si="3"/>
        <v>1049.3699999999999</v>
      </c>
      <c r="C121" s="340" t="s">
        <v>532</v>
      </c>
      <c r="D121" s="342"/>
      <c r="E121" s="343">
        <v>1049.3699999999999</v>
      </c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-113.94</v>
      </c>
      <c r="C122" s="348" t="s">
        <v>533</v>
      </c>
      <c r="D122" s="342"/>
      <c r="E122" s="343"/>
      <c r="F122" s="345"/>
      <c r="G122" s="345"/>
      <c r="H122" s="343">
        <v>113.94</v>
      </c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46027</v>
      </c>
      <c r="B123" s="347">
        <f t="shared" si="3"/>
        <v>-622.1</v>
      </c>
      <c r="C123" s="348" t="s">
        <v>523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>
        <v>622.1</v>
      </c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44562</v>
      </c>
      <c r="B124" s="347">
        <f t="shared" si="3"/>
        <v>12240.49</v>
      </c>
      <c r="C124" s="348" t="s">
        <v>534</v>
      </c>
      <c r="D124" s="342"/>
      <c r="E124" s="343">
        <v>1710.49</v>
      </c>
      <c r="F124" s="345"/>
      <c r="G124" s="345">
        <v>500</v>
      </c>
      <c r="H124" s="343"/>
      <c r="I124" s="343">
        <v>2000</v>
      </c>
      <c r="J124" s="345"/>
      <c r="K124" s="345">
        <v>1000</v>
      </c>
      <c r="L124" s="343"/>
      <c r="M124" s="343">
        <v>65</v>
      </c>
      <c r="N124" s="345"/>
      <c r="O124" s="345">
        <v>65</v>
      </c>
      <c r="P124" s="343"/>
      <c r="Q124" s="343">
        <v>100</v>
      </c>
      <c r="R124" s="345"/>
      <c r="S124" s="345">
        <v>2000</v>
      </c>
      <c r="T124" s="343"/>
      <c r="U124" s="343">
        <v>2500</v>
      </c>
      <c r="V124" s="345"/>
      <c r="W124" s="345">
        <v>500</v>
      </c>
      <c r="X124" s="343"/>
      <c r="Y124" s="343">
        <v>200</v>
      </c>
      <c r="Z124" s="345"/>
      <c r="AA124" s="345">
        <v>1500</v>
      </c>
      <c r="AB124" s="343"/>
      <c r="AC124" s="343">
        <v>100</v>
      </c>
    </row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50.166666666666664</v>
      </c>
      <c r="F6" s="384">
        <f ca="1">'Isaac 401k'!D4</f>
        <v>69580</v>
      </c>
      <c r="G6" s="385">
        <f ca="1">(F6-B9)/365.25</f>
        <v>108.62149212867898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</v>
      </c>
      <c r="F7" s="392">
        <f ca="1">'Lorri 401b'!D4</f>
        <v>69519</v>
      </c>
      <c r="G7" s="393">
        <f ca="1">(F7-C9)/365.25</f>
        <v>103.84394250513347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3292909.4430088652</v>
      </c>
      <c r="R11" s="25">
        <f t="array" aca="1" ref="R11" ca="1">INDEX('Lorri 401b'!L:L,MATCH('Retirement Calculator'!A11,'Lorri 401b'!N:N,0),0)</f>
        <v>3571026.5418807333</v>
      </c>
      <c r="S11" s="25">
        <f t="shared" ref="S11:S265" ca="1" si="7">SUM(Q11:R11)</f>
        <v>6863935.9848895986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3273244.4368884852</v>
      </c>
      <c r="R12" s="25">
        <f t="array" aca="1" ref="R12" ca="1">INDEX('Lorri 401b'!L:L,MATCH('Retirement Calculator'!A12,'Lorri 401b'!N:N,0),0)</f>
        <v>3585905.8191385698</v>
      </c>
      <c r="S12" s="25">
        <f t="shared" ca="1" si="7"/>
        <v>6859150.256027055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3253497.4932426033</v>
      </c>
      <c r="R13" s="25">
        <f t="array" aca="1" ref="R13" ca="1">INDEX('Lorri 401b'!L:L,MATCH('Retirement Calculator'!A13,'Lorri 401b'!N:N,0),0)</f>
        <v>3600847.0933849807</v>
      </c>
      <c r="S13" s="25">
        <f t="shared" ca="1" si="7"/>
        <v>6854344.586627584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3233668.2706648638</v>
      </c>
      <c r="R14" s="25">
        <f t="array" aca="1" ref="R14" ca="1">INDEX('Lorri 401b'!L:L,MATCH('Retirement Calculator'!A14,'Lorri 401b'!N:N,0),0)</f>
        <v>3615850.6229407513</v>
      </c>
      <c r="S14" s="25">
        <f t="shared" ca="1" si="7"/>
        <v>6849518.893605615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3213756.4263263834</v>
      </c>
      <c r="R15" s="25">
        <f t="array" aca="1" ref="R15" ca="1">INDEX('Lorri 401b'!L:L,MATCH('Retirement Calculator'!A15,'Lorri 401b'!N:N,0),0)</f>
        <v>3630916.6672030045</v>
      </c>
      <c r="S15" s="25">
        <f t="shared" ca="1" si="7"/>
        <v>6844673.0935293883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3193761.615969826</v>
      </c>
      <c r="R16" s="25">
        <f t="array" aca="1" ref="R16" ca="1">INDEX('Lorri 401b'!L:L,MATCH('Retirement Calculator'!A16,'Lorri 401b'!N:N,0),0)</f>
        <v>3646045.4866496837</v>
      </c>
      <c r="S16" s="25">
        <f t="shared" ca="1" si="7"/>
        <v>6839807.1026195101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3173683.4939034497</v>
      </c>
      <c r="R17" s="25">
        <f t="array" aca="1" ref="R17" ca="1">INDEX('Lorri 401b'!L:L,MATCH('Retirement Calculator'!A17,'Lorri 401b'!N:N,0),0)</f>
        <v>3661237.3428440574</v>
      </c>
      <c r="S17" s="25">
        <f t="shared" ca="1" si="7"/>
        <v>6834920.8367475066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3153521.7129951301</v>
      </c>
      <c r="R18" s="25">
        <f t="array" aca="1" ref="R18" ca="1">INDEX('Lorri 401b'!L:L,MATCH('Retirement Calculator'!A18,'Lorri 401b'!N:N,0),0)</f>
        <v>3676492.4984392407</v>
      </c>
      <c r="S18" s="25">
        <f t="shared" ca="1" si="7"/>
        <v>6830014.2114343708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3133275.9246663596</v>
      </c>
      <c r="R19" s="25">
        <f t="array" aca="1" ref="R19" ca="1">INDEX('Lorri 401b'!L:L,MATCH('Retirement Calculator'!A19,'Lorri 401b'!N:N,0),0)</f>
        <v>3691811.2171827378</v>
      </c>
      <c r="S19" s="25">
        <f t="shared" ca="1" si="7"/>
        <v>6825087.1418490969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3112945.778886219</v>
      </c>
      <c r="R20" s="25">
        <f t="array" aca="1" ref="R20" ca="1">INDEX('Lorri 401b'!L:L,MATCH('Retirement Calculator'!A20,'Lorri 401b'!N:N,0),0)</f>
        <v>3707193.7639209991</v>
      </c>
      <c r="S20" s="25">
        <f t="shared" ca="1" si="7"/>
        <v>6820139.5428072177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3092530.924165328</v>
      </c>
      <c r="R21" s="25">
        <f t="array" aca="1" ref="R21" ca="1">INDEX('Lorri 401b'!L:L,MATCH('Retirement Calculator'!A21,'Lorri 401b'!N:N,0),0)</f>
        <v>3722640.4046040033</v>
      </c>
      <c r="S21" s="25">
        <f t="shared" ca="1" si="7"/>
        <v>6815171.3287693318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3072031.0075497665</v>
      </c>
      <c r="R22" s="25">
        <f t="array" aca="1" ref="R22" ca="1">INDEX('Lorri 401b'!L:L,MATCH('Retirement Calculator'!A22,'Lorri 401b'!N:N,0),0)</f>
        <v>3738151.4062898532</v>
      </c>
      <c r="S22" s="25">
        <f t="shared" ca="1" si="7"/>
        <v>6810182.4138396196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3051445.6746149734</v>
      </c>
      <c r="R23" s="25">
        <f t="array" aca="1" ref="R23" ca="1">INDEX('Lorri 401b'!L:L,MATCH('Retirement Calculator'!A23,'Lorri 401b'!N:N,0),0)</f>
        <v>3753727.0371493944</v>
      </c>
      <c r="S23" s="25">
        <f t="shared" ca="1" si="7"/>
        <v>6805172.7117643673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3030774.5694596185</v>
      </c>
      <c r="R24" s="25">
        <f t="array" aca="1" ref="R24" ca="1">INDEX('Lorri 401b'!L:L,MATCH('Retirement Calculator'!A24,'Lorri 401b'!N:N,0),0)</f>
        <v>3769367.5664708503</v>
      </c>
      <c r="S24" s="25">
        <f t="shared" ca="1" si="7"/>
        <v>6800142.1359304693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3010017.3346994496</v>
      </c>
      <c r="R25" s="25">
        <f t="array" aca="1" ref="R25" ca="1">INDEX('Lorri 401b'!L:L,MATCH('Retirement Calculator'!A25,'Lorri 401b'!N:N,0),0)</f>
        <v>3785073.2646644786</v>
      </c>
      <c r="S25" s="25">
        <f t="shared" ca="1" si="7"/>
        <v>6795090.5993639287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2989173.6114611137</v>
      </c>
      <c r="R26" s="25">
        <f t="array" aca="1" ref="R26" ca="1">INDEX('Lorri 401b'!L:L,MATCH('Retirement Calculator'!A26,'Lorri 401b'!N:N,0),0)</f>
        <v>3800844.4032672471</v>
      </c>
      <c r="S26" s="25">
        <f t="shared" ca="1" si="7"/>
        <v>6790018.0147283608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2968243.039375951</v>
      </c>
      <c r="R27" s="25">
        <f t="array" aca="1" ref="R27" ca="1">INDEX('Lorri 401b'!L:L,MATCH('Retirement Calculator'!A27,'Lorri 401b'!N:N,0),0)</f>
        <v>3816681.2549475273</v>
      </c>
      <c r="S27" s="25">
        <f t="shared" ca="1" si="7"/>
        <v>6784924.2943234779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2947225.2565737669</v>
      </c>
      <c r="R28" s="25">
        <f t="array" aca="1" ref="R28" ca="1">INDEX('Lorri 401b'!L:L,MATCH('Retirement Calculator'!A28,'Lorri 401b'!N:N,0),0)</f>
        <v>3832584.0935098086</v>
      </c>
      <c r="S28" s="25">
        <f t="shared" ca="1" si="7"/>
        <v>6779809.3500835756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2926119.8996765739</v>
      </c>
      <c r="R29" s="25">
        <f t="array" aca="1" ref="R29" ca="1">INDEX('Lorri 401b'!L:L,MATCH('Retirement Calculator'!A29,'Lorri 401b'!N:N,0),0)</f>
        <v>3848553.1938994327</v>
      </c>
      <c r="S29" s="25">
        <f t="shared" ca="1" si="7"/>
        <v>6774673.0935760066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2904926.6037923093</v>
      </c>
      <c r="R30" s="25">
        <f t="array" aca="1" ref="R30" ca="1">INDEX('Lorri 401b'!L:L,MATCH('Retirement Calculator'!A30,'Lorri 401b'!N:N,0),0)</f>
        <v>3864588.8322073468</v>
      </c>
      <c r="S30" s="25">
        <f t="shared" ca="1" si="7"/>
        <v>6769515.4359996561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2883645.0025085267</v>
      </c>
      <c r="R31" s="25">
        <f t="array" aca="1" ref="R31" ca="1">INDEX('Lorri 401b'!L:L,MATCH('Retirement Calculator'!A31,'Lorri 401b'!N:N,0),0)</f>
        <v>3880691.2856748775</v>
      </c>
      <c r="S31" s="25">
        <f t="shared" ca="1" si="7"/>
        <v>6764336.2881834041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2862274.7278860616</v>
      </c>
      <c r="R32" s="25">
        <f t="array" aca="1" ref="R32" ca="1">INDEX('Lorri 401b'!L:L,MATCH('Retirement Calculator'!A32,'Lorri 401b'!N:N,0),0)</f>
        <v>3896860.8326985226</v>
      </c>
      <c r="S32" s="25">
        <f t="shared" ca="1" si="7"/>
        <v>6759135.5605845843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2840815.41045267</v>
      </c>
      <c r="R33" s="25">
        <f t="array" aca="1" ref="R33" ca="1">INDEX('Lorri 401b'!L:L,MATCH('Retirement Calculator'!A33,'Lorri 401b'!N:N,0),0)</f>
        <v>3913097.7528347666</v>
      </c>
      <c r="S33" s="25">
        <f t="shared" ca="1" si="7"/>
        <v>6753913.1632874366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2819266.679196639</v>
      </c>
      <c r="R34" s="25">
        <f t="array" aca="1" ref="R34" ca="1">INDEX('Lorri 401b'!L:L,MATCH('Retirement Calculator'!A34,'Lorri 401b'!N:N,0),0)</f>
        <v>3929402.3268049117</v>
      </c>
      <c r="S34" s="25">
        <f t="shared" ca="1" si="7"/>
        <v>6748669.0060015507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2797628.1615603743</v>
      </c>
      <c r="R35" s="25">
        <f t="array" aca="1" ref="R35" ca="1">INDEX('Lorri 401b'!L:L,MATCH('Retirement Calculator'!A35,'Lorri 401b'!N:N,0),0)</f>
        <v>3945774.8364999322</v>
      </c>
      <c r="S35" s="25">
        <f t="shared" ca="1" si="7"/>
        <v>6743402.9980603065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2775899.4834339586</v>
      </c>
      <c r="R36" s="25">
        <f t="array" aca="1" ref="R36" ca="1">INDEX('Lorri 401b'!L:L,MATCH('Retirement Calculator'!A36,'Lorri 401b'!N:N,0),0)</f>
        <v>3962215.5649853484</v>
      </c>
      <c r="S36" s="25">
        <f t="shared" ca="1" si="7"/>
        <v>6738115.048419307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2754080.2691486832</v>
      </c>
      <c r="R37" s="25">
        <f t="array" aca="1" ref="R37" ca="1">INDEX('Lorri 401b'!L:L,MATCH('Retirement Calculator'!A37,'Lorri 401b'!N:N,0),0)</f>
        <v>3978724.7965061208</v>
      </c>
      <c r="S37" s="25">
        <f t="shared" ca="1" si="7"/>
        <v>6732805.065654804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2732170.1414705524</v>
      </c>
      <c r="R38" s="25">
        <f t="array" aca="1" ref="R38" ca="1">INDEX('Lorri 401b'!L:L,MATCH('Retirement Calculator'!A38,'Lorri 401b'!N:N,0),0)</f>
        <v>3995302.8164915629</v>
      </c>
      <c r="S38" s="25">
        <f t="shared" ca="1" si="7"/>
        <v>6727472.9579621153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2710168.7215937627</v>
      </c>
      <c r="R39" s="25">
        <f t="array" aca="1" ref="R39" ca="1">INDEX('Lorri 401b'!L:L,MATCH('Retirement Calculator'!A39,'Lorri 401b'!N:N,0),0)</f>
        <v>4011949.9115602779</v>
      </c>
      <c r="S39" s="25">
        <f t="shared" ca="1" si="7"/>
        <v>6722118.6331540402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2688075.629134153</v>
      </c>
      <c r="R40" s="25">
        <f t="array" aca="1" ref="R40" ca="1">INDEX('Lorri 401b'!L:L,MATCH('Retirement Calculator'!A40,'Lorri 401b'!N:N,0),0)</f>
        <v>4028666.3695251122</v>
      </c>
      <c r="S40" s="25">
        <f t="shared" ca="1" si="7"/>
        <v>6716741.9986592652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2665890.482122628</v>
      </c>
      <c r="R41" s="25">
        <f t="array" aca="1" ref="R41" ca="1">INDEX('Lorri 401b'!L:L,MATCH('Retirement Calculator'!A41,'Lorri 401b'!N:N,0),0)</f>
        <v>4045452.4793981337</v>
      </c>
      <c r="S41" s="25">
        <f t="shared" ca="1" si="7"/>
        <v>6711342.9615207613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2643612.8969985554</v>
      </c>
      <c r="R42" s="25">
        <f t="array" aca="1" ref="R42" ca="1">INDEX('Lorri 401b'!L:L,MATCH('Retirement Calculator'!A42,'Lorri 401b'!N:N,0),0)</f>
        <v>4062308.5313956258</v>
      </c>
      <c r="S42" s="25">
        <f t="shared" ca="1" si="7"/>
        <v>6705921.4283941817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2621242.4886031323</v>
      </c>
      <c r="R43" s="25">
        <f t="array" aca="1" ref="R43" ca="1">INDEX('Lorri 401b'!L:L,MATCH('Retirement Calculator'!A43,'Lorri 401b'!N:N,0),0)</f>
        <v>4079234.8169431076</v>
      </c>
      <c r="S43" s="25">
        <f t="shared" ca="1" si="7"/>
        <v>6700477.3055462399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2598778.8701727283</v>
      </c>
      <c r="R44" s="25">
        <f t="array" aca="1" ref="R44" ca="1">INDEX('Lorri 401b'!L:L,MATCH('Retirement Calculator'!A44,'Lorri 401b'!N:N,0),0)</f>
        <v>4096231.6286803707</v>
      </c>
      <c r="S44" s="25">
        <f t="shared" ca="1" si="7"/>
        <v>6695010.4988530986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2576221.6533321976</v>
      </c>
      <c r="R45" s="25">
        <f t="array" aca="1" ref="R45" ca="1">INDEX('Lorri 401b'!L:L,MATCH('Retirement Calculator'!A45,'Lorri 401b'!N:N,0),0)</f>
        <v>4113299.2604665388</v>
      </c>
      <c r="S45" s="25">
        <f t="shared" ca="1" si="7"/>
        <v>6689520.9137987364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2553570.4480881644</v>
      </c>
      <c r="R46" s="25">
        <f t="array" aca="1" ref="R46" ca="1">INDEX('Lorri 401b'!L:L,MATCH('Retirement Calculator'!A46,'Lorri 401b'!N:N,0),0)</f>
        <v>4130438.0073851496</v>
      </c>
      <c r="S46" s="25">
        <f t="shared" ca="1" si="7"/>
        <v>6684008.455473314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2530824.8628222812</v>
      </c>
      <c r="R47" s="25">
        <f t="array" aca="1" ref="R47" ca="1">INDEX('Lorri 401b'!L:L,MATCH('Retirement Calculator'!A47,'Lorri 401b'!N:N,0),0)</f>
        <v>4147648.1657492542</v>
      </c>
      <c r="S47" s="25">
        <f t="shared" ca="1" si="7"/>
        <v>6678473.0285715349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2507984.5042844568</v>
      </c>
      <c r="R48" s="25">
        <f t="array" aca="1" ref="R48" ca="1">INDEX('Lorri 401b'!L:L,MATCH('Retirement Calculator'!A48,'Lorri 401b'!N:N,0),0)</f>
        <v>4164930.0331065427</v>
      </c>
      <c r="S48" s="25">
        <f t="shared" ca="1" si="7"/>
        <v>6672914.5373909995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2485048.9775860584</v>
      </c>
      <c r="R49" s="25">
        <f t="array" aca="1" ref="R49" ca="1">INDEX('Lorri 401b'!L:L,MATCH('Retirement Calculator'!A49,'Lorri 401b'!N:N,0),0)</f>
        <v>4182283.9082444864</v>
      </c>
      <c r="S49" s="25">
        <f t="shared" ca="1" si="7"/>
        <v>6667332.8858305449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2462017.8861930831</v>
      </c>
      <c r="R50" s="25">
        <f t="array" aca="1" ref="R50" ca="1">INDEX('Lorri 401b'!L:L,MATCH('Retirement Calculator'!A50,'Lorri 401b'!N:N,0),0)</f>
        <v>4199710.0911955051</v>
      </c>
      <c r="S50" s="25">
        <f t="shared" ca="1" si="7"/>
        <v>6661727.9773885887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2438890.8319193036</v>
      </c>
      <c r="R51" s="25">
        <f t="array" aca="1" ref="R51" ca="1">INDEX('Lorri 401b'!L:L,MATCH('Retirement Calculator'!A51,'Lorri 401b'!N:N,0),0)</f>
        <v>4217208.8832421526</v>
      </c>
      <c r="S51" s="25">
        <f t="shared" ca="1" si="7"/>
        <v>6656099.7151614558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2415667.4149193838</v>
      </c>
      <c r="R52" s="25">
        <f t="array" aca="1" ref="R52" ca="1">INDEX('Lorri 401b'!L:L,MATCH('Retirement Calculator'!A52,'Lorri 401b'!N:N,0),0)</f>
        <v>4234780.586922328</v>
      </c>
      <c r="S52" s="25">
        <f t="shared" ca="1" si="7"/>
        <v>6650448.0018417118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2393126.4670152976</v>
      </c>
      <c r="R53" s="25">
        <f t="array" aca="1" ref="R53" ca="1">INDEX('Lorri 401b'!L:L,MATCH('Retirement Calculator'!A53,'Lorri 401b'!N:N,0),0)</f>
        <v>4252425.5060345046</v>
      </c>
      <c r="S53" s="25">
        <f t="shared" ca="1" si="7"/>
        <v>6645551.9730498027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2370491.5984949442</v>
      </c>
      <c r="R54" s="25">
        <f t="array" aca="1" ref="R54" ca="1">INDEX('Lorri 401b'!L:L,MATCH('Retirement Calculator'!A54,'Lorri 401b'!N:N,0),0)</f>
        <v>4270143.9456429817</v>
      </c>
      <c r="S54" s="25">
        <f t="shared" ca="1" si="7"/>
        <v>6640635.5441379258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2347762.4180224226</v>
      </c>
      <c r="R55" s="25">
        <f t="array" aca="1" ref="R55" ca="1">INDEX('Lorri 401b'!L:L,MATCH('Retirement Calculator'!A55,'Lorri 401b'!N:N,0),0)</f>
        <v>4287936.2120831609</v>
      </c>
      <c r="S55" s="25">
        <f t="shared" ca="1" si="7"/>
        <v>6635698.630105583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2324938.5326312655</v>
      </c>
      <c r="R56" s="25">
        <f t="array" aca="1" ref="R56" ca="1">INDEX('Lorri 401b'!L:L,MATCH('Retirement Calculator'!A56,'Lorri 401b'!N:N,0),0)</f>
        <v>4305802.6129668411</v>
      </c>
      <c r="S56" s="25">
        <f t="shared" ca="1" si="7"/>
        <v>6630741.1455981061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2302019.5477176453</v>
      </c>
      <c r="R57" s="25">
        <f t="array" aca="1" ref="R57" ca="1">INDEX('Lorri 401b'!L:L,MATCH('Retirement Calculator'!A57,'Lorri 401b'!N:N,0),0)</f>
        <v>4323743.4571875362</v>
      </c>
      <c r="S57" s="25">
        <f t="shared" ca="1" si="7"/>
        <v>6625763.004905181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2279005.0670335516</v>
      </c>
      <c r="R58" s="25">
        <f t="array" aca="1" ref="R58" ca="1">INDEX('Lorri 401b'!L:L,MATCH('Retirement Calculator'!A58,'Lorri 401b'!N:N,0),0)</f>
        <v>4341759.054925818</v>
      </c>
      <c r="S58" s="25">
        <f t="shared" ca="1" si="7"/>
        <v>6620764.1219593696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2255894.6926799412</v>
      </c>
      <c r="R59" s="25">
        <f t="array" aca="1" ref="R59" ca="1">INDEX('Lorri 401b'!L:L,MATCH('Retirement Calculator'!A59,'Lorri 401b'!N:N,0),0)</f>
        <v>4359849.7176546752</v>
      </c>
      <c r="S59" s="25">
        <f t="shared" ca="1" si="7"/>
        <v>6615744.4103346169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2232688.0250998572</v>
      </c>
      <c r="R60" s="25">
        <f t="array" aca="1" ref="R60" ca="1">INDEX('Lorri 401b'!L:L,MATCH('Retirement Calculator'!A60,'Lorri 401b'!N:N,0),0)</f>
        <v>4378015.758144903</v>
      </c>
      <c r="S60" s="25">
        <f t="shared" ca="1" si="7"/>
        <v>6610703.7832447607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2209384.663071523</v>
      </c>
      <c r="R61" s="25">
        <f t="array" aca="1" ref="R61" ca="1">INDEX('Lorri 401b'!L:L,MATCH('Retirement Calculator'!A61,'Lorri 401b'!N:N,0),0)</f>
        <v>4396257.4904705072</v>
      </c>
      <c r="S61" s="25">
        <f t="shared" ca="1" si="7"/>
        <v>6605642.1535420306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2185984.2037014039</v>
      </c>
      <c r="R62" s="25">
        <f t="array" aca="1" ref="R62" ca="1">INDEX('Lorri 401b'!L:L,MATCH('Retirement Calculator'!A62,'Lorri 401b'!N:N,0),0)</f>
        <v>4414575.2300141342</v>
      </c>
      <c r="S62" s="25">
        <f t="shared" ca="1" si="7"/>
        <v>6600559.4337155381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2162486.2424172428</v>
      </c>
      <c r="R63" s="25">
        <f t="array" aca="1" ref="R63" ca="1">INDEX('Lorri 401b'!L:L,MATCH('Retirement Calculator'!A63,'Lorri 401b'!N:N,0),0)</f>
        <v>4432969.2934725266</v>
      </c>
      <c r="S63" s="25">
        <f t="shared" ca="1" si="7"/>
        <v>6595455.535889769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2138890.3729610643</v>
      </c>
      <c r="R64" s="25">
        <f t="array" aca="1" ref="R64" ca="1">INDEX('Lorri 401b'!L:L,MATCH('Retirement Calculator'!A64,'Lorri 401b'!N:N,0),0)</f>
        <v>4451439.9988619955</v>
      </c>
      <c r="S64" s="25">
        <f t="shared" ca="1" si="7"/>
        <v>6590330.3718230594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2115196.1873821518</v>
      </c>
      <c r="R65" s="25">
        <f t="array" aca="1" ref="R65" ca="1">INDEX('Lorri 401b'!L:L,MATCH('Retirement Calculator'!A65,'Lorri 401b'!N:N,0),0)</f>
        <v>4469987.6655239202</v>
      </c>
      <c r="S65" s="25">
        <f t="shared" ca="1" si="7"/>
        <v>6585183.8529060725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2091403.2760299935</v>
      </c>
      <c r="R66" s="25">
        <f t="array" aca="1" ref="R66" ca="1">INDEX('Lorri 401b'!L:L,MATCH('Retirement Calculator'!A66,'Lorri 401b'!N:N,0),0)</f>
        <v>4488612.6141302697</v>
      </c>
      <c r="S66" s="25">
        <f t="shared" ca="1" si="7"/>
        <v>6580015.8901602635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2067511.2275472011</v>
      </c>
      <c r="R67" s="25">
        <f t="array" aca="1" ref="R67" ca="1">INDEX('Lorri 401b'!L:L,MATCH('Retirement Calculator'!A67,'Lorri 401b'!N:N,0),0)</f>
        <v>4507315.1666891463</v>
      </c>
      <c r="S67" s="25">
        <f t="shared" ca="1" si="7"/>
        <v>6574826.3942363476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2043519.628862397</v>
      </c>
      <c r="R68" s="25">
        <f t="array" aca="1" ref="R68" ca="1">INDEX('Lorri 401b'!L:L,MATCH('Retirement Calculator'!A68,'Lorri 401b'!N:N,0),0)</f>
        <v>4526095.6465503508</v>
      </c>
      <c r="S68" s="25">
        <f t="shared" ca="1" si="7"/>
        <v>6569615.2754127476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2019428.065183073</v>
      </c>
      <c r="R69" s="25">
        <f t="array" aca="1" ref="R69" ca="1">INDEX('Lorri 401b'!L:L,MATCH('Retirement Calculator'!A69,'Lorri 401b'!N:N,0),0)</f>
        <v>4544954.3784109773</v>
      </c>
      <c r="S69" s="25">
        <f t="shared" ca="1" si="7"/>
        <v>6564382.4435940506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1995236.1199884184</v>
      </c>
      <c r="R70" s="25">
        <f t="array" aca="1" ref="R70" ca="1">INDEX('Lorri 401b'!L:L,MATCH('Retirement Calculator'!A70,'Lorri 401b'!N:N,0),0)</f>
        <v>4563891.6883210232</v>
      </c>
      <c r="S70" s="25">
        <f t="shared" ca="1" si="7"/>
        <v>6559127.8083094414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1970943.3750221194</v>
      </c>
      <c r="R71" s="25">
        <f t="array" aca="1" ref="R71" ca="1">INDEX('Lorri 401b'!L:L,MATCH('Retirement Calculator'!A71,'Lorri 401b'!N:N,0),0)</f>
        <v>4582907.9036890278</v>
      </c>
      <c r="S71" s="25">
        <f t="shared" ca="1" si="7"/>
        <v>6553851.2787111476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1946549.4102851276</v>
      </c>
      <c r="R72" s="25">
        <f t="array" aca="1" ref="R72" ca="1">INDEX('Lorri 401b'!L:L,MATCH('Retirement Calculator'!A72,'Lorri 401b'!N:N,0),0)</f>
        <v>4602003.3532877322</v>
      </c>
      <c r="S72" s="25">
        <f t="shared" ca="1" si="7"/>
        <v>6548552.7635728596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1922053.8040283984</v>
      </c>
      <c r="R73" s="25">
        <f t="array" aca="1" ref="R73" ca="1">INDEX('Lorri 401b'!L:L,MATCH('Retirement Calculator'!A73,'Lorri 401b'!N:N,0),0)</f>
        <v>4621178.3672597641</v>
      </c>
      <c r="S73" s="25">
        <f t="shared" ca="1" si="7"/>
        <v>6543232.1712881625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1897456.1327455994</v>
      </c>
      <c r="R74" s="25">
        <f t="array" aca="1" ref="R74" ca="1">INDEX('Lorri 401b'!L:L,MATCH('Retirement Calculator'!A74,'Lorri 401b'!N:N,0),0)</f>
        <v>4640433.2771233469</v>
      </c>
      <c r="S74" s="25">
        <f t="shared" ca="1" si="7"/>
        <v>6537889.4098689463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1872755.9711657886</v>
      </c>
      <c r="R75" s="25">
        <f t="array" aca="1" ref="R75" ca="1">INDEX('Lorri 401b'!L:L,MATCH('Retirement Calculator'!A75,'Lorri 401b'!N:N,0),0)</f>
        <v>4659768.4157780278</v>
      </c>
      <c r="S75" s="25">
        <f t="shared" ca="1" si="7"/>
        <v>6532524.3869438162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1847952.8922460619</v>
      </c>
      <c r="R76" s="25">
        <f t="array" aca="1" ref="R76" ca="1">INDEX('Lorri 401b'!L:L,MATCH('Retirement Calculator'!A76,'Lorri 401b'!N:N,0),0)</f>
        <v>4679184.1175104361</v>
      </c>
      <c r="S76" s="25">
        <f t="shared" ca="1" si="7"/>
        <v>6527137.009756498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1823046.4671641698</v>
      </c>
      <c r="R77" s="25">
        <f t="array" aca="1" ref="R77" ca="1">INDEX('Lorri 401b'!L:L,MATCH('Retirement Calculator'!A77,'Lorri 401b'!N:N,0),0)</f>
        <v>4698680.7180000627</v>
      </c>
      <c r="S77" s="25">
        <f t="shared" ca="1" si="7"/>
        <v>6521727.1851642327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1821532.9659086594</v>
      </c>
      <c r="R78" s="25">
        <f t="array" aca="1" ref="R78" ca="1">INDEX('Lorri 401b'!L:L,MATCH('Retirement Calculator'!A78,'Lorri 401b'!N:N,0),0)</f>
        <v>4694761.8537275065</v>
      </c>
      <c r="S78" s="25">
        <f t="shared" ca="1" si="7"/>
        <v>6516294.8196361661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1820013.1583979176</v>
      </c>
      <c r="R79" s="25">
        <f t="array" aca="1" ref="R79" ca="1">INDEX('Lorri 401b'!L:L,MATCH('Retirement Calculator'!A79,'Lorri 401b'!N:N,0),0)</f>
        <v>4690826.6608538143</v>
      </c>
      <c r="S79" s="25">
        <f t="shared" ca="1" si="7"/>
        <v>6510839.819251732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1818487.0183558811</v>
      </c>
      <c r="R80" s="25">
        <f t="array" aca="1" ref="R80" ca="1">INDEX('Lorri 401b'!L:L,MATCH('Retirement Calculator'!A80,'Lorri 401b'!N:N,0),0)</f>
        <v>4686875.0713431491</v>
      </c>
      <c r="S80" s="25">
        <f t="shared" ca="1" si="7"/>
        <v>6505362.0896990299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1816954.5193970026</v>
      </c>
      <c r="R81" s="25">
        <f t="array" aca="1" ref="R81" ca="1">INDEX('Lorri 401b'!L:L,MATCH('Retirement Calculator'!A81,'Lorri 401b'!N:N,0),0)</f>
        <v>4682907.016876189</v>
      </c>
      <c r="S81" s="25">
        <f t="shared" ca="1" si="7"/>
        <v>6499861.5362731917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1815415.6350257955</v>
      </c>
      <c r="R82" s="25">
        <f t="array" aca="1" ref="R82" ca="1">INDEX('Lorri 401b'!L:L,MATCH('Retirement Calculator'!A82,'Lorri 401b'!N:N,0),0)</f>
        <v>4678922.4288489502</v>
      </c>
      <c r="S82" s="25">
        <f t="shared" ca="1" si="7"/>
        <v>6494338.0638747457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1813870.3386363753</v>
      </c>
      <c r="R83" s="25">
        <f t="array" aca="1" ref="R83" ca="1">INDEX('Lorri 401b'!L:L,MATCH('Retirement Calculator'!A83,'Lorri 401b'!N:N,0),0)</f>
        <v>4674921.2383715976</v>
      </c>
      <c r="S83" s="25">
        <f t="shared" ca="1" si="7"/>
        <v>6488791.5770079726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1812318.6035119989</v>
      </c>
      <c r="R84" s="25">
        <f t="array" aca="1" ref="R84" ca="1">INDEX('Lorri 401b'!L:L,MATCH('Retirement Calculator'!A84,'Lorri 401b'!N:N,0),0)</f>
        <v>4670903.3762672562</v>
      </c>
      <c r="S84" s="25">
        <f t="shared" ca="1" si="7"/>
        <v>6483221.9797792546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1810760.4028246044</v>
      </c>
      <c r="R85" s="25">
        <f t="array" aca="1" ref="R85" ca="1">INDEX('Lorri 401b'!L:L,MATCH('Retirement Calculator'!A85,'Lorri 401b'!N:N,0),0)</f>
        <v>4666868.7730708132</v>
      </c>
      <c r="S85" s="25">
        <f t="shared" ca="1" si="7"/>
        <v>6477629.1758954171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1809195.7096343457</v>
      </c>
      <c r="R86" s="25">
        <f t="array" aca="1" ref="R86" ca="1">INDEX('Lorri 401b'!L:L,MATCH('Retirement Calculator'!A86,'Lorri 401b'!N:N,0),0)</f>
        <v>4662817.3590277182</v>
      </c>
      <c r="S86" s="25">
        <f t="shared" ca="1" si="7"/>
        <v>6472013.0686620641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1807624.4968891277</v>
      </c>
      <c r="R87" s="25">
        <f t="array" aca="1" ref="R87" ca="1">INDEX('Lorri 401b'!L:L,MATCH('Retirement Calculator'!A87,'Lorri 401b'!N:N,0),0)</f>
        <v>4658749.0640927777</v>
      </c>
      <c r="S87" s="25">
        <f t="shared" ca="1" si="7"/>
        <v>6466373.5609819051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1806046.7374241378</v>
      </c>
      <c r="R88" s="25">
        <f t="array" aca="1" ref="R88" ca="1">INDEX('Lorri 401b'!L:L,MATCH('Retirement Calculator'!A88,'Lorri 401b'!N:N,0),0)</f>
        <v>4654663.817928941</v>
      </c>
      <c r="S88" s="25">
        <f t="shared" ca="1" si="7"/>
        <v>6460710.555353079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1804462.4039613772</v>
      </c>
      <c r="R89" s="25">
        <f t="array" aca="1" ref="R89" ca="1">INDEX('Lorri 401b'!L:L,MATCH('Retirement Calculator'!A89,'Lorri 401b'!N:N,0),0)</f>
        <v>4650561.549906088</v>
      </c>
      <c r="S89" s="25">
        <f t="shared" ca="1" si="7"/>
        <v>6455023.9538674653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1802871.4691091885</v>
      </c>
      <c r="R90" s="25">
        <f t="array" aca="1" ref="R90" ca="1">INDEX('Lorri 401b'!L:L,MATCH('Retirement Calculator'!A90,'Lorri 401b'!N:N,0),0)</f>
        <v>4646442.1890998073</v>
      </c>
      <c r="S90" s="25">
        <f t="shared" ca="1" si="7"/>
        <v>6449313.6582089961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1801273.9053617823</v>
      </c>
      <c r="R91" s="25">
        <f t="array" aca="1" ref="R91" ca="1">INDEX('Lorri 401b'!L:L,MATCH('Retirement Calculator'!A91,'Lorri 401b'!N:N,0),0)</f>
        <v>4642305.6642901665</v>
      </c>
      <c r="S91" s="25">
        <f t="shared" ca="1" si="7"/>
        <v>6443579.5696519483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1799669.6850987619</v>
      </c>
      <c r="R92" s="25">
        <f t="array" aca="1" ref="R92" ca="1">INDEX('Lorri 401b'!L:L,MATCH('Retirement Calculator'!A92,'Lorri 401b'!N:N,0),0)</f>
        <v>4638151.9039604859</v>
      </c>
      <c r="S92" s="25">
        <f t="shared" ca="1" si="7"/>
        <v>6437821.5890592476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1798058.7805846457</v>
      </c>
      <c r="R93" s="25">
        <f t="array" aca="1" ref="R93" ca="1">INDEX('Lorri 401b'!L:L,MATCH('Retirement Calculator'!A93,'Lorri 401b'!N:N,0),0)</f>
        <v>4633980.8362960983</v>
      </c>
      <c r="S93" s="25">
        <f t="shared" ca="1" si="7"/>
        <v>6432039.6168807438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1796441.1639683873</v>
      </c>
      <c r="R94" s="25">
        <f t="array" aca="1" ref="R94" ca="1">INDEX('Lorri 401b'!L:L,MATCH('Retirement Calculator'!A94,'Lorri 401b'!N:N,0),0)</f>
        <v>4629792.3891831087</v>
      </c>
      <c r="S94" s="25">
        <f t="shared" ca="1" si="7"/>
        <v>6426233.5531514958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1794816.8072828944</v>
      </c>
      <c r="R95" s="25">
        <f t="array" aca="1" ref="R95" ca="1">INDEX('Lorri 401b'!L:L,MATCH('Retirement Calculator'!A95,'Lorri 401b'!N:N,0),0)</f>
        <v>4625586.4902071487</v>
      </c>
      <c r="S95" s="25">
        <f t="shared" ca="1" si="7"/>
        <v>6420403.2974900436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1793185.6824445452</v>
      </c>
      <c r="R96" s="25">
        <f t="array" aca="1" ref="R96" ca="1">INDEX('Lorri 401b'!L:L,MATCH('Retirement Calculator'!A96,'Lorri 401b'!N:N,0),0)</f>
        <v>4621363.066652122</v>
      </c>
      <c r="S96" s="25">
        <f t="shared" ca="1" si="7"/>
        <v>6414548.7490966674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1791547.7612527029</v>
      </c>
      <c r="R97" s="25">
        <f t="array" aca="1" ref="R97" ca="1">INDEX('Lorri 401b'!L:L,MATCH('Retirement Calculator'!A97,'Lorri 401b'!N:N,0),0)</f>
        <v>4617122.0454989495</v>
      </c>
      <c r="S97" s="25">
        <f t="shared" ca="1" si="7"/>
        <v>6408669.8067516526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1789903.015389228</v>
      </c>
      <c r="R98" s="25">
        <f t="array" aca="1" ref="R98" ca="1">INDEX('Lorri 401b'!L:L,MATCH('Retirement Calculator'!A98,'Lorri 401b'!N:N,0),0)</f>
        <v>4612863.3534243051</v>
      </c>
      <c r="S98" s="25">
        <f t="shared" ca="1" si="7"/>
        <v>6402766.3688135333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1788251.4164179887</v>
      </c>
      <c r="R99" s="25">
        <f t="array" aca="1" ref="R99" ca="1">INDEX('Lorri 401b'!L:L,MATCH('Retirement Calculator'!A99,'Lorri 401b'!N:N,0),0)</f>
        <v>4608586.9167993497</v>
      </c>
      <c r="S99" s="25">
        <f t="shared" ca="1" si="7"/>
        <v>6396838.3332173387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1786592.9357843692</v>
      </c>
      <c r="R100" s="25">
        <f t="array" aca="1" ref="R100" ca="1">INDEX('Lorri 401b'!L:L,MATCH('Retirement Calculator'!A100,'Lorri 401b'!N:N,0),0)</f>
        <v>4604292.6616884572</v>
      </c>
      <c r="S100" s="25">
        <f t="shared" ca="1" si="7"/>
        <v>6390885.597472826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1784927.5448147762</v>
      </c>
      <c r="R101" s="25">
        <f t="array" aca="1" ref="R101" ca="1">INDEX('Lorri 401b'!L:L,MATCH('Retirement Calculator'!A101,'Lorri 401b'!N:N,0),0)</f>
        <v>4599980.5138479359</v>
      </c>
      <c r="S101" s="25">
        <f t="shared" ca="1" si="7"/>
        <v>6384908.0586627126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1783255.2147161432</v>
      </c>
      <c r="R102" s="25">
        <f t="array" aca="1" ref="R102" ca="1">INDEX('Lorri 401b'!L:L,MATCH('Retirement Calculator'!A102,'Lorri 401b'!N:N,0),0)</f>
        <v>4595650.398724746</v>
      </c>
      <c r="S102" s="25">
        <f t="shared" ca="1" si="7"/>
        <v>6378905.6134408889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1781575.9165754325</v>
      </c>
      <c r="R103" s="25">
        <f t="array" aca="1" ref="R103" ca="1">INDEX('Lorri 401b'!L:L,MATCH('Retirement Calculator'!A103,'Lorri 401b'!N:N,0),0)</f>
        <v>4591302.2414552094</v>
      </c>
      <c r="S103" s="25">
        <f t="shared" ca="1" si="7"/>
        <v>6372878.1580306422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1779889.6213591357</v>
      </c>
      <c r="R104" s="25">
        <f t="array" aca="1" ref="R104" ca="1">INDEX('Lorri 401b'!L:L,MATCH('Retirement Calculator'!A104,'Lorri 401b'!N:N,0),0)</f>
        <v>4586935.966863716</v>
      </c>
      <c r="S104" s="25">
        <f t="shared" ca="1" si="7"/>
        <v>6366825.588222852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1778196.299912771</v>
      </c>
      <c r="R105" s="25">
        <f t="array" aca="1" ref="R105" ca="1">INDEX('Lorri 401b'!L:L,MATCH('Retirement Calculator'!A105,'Lorri 401b'!N:N,0),0)</f>
        <v>4582551.4994614255</v>
      </c>
      <c r="S105" s="25">
        <f t="shared" ca="1" si="7"/>
        <v>6360747.7993741967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1776495.9229603796</v>
      </c>
      <c r="R106" s="25">
        <f t="array" aca="1" ref="R106" ca="1">INDEX('Lorri 401b'!L:L,MATCH('Retirement Calculator'!A106,'Lorri 401b'!N:N,0),0)</f>
        <v>4578148.7634449583</v>
      </c>
      <c r="S106" s="25">
        <f t="shared" ca="1" si="7"/>
        <v>6354644.6864053383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1774788.46110402</v>
      </c>
      <c r="R107" s="25">
        <f t="array" aca="1" ref="R107" ca="1">INDEX('Lorri 401b'!L:L,MATCH('Retirement Calculator'!A107,'Lorri 401b'!N:N,0),0)</f>
        <v>4573727.6826950889</v>
      </c>
      <c r="S107" s="25">
        <f t="shared" ca="1" si="7"/>
        <v>6348516.1437991094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1773752.8015049256</v>
      </c>
      <c r="R108" s="25">
        <f t="array" aca="1" ref="R108" ca="1">INDEX('Lorri 401b'!L:L,MATCH('Retirement Calculator'!A108,'Lorri 401b'!N:N,0),0)</f>
        <v>4571039.3474270962</v>
      </c>
      <c r="S108" s="25">
        <f t="shared" ca="1" si="7"/>
        <v>6344792.148932022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1772712.8266575017</v>
      </c>
      <c r="R109" s="25">
        <f t="array" aca="1" ref="R109" ca="1">INDEX('Lorri 401b'!L:L,MATCH('Retirement Calculator'!A109,'Lorri 401b'!N:N,0),0)</f>
        <v>4568339.810762153</v>
      </c>
      <c r="S109" s="25">
        <f t="shared" ca="1" si="7"/>
        <v>6341052.637419655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1771668.5185815468</v>
      </c>
      <c r="R110" s="25">
        <f t="array" aca="1" ref="R110" ca="1">INDEX('Lorri 401b'!L:L,MATCH('Retirement Calculator'!A110,'Lorri 401b'!N:N,0),0)</f>
        <v>4565629.0260277726</v>
      </c>
      <c r="S110" s="25">
        <f t="shared" ca="1" si="7"/>
        <v>6337297.5446093194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1770619.8592219423</v>
      </c>
      <c r="R111" s="25">
        <f t="array" aca="1" ref="R111" ca="1">INDEX('Lorri 401b'!L:L,MATCH('Retirement Calculator'!A111,'Lorri 401b'!N:N,0),0)</f>
        <v>4562906.9463569988</v>
      </c>
      <c r="S111" s="25">
        <f t="shared" ca="1" si="7"/>
        <v>6333526.8055789415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1769566.8304483392</v>
      </c>
      <c r="R112" s="25">
        <f t="array" aca="1" ref="R112" ca="1">INDEX('Lorri 401b'!L:L,MATCH('Retirement Calculator'!A112,'Lorri 401b'!N:N,0),0)</f>
        <v>4560173.5246875975</v>
      </c>
      <c r="S112" s="25">
        <f t="shared" ca="1" si="7"/>
        <v>6329740.3551359363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1768509.4140548462</v>
      </c>
      <c r="R113" s="25">
        <f t="array" aca="1" ref="R113" ca="1">INDEX('Lorri 401b'!L:L,MATCH('Retirement Calculator'!A113,'Lorri 401b'!N:N,0),0)</f>
        <v>4557428.7137612402</v>
      </c>
      <c r="S113" s="25">
        <f t="shared" ca="1" si="7"/>
        <v>6325938.1278160866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1767447.5917597136</v>
      </c>
      <c r="R114" s="25">
        <f t="array" aca="1" ref="R114" ca="1">INDEX('Lorri 401b'!L:L,MATCH('Retirement Calculator'!A114,'Lorri 401b'!N:N,0),0)</f>
        <v>4554672.4661226897</v>
      </c>
      <c r="S114" s="25">
        <f t="shared" ca="1" si="7"/>
        <v>6322120.057882403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1766381.3452050181</v>
      </c>
      <c r="R115" s="25">
        <f t="array" aca="1" ref="R115" ca="1">INDEX('Lorri 401b'!L:L,MATCH('Retirement Calculator'!A115,'Lorri 401b'!N:N,0),0)</f>
        <v>4551904.7341189785</v>
      </c>
      <c r="S115" s="25">
        <f t="shared" ca="1" si="7"/>
        <v>6318286.0793239968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1765310.6559563444</v>
      </c>
      <c r="R116" s="25">
        <f t="array" aca="1" ref="R116" ca="1">INDEX('Lorri 401b'!L:L,MATCH('Retirement Calculator'!A116,'Lorri 401b'!N:N,0),0)</f>
        <v>4549125.4698985852</v>
      </c>
      <c r="S116" s="25">
        <f t="shared" ca="1" si="7"/>
        <v>6314436.1258549299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1764235.5055024682</v>
      </c>
      <c r="R117" s="25">
        <f t="array" aca="1" ref="R117" ca="1">INDEX('Lorri 401b'!L:L,MATCH('Retirement Calculator'!A117,'Lorri 401b'!N:N,0),0)</f>
        <v>4546334.6254106071</v>
      </c>
      <c r="S117" s="25">
        <f t="shared" ca="1" si="7"/>
        <v>6310570.1309130751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1763155.8752550341</v>
      </c>
      <c r="R118" s="25">
        <f t="array" aca="1" ref="R118" ca="1">INDEX('Lorri 401b'!L:L,MATCH('Retirement Calculator'!A118,'Lorri 401b'!N:N,0),0)</f>
        <v>4543532.1524039293</v>
      </c>
      <c r="S118" s="25">
        <f t="shared" ca="1" si="7"/>
        <v>6306688.0276589636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1762071.7465482356</v>
      </c>
      <c r="R119" s="25">
        <f t="array" aca="1" ref="R119" ca="1">INDEX('Lorri 401b'!L:L,MATCH('Retirement Calculator'!A119,'Lorri 401b'!N:N,0),0)</f>
        <v>4540718.0024263896</v>
      </c>
      <c r="S119" s="25">
        <f t="shared" ca="1" si="7"/>
        <v>6302789.748974625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1760983.1006384923</v>
      </c>
      <c r="R120" s="25">
        <f t="array" aca="1" ref="R120" ca="1">INDEX('Lorri 401b'!L:L,MATCH('Retirement Calculator'!A120,'Lorri 401b'!N:N,0),0)</f>
        <v>4537892.126823944</v>
      </c>
      <c r="S120" s="25">
        <f t="shared" ca="1" si="7"/>
        <v>6298875.2274624361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1759889.9187041249</v>
      </c>
      <c r="R121" s="25">
        <f t="array" aca="1" ref="R121" ca="1">INDEX('Lorri 401b'!L:L,MATCH('Retirement Calculator'!A121,'Lorri 401b'!N:N,0),0)</f>
        <v>4535054.476739821</v>
      </c>
      <c r="S121" s="25">
        <f t="shared" ca="1" si="7"/>
        <v>6294944.3954439461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1758792.181845031</v>
      </c>
      <c r="R122" s="25">
        <f t="array" aca="1" ref="R122" ca="1">INDEX('Lorri 401b'!L:L,MATCH('Retirement Calculator'!A122,'Lorri 401b'!N:N,0),0)</f>
        <v>4532205.0031136815</v>
      </c>
      <c r="S122" s="25">
        <f t="shared" ca="1" si="7"/>
        <v>6290997.1849587122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1757689.8710823576</v>
      </c>
      <c r="R123" s="25">
        <f t="array" aca="1" ref="R123" ca="1">INDEX('Lorri 401b'!L:L,MATCH('Retirement Calculator'!A123,'Lorri 401b'!N:N,0),0)</f>
        <v>4529343.6566807656</v>
      </c>
      <c r="S123" s="25">
        <f t="shared" ca="1" si="7"/>
        <v>6287033.5277631227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1756582.9673581729</v>
      </c>
      <c r="R124" s="25">
        <f t="array" aca="1" ref="R124" ca="1">INDEX('Lorri 401b'!L:L,MATCH('Retirement Calculator'!A124,'Lorri 401b'!N:N,0),0)</f>
        <v>4526470.3879710464</v>
      </c>
      <c r="S124" s="25">
        <f t="shared" ca="1" si="7"/>
        <v>6283053.3553292193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1755471.4515351376</v>
      </c>
      <c r="R125" s="25">
        <f t="array" aca="1" ref="R125" ca="1">INDEX('Lorri 401b'!L:L,MATCH('Retirement Calculator'!A125,'Lorri 401b'!N:N,0),0)</f>
        <v>4523585.1473083701</v>
      </c>
      <c r="S125" s="25">
        <f t="shared" ca="1" si="7"/>
        <v>6279056.5988435075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1754355.304396173</v>
      </c>
      <c r="R126" s="25">
        <f t="array" aca="1" ref="R126" ca="1">INDEX('Lorri 401b'!L:L,MATCH('Retirement Calculator'!A126,'Lorri 401b'!N:N,0),0)</f>
        <v>4520687.8848095993</v>
      </c>
      <c r="S126" s="25">
        <f t="shared" ca="1" si="7"/>
        <v>6275043.1892057722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1753234.5066441293</v>
      </c>
      <c r="R127" s="25">
        <f t="array" aca="1" ref="R127" ca="1">INDEX('Lorri 401b'!L:L,MATCH('Retirement Calculator'!A127,'Lorri 401b'!N:N,0),0)</f>
        <v>4517778.5503837503</v>
      </c>
      <c r="S127" s="25">
        <f t="shared" ca="1" si="7"/>
        <v>6271013.0570278801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1752109.038901452</v>
      </c>
      <c r="R128" s="25">
        <f t="array" aca="1" ref="R128" ca="1">INDEX('Lorri 401b'!L:L,MATCH('Retirement Calculator'!A128,'Lorri 401b'!N:N,0),0)</f>
        <v>4514857.0937311267</v>
      </c>
      <c r="S128" s="25">
        <f t="shared" ca="1" si="7"/>
        <v>6266966.1326325787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1750978.8817098469</v>
      </c>
      <c r="R129" s="25">
        <f t="array" aca="1" ref="R129" ca="1">INDEX('Lorri 401b'!L:L,MATCH('Retirement Calculator'!A129,'Lorri 401b'!N:N,0),0)</f>
        <v>4511923.4643424507</v>
      </c>
      <c r="S129" s="25">
        <f t="shared" ca="1" si="7"/>
        <v>6262902.3460522974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1749844.0155299434</v>
      </c>
      <c r="R130" s="25">
        <f t="array" aca="1" ref="R130" ca="1">INDEX('Lorri 401b'!L:L,MATCH('Retirement Calculator'!A130,'Lorri 401b'!N:N,0),0)</f>
        <v>4508977.6114979889</v>
      </c>
      <c r="S130" s="25">
        <f t="shared" ca="1" si="7"/>
        <v>6258821.6270279326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1748704.4207409571</v>
      </c>
      <c r="R131" s="25">
        <f t="array" aca="1" ref="R131" ca="1">INDEX('Lorri 401b'!L:L,MATCH('Retirement Calculator'!A131,'Lorri 401b'!N:N,0),0)</f>
        <v>4506019.4842666751</v>
      </c>
      <c r="S131" s="25">
        <f t="shared" ca="1" si="7"/>
        <v>6254723.9050076324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1747560.07764035</v>
      </c>
      <c r="R132" s="25">
        <f t="array" aca="1" ref="R132" ca="1">INDEX('Lorri 401b'!L:L,MATCH('Retirement Calculator'!A132,'Lorri 401b'!N:N,0),0)</f>
        <v>4503049.0315052308</v>
      </c>
      <c r="S132" s="25">
        <f t="shared" ca="1" si="7"/>
        <v>6250609.1091455808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1746410.9664434902</v>
      </c>
      <c r="R133" s="25">
        <f t="array" aca="1" ref="R133" ca="1">INDEX('Lorri 401b'!L:L,MATCH('Retirement Calculator'!A133,'Lorri 401b'!N:N,0),0)</f>
        <v>4500066.20185728</v>
      </c>
      <c r="S133" s="25">
        <f t="shared" ca="1" si="7"/>
        <v>6246477.1683007702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1745257.0672833105</v>
      </c>
      <c r="R134" s="25">
        <f t="array" aca="1" ref="R134" ca="1">INDEX('Lorri 401b'!L:L,MATCH('Retirement Calculator'!A134,'Lorri 401b'!N:N,0),0)</f>
        <v>4497070.943752463</v>
      </c>
      <c r="S134" s="25">
        <f t="shared" ca="1" si="7"/>
        <v>6242328.0110357739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1744098.3602099631</v>
      </c>
      <c r="R135" s="25">
        <f t="array" aca="1" ref="R135" ca="1">INDEX('Lorri 401b'!L:L,MATCH('Retirement Calculator'!A135,'Lorri 401b'!N:N,0),0)</f>
        <v>4494063.2054055426</v>
      </c>
      <c r="S135" s="25">
        <f t="shared" ca="1" si="7"/>
        <v>6238161.5656155059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1742934.8251904768</v>
      </c>
      <c r="R136" s="25">
        <f t="array" aca="1" ref="R136" ca="1">INDEX('Lorri 401b'!L:L,MATCH('Retirement Calculator'!A136,'Lorri 401b'!N:N,0),0)</f>
        <v>4491042.9348155102</v>
      </c>
      <c r="S136" s="25">
        <f t="shared" ca="1" si="7"/>
        <v>6233977.7600059872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1741766.4421084095</v>
      </c>
      <c r="R137" s="25">
        <f t="array" aca="1" ref="R137" ca="1">INDEX('Lorri 401b'!L:L,MATCH('Retirement Calculator'!A137,'Lorri 401b'!N:N,0),0)</f>
        <v>4488010.0797646856</v>
      </c>
      <c r="S137" s="25">
        <f t="shared" ca="1" si="7"/>
        <v>6229776.5218730951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1740593.1907635001</v>
      </c>
      <c r="R138" s="25">
        <f t="array" aca="1" ref="R138" ca="1">INDEX('Lorri 401b'!L:L,MATCH('Retirement Calculator'!A138,'Lorri 401b'!N:N,0),0)</f>
        <v>4484964.5878178161</v>
      </c>
      <c r="S138" s="25">
        <f t="shared" ca="1" si="7"/>
        <v>6225557.7785813157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1739415.0508713203</v>
      </c>
      <c r="R139" s="25">
        <f t="array" aca="1" ref="R139" ca="1">INDEX('Lorri 401b'!L:L,MATCH('Retirement Calculator'!A139,'Lorri 401b'!N:N,0),0)</f>
        <v>4481906.4063211679</v>
      </c>
      <c r="S139" s="25">
        <f t="shared" ca="1" si="7"/>
        <v>6221321.457192488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1738232.002062923</v>
      </c>
      <c r="R140" s="25">
        <f t="array" aca="1" ref="R140" ca="1">INDEX('Lorri 401b'!L:L,MATCH('Retirement Calculator'!A140,'Lorri 401b'!N:N,0),0)</f>
        <v>4478835.4824016169</v>
      </c>
      <c r="S140" s="25">
        <f t="shared" ca="1" si="7"/>
        <v>6217067.4844645401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1737044.0238844908</v>
      </c>
      <c r="R141" s="25">
        <f t="array" aca="1" ref="R141" ca="1">INDEX('Lorri 401b'!L:L,MATCH('Retirement Calculator'!A141,'Lorri 401b'!N:N,0),0)</f>
        <v>4475751.7629657341</v>
      </c>
      <c r="S141" s="25">
        <f t="shared" ca="1" si="7"/>
        <v>6212795.7868502252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1735851.0957969818</v>
      </c>
      <c r="R142" s="25">
        <f t="array" aca="1" ref="R142" ca="1">INDEX('Lorri 401b'!L:L,MATCH('Retirement Calculator'!A142,'Lorri 401b'!N:N,0),0)</f>
        <v>4472655.1946988693</v>
      </c>
      <c r="S142" s="25">
        <f t="shared" ca="1" si="7"/>
        <v>6208506.2904958511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1734653.1971757747</v>
      </c>
      <c r="R143" s="25">
        <f t="array" aca="1" ref="R143" ca="1">INDEX('Lorri 401b'!L:L,MATCH('Retirement Calculator'!A143,'Lorri 401b'!N:N,0),0)</f>
        <v>4469545.7240642253</v>
      </c>
      <c r="S143" s="25">
        <f t="shared" ca="1" si="7"/>
        <v>6204198.9212400001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1733450.3073103128</v>
      </c>
      <c r="R144" s="25">
        <f t="array" aca="1" ref="R144" ca="1">INDEX('Lorri 401b'!L:L,MATCH('Retirement Calculator'!A144,'Lorri 401b'!N:N,0),0)</f>
        <v>4466423.2973019369</v>
      </c>
      <c r="S144" s="25">
        <f t="shared" ca="1" si="7"/>
        <v>6199873.6046122499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1732242.4054037447</v>
      </c>
      <c r="R145" s="25">
        <f t="array" aca="1" ref="R145" ca="1">INDEX('Lorri 401b'!L:L,MATCH('Retirement Calculator'!A145,'Lorri 401b'!N:N,0),0)</f>
        <v>4463287.8604281396</v>
      </c>
      <c r="S145" s="25">
        <f t="shared" ca="1" si="7"/>
        <v>6195530.265831884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1731029.4705725659</v>
      </c>
      <c r="R146" s="25">
        <f t="array" aca="1" ref="R146" ca="1">INDEX('Lorri 401b'!L:L,MATCH('Retirement Calculator'!A146,'Lorri 401b'!N:N,0),0)</f>
        <v>4460139.3592340341</v>
      </c>
      <c r="S146" s="25">
        <f t="shared" ca="1" si="7"/>
        <v>6191168.8298065998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1729811.4818462571</v>
      </c>
      <c r="R147" s="25">
        <f t="array" aca="1" ref="R147" ca="1">INDEX('Lorri 401b'!L:L,MATCH('Retirement Calculator'!A147,'Lorri 401b'!N:N,0),0)</f>
        <v>4456977.7392849531</v>
      </c>
      <c r="S147" s="25">
        <f t="shared" ca="1" si="7"/>
        <v>6186789.2211312102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1728588.4181669222</v>
      </c>
      <c r="R148" s="25">
        <f t="array" aca="1" ref="R148" ca="1">INDEX('Lorri 401b'!L:L,MATCH('Retirement Calculator'!A148,'Lorri 401b'!N:N,0),0)</f>
        <v>4453802.9459194178</v>
      </c>
      <c r="S148" s="25">
        <f t="shared" ca="1" si="7"/>
        <v>6182391.3640863402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1727360.2583889232</v>
      </c>
      <c r="R149" s="25">
        <f t="array" aca="1" ref="R149" ca="1">INDEX('Lorri 401b'!L:L,MATCH('Retirement Calculator'!A149,'Lorri 401b'!N:N,0),0)</f>
        <v>4450614.9242481925</v>
      </c>
      <c r="S149" s="25">
        <f t="shared" ca="1" si="7"/>
        <v>6177975.1826371159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1726126.9812785159</v>
      </c>
      <c r="R150" s="25">
        <f t="array" aca="1" ref="R150" ca="1">INDEX('Lorri 401b'!L:L,MATCH('Retirement Calculator'!A150,'Lorri 401b'!N:N,0),0)</f>
        <v>4447413.6191533376</v>
      </c>
      <c r="S150" s="25">
        <f t="shared" ca="1" si="7"/>
        <v>6173540.6004318539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1724888.5655134819</v>
      </c>
      <c r="R151" s="25">
        <f t="array" aca="1" ref="R151" ca="1">INDEX('Lorri 401b'!L:L,MATCH('Retirement Calculator'!A151,'Lorri 401b'!N:N,0),0)</f>
        <v>4444198.975287254</v>
      </c>
      <c r="S151" s="25">
        <f t="shared" ca="1" si="7"/>
        <v>6169087.5408007354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1723644.9896827603</v>
      </c>
      <c r="R152" s="25">
        <f t="array" aca="1" ref="R152" ca="1">INDEX('Lorri 401b'!L:L,MATCH('Retirement Calculator'!A152,'Lorri 401b'!N:N,0),0)</f>
        <v>4440970.9370717285</v>
      </c>
      <c r="S152" s="25">
        <f t="shared" ca="1" si="7"/>
        <v>6164615.9267544886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1722396.2322860775</v>
      </c>
      <c r="R153" s="25">
        <f t="array" aca="1" ref="R153" ca="1">INDEX('Lorri 401b'!L:L,MATCH('Retirement Calculator'!A153,'Lorri 401b'!N:N,0),0)</f>
        <v>4437729.4486969719</v>
      </c>
      <c r="S153" s="25">
        <f t="shared" ca="1" si="7"/>
        <v>6160125.6809830498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1721142.271733575</v>
      </c>
      <c r="R154" s="25">
        <f t="array" aca="1" ref="R154" ca="1">INDEX('Lorri 401b'!L:L,MATCH('Retirement Calculator'!A154,'Lorri 401b'!N:N,0),0)</f>
        <v>4434474.4541206537</v>
      </c>
      <c r="S154" s="25">
        <f t="shared" ca="1" si="7"/>
        <v>6155616.7258542292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1719883.0863454372</v>
      </c>
      <c r="R155" s="25">
        <f t="array" aca="1" ref="R155" ca="1">INDEX('Lorri 401b'!L:L,MATCH('Retirement Calculator'!A155,'Lorri 401b'!N:N,0),0)</f>
        <v>4431205.897066934</v>
      </c>
      <c r="S155" s="25">
        <f t="shared" ca="1" si="7"/>
        <v>6151088.983412371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1718618.6543515155</v>
      </c>
      <c r="R156" s="25">
        <f t="array" aca="1" ref="R156" ca="1">INDEX('Lorri 401b'!L:L,MATCH('Retirement Calculator'!A156,'Lorri 401b'!N:N,0),0)</f>
        <v>4427923.7210254902</v>
      </c>
      <c r="S156" s="25">
        <f t="shared" ca="1" si="7"/>
        <v>6146542.3753770059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1717348.9538909523</v>
      </c>
      <c r="R157" s="25">
        <f t="array" aca="1" ref="R157" ca="1">INDEX('Lorri 401b'!L:L,MATCH('Retirement Calculator'!A157,'Lorri 401b'!N:N,0),0)</f>
        <v>4424627.8692505406</v>
      </c>
      <c r="S157" s="25">
        <f t="shared" ca="1" si="7"/>
        <v>6141976.8231414929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1716073.9630118036</v>
      </c>
      <c r="R158" s="25">
        <f t="array" aca="1" ref="R158" ca="1">INDEX('Lorri 401b'!L:L,MATCH('Retirement Calculator'!A158,'Lorri 401b'!N:N,0),0)</f>
        <v>4421318.2847598623</v>
      </c>
      <c r="S158" s="25">
        <f t="shared" ca="1" si="7"/>
        <v>6137392.2477716655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1714793.6596706584</v>
      </c>
      <c r="R159" s="25">
        <f t="array" aca="1" ref="R159" ca="1">INDEX('Lorri 401b'!L:L,MATCH('Retirement Calculator'!A159,'Lorri 401b'!N:N,0),0)</f>
        <v>4417994.9103338057</v>
      </c>
      <c r="S159" s="25">
        <f t="shared" ca="1" si="7"/>
        <v>6132788.5700044641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1713508.0217322584</v>
      </c>
      <c r="R160" s="25">
        <f t="array" aca="1" ref="R160" ca="1">INDEX('Lorri 401b'!L:L,MATCH('Retirement Calculator'!A160,'Lorri 401b'!N:N,0),0)</f>
        <v>4414657.6885143071</v>
      </c>
      <c r="S160" s="25">
        <f t="shared" ca="1" si="7"/>
        <v>6128165.7102465658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1712217.026969115</v>
      </c>
      <c r="R161" s="25">
        <f t="array" aca="1" ref="R161" ca="1">INDEX('Lorri 401b'!L:L,MATCH('Retirement Calculator'!A161,'Lorri 401b'!N:N,0),0)</f>
        <v>4411306.5616038945</v>
      </c>
      <c r="S161" s="25">
        <f t="shared" ca="1" si="7"/>
        <v>6123523.5885730097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1710920.6530611252</v>
      </c>
      <c r="R162" s="25">
        <f t="array" aca="1" ref="R162" ca="1">INDEX('Lorri 401b'!L:L,MATCH('Retirement Calculator'!A162,'Lorri 401b'!N:N,0),0)</f>
        <v>4407941.4716646885</v>
      </c>
      <c r="S162" s="25">
        <f t="shared" ca="1" si="7"/>
        <v>6118862.124725814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1709618.8775951855</v>
      </c>
      <c r="R163" s="25">
        <f t="array" aca="1" ref="R163" ca="1">INDEX('Lorri 401b'!L:L,MATCH('Retirement Calculator'!A163,'Lorri 401b'!N:N,0),0)</f>
        <v>4404562.3605174022</v>
      </c>
      <c r="S163" s="25">
        <f t="shared" ca="1" si="7"/>
        <v>6114181.2381125875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1708311.6780648043</v>
      </c>
      <c r="R164" s="25">
        <f t="array" aca="1" ref="R164" ca="1">INDEX('Lorri 401b'!L:L,MATCH('Retirement Calculator'!A164,'Lorri 401b'!N:N,0),0)</f>
        <v>4401169.169740336</v>
      </c>
      <c r="S164" s="25">
        <f t="shared" ca="1" si="7"/>
        <v>6109480.8478051405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1706999.0318697132</v>
      </c>
      <c r="R165" s="25">
        <f t="array" aca="1" ref="R165" ca="1">INDEX('Lorri 401b'!L:L,MATCH('Retirement Calculator'!A165,'Lorri 401b'!N:N,0),0)</f>
        <v>4397761.8406683654</v>
      </c>
      <c r="S165" s="25">
        <f t="shared" ca="1" si="7"/>
        <v>6104760.8725380786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1705680.9163154759</v>
      </c>
      <c r="R166" s="25">
        <f t="array" aca="1" ref="R166" ca="1">INDEX('Lorri 401b'!L:L,MATCH('Retirement Calculator'!A166,'Lorri 401b'!N:N,0),0)</f>
        <v>4394340.3143919278</v>
      </c>
      <c r="S166" s="25">
        <f t="shared" ca="1" si="7"/>
        <v>6100021.2307074033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1704357.3086130959</v>
      </c>
      <c r="R167" s="25">
        <f t="array" aca="1" ref="R167" ca="1">INDEX('Lorri 401b'!L:L,MATCH('Retirement Calculator'!A167,'Lorri 401b'!N:N,0),0)</f>
        <v>4390904.5317560052</v>
      </c>
      <c r="S167" s="25">
        <f t="shared" ca="1" si="7"/>
        <v>6095261.8403691016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1703028.1858786228</v>
      </c>
      <c r="R168" s="25">
        <f t="array" aca="1" ref="R168" ca="1">INDEX('Lorri 401b'!L:L,MATCH('Retirement Calculator'!A168,'Lorri 401b'!N:N,0),0)</f>
        <v>4387454.4333590996</v>
      </c>
      <c r="S168" s="25">
        <f t="shared" ca="1" si="7"/>
        <v>6090482.6192377228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1701693.525132756</v>
      </c>
      <c r="R169" s="25">
        <f t="array" aca="1" ref="R169" ca="1">INDEX('Lorri 401b'!L:L,MATCH('Retirement Calculator'!A169,'Lorri 401b'!N:N,0),0)</f>
        <v>4383989.959552207</v>
      </c>
      <c r="S169" s="25">
        <f t="shared" ca="1" si="7"/>
        <v>6085683.4846849628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1700353.303300448</v>
      </c>
      <c r="R170" s="25">
        <f t="array" aca="1" ref="R170" ca="1">INDEX('Lorri 401b'!L:L,MATCH('Retirement Calculator'!A170,'Lorri 401b'!N:N,0),0)</f>
        <v>4380511.0504377857</v>
      </c>
      <c r="S170" s="25">
        <f t="shared" ca="1" si="7"/>
        <v>6080864.3537382334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1699007.4972105054</v>
      </c>
      <c r="R171" s="25">
        <f t="array" aca="1" ref="R171" ca="1">INDEX('Lorri 401b'!L:L,MATCH('Retirement Calculator'!A171,'Lorri 401b'!N:N,0),0)</f>
        <v>4377017.6458687205</v>
      </c>
      <c r="S171" s="25">
        <f t="shared" ca="1" si="7"/>
        <v>6076025.1430792259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1697656.0835951881</v>
      </c>
      <c r="R172" s="25">
        <f t="array" aca="1" ref="R172" ca="1">INDEX('Lorri 401b'!L:L,MATCH('Retirement Calculator'!A172,'Lorri 401b'!N:N,0),0)</f>
        <v>4373509.685447284</v>
      </c>
      <c r="S172" s="25">
        <f t="shared" ca="1" si="7"/>
        <v>6071165.7690424724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1696299.0390898068</v>
      </c>
      <c r="R173" s="25">
        <f t="array" aca="1" ref="R173" ca="1">INDEX('Lorri 401b'!L:L,MATCH('Retirement Calculator'!A173,'Lorri 401b'!N:N,0),0)</f>
        <v>4369987.1085240915</v>
      </c>
      <c r="S173" s="25">
        <f t="shared" ca="1" si="7"/>
        <v>6066286.1476138979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1694936.3402323199</v>
      </c>
      <c r="R174" s="25">
        <f t="array" aca="1" ref="R174" ca="1">INDEX('Lorri 401b'!L:L,MATCH('Retirement Calculator'!A174,'Lorri 401b'!N:N,0),0)</f>
        <v>4366449.8541970532</v>
      </c>
      <c r="S174" s="25">
        <f t="shared" ca="1" si="7"/>
        <v>6061386.1944293734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1693567.9634629267</v>
      </c>
      <c r="R175" s="25">
        <f t="array" aca="1" ref="R175" ca="1">INDEX('Lorri 401b'!L:L,MATCH('Retirement Calculator'!A175,'Lorri 401b'!N:N,0),0)</f>
        <v>4362897.8613103181</v>
      </c>
      <c r="S175" s="25">
        <f t="shared" ca="1" si="7"/>
        <v>6056465.8247732446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1692193.885123661</v>
      </c>
      <c r="R176" s="25">
        <f t="array" aca="1" ref="R176" ca="1">INDEX('Lorri 401b'!L:L,MATCH('Retirement Calculator'!A176,'Lorri 401b'!N:N,0),0)</f>
        <v>4359331.0684532216</v>
      </c>
      <c r="S176" s="25">
        <f t="shared" ca="1" si="7"/>
        <v>6051524.9535768824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1690814.0814579818</v>
      </c>
      <c r="R177" s="25">
        <f t="array" aca="1" ref="R177" ca="1">INDEX('Lorri 401b'!L:L,MATCH('Retirement Calculator'!A177,'Lorri 401b'!N:N,0),0)</f>
        <v>4355749.413959221</v>
      </c>
      <c r="S177" s="25">
        <f t="shared" ca="1" si="7"/>
        <v>6046563.4954172028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1689428.5286103624</v>
      </c>
      <c r="R178" s="25">
        <f t="array" aca="1" ref="R178" ca="1">INDEX('Lorri 401b'!L:L,MATCH('Retirement Calculator'!A178,'Lorri 401b'!N:N,0),0)</f>
        <v>4352152.8359048283</v>
      </c>
      <c r="S178" s="25">
        <f t="shared" ca="1" si="7"/>
        <v>6041581.3645151909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1688037.2026258779</v>
      </c>
      <c r="R179" s="25">
        <f t="array" aca="1" ref="R179" ca="1">INDEX('Lorri 401b'!L:L,MATCH('Retirement Calculator'!A179,'Lorri 401b'!N:N,0),0)</f>
        <v>4348541.2721085427</v>
      </c>
      <c r="S179" s="25">
        <f t="shared" ca="1" si="7"/>
        <v>6036578.4747344209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1686640.0794497912</v>
      </c>
      <c r="R180" s="25">
        <f t="array" aca="1" ref="R180" ca="1">INDEX('Lorri 401b'!L:L,MATCH('Retirement Calculator'!A180,'Lorri 401b'!N:N,0),0)</f>
        <v>4344914.6601297725</v>
      </c>
      <c r="S180" s="25">
        <f t="shared" ca="1" si="7"/>
        <v>6031554.739579564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1685237.1349271375</v>
      </c>
      <c r="R181" s="25">
        <f t="array" aca="1" ref="R181" ca="1">INDEX('Lorri 401b'!L:L,MATCH('Retirement Calculator'!A181,'Lorri 401b'!N:N,0),0)</f>
        <v>4341272.937267757</v>
      </c>
      <c r="S181" s="25">
        <f t="shared" ca="1" si="7"/>
        <v>6026510.0721948948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1683828.3448023063</v>
      </c>
      <c r="R182" s="25">
        <f t="array" aca="1" ref="R182" ca="1">INDEX('Lorri 401b'!L:L,MATCH('Retirement Calculator'!A182,'Lorri 401b'!N:N,0),0)</f>
        <v>4337616.0405604839</v>
      </c>
      <c r="S182" s="25">
        <f t="shared" ca="1" si="7"/>
        <v>6021444.38536279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1682413.6847186214</v>
      </c>
      <c r="R183" s="25">
        <f t="array" aca="1" ref="R183" ca="1">INDEX('Lorri 401b'!L:L,MATCH('Retirement Calculator'!A183,'Lorri 401b'!N:N,0),0)</f>
        <v>4333943.9067835966</v>
      </c>
      <c r="S183" s="25">
        <f t="shared" ca="1" si="7"/>
        <v>6016357.5915022176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1680993.1302179212</v>
      </c>
      <c r="R184" s="25">
        <f t="array" aca="1" ref="R184" ca="1">INDEX('Lorri 401b'!L:L,MATCH('Retirement Calculator'!A184,'Lorri 401b'!N:N,0),0)</f>
        <v>4330256.4724493055</v>
      </c>
      <c r="S184" s="25">
        <f t="shared" ca="1" si="7"/>
        <v>6011249.6026672265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1679566.6567401348</v>
      </c>
      <c r="R185" s="25">
        <f t="array" aca="1" ref="R185" ca="1">INDEX('Lorri 401b'!L:L,MATCH('Retirement Calculator'!A185,'Lorri 401b'!N:N,0),0)</f>
        <v>4326553.673805288</v>
      </c>
      <c r="S185" s="25">
        <f t="shared" ca="1" si="7"/>
        <v>6006120.3305454226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1678134.2396228577</v>
      </c>
      <c r="R186" s="25">
        <f t="array" aca="1" ref="R186" ca="1">INDEX('Lorri 401b'!L:L,MATCH('Retirement Calculator'!A186,'Lorri 401b'!N:N,0),0)</f>
        <v>4322835.4468335873</v>
      </c>
      <c r="S186" s="25">
        <f t="shared" ca="1" si="7"/>
        <v>6000969.6864564447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1676695.8541009251</v>
      </c>
      <c r="R187" s="25">
        <f t="array" aca="1" ref="R187" ca="1">INDEX('Lorri 401b'!L:L,MATCH('Retirement Calculator'!A187,'Lorri 401b'!N:N,0),0)</f>
        <v>4319101.727249505</v>
      </c>
      <c r="S187" s="25">
        <f t="shared" ca="1" si="7"/>
        <v>5995797.5813504299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1675251.4753059845</v>
      </c>
      <c r="R188" s="25">
        <f t="array" aca="1" ref="R188" ca="1">INDEX('Lorri 401b'!L:L,MATCH('Retirement Calculator'!A188,'Lorri 401b'!N:N,0),0)</f>
        <v>4315352.4505004892</v>
      </c>
      <c r="S188" s="25">
        <f t="shared" ca="1" si="7"/>
        <v>5990603.9258064739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1673801.0782660651</v>
      </c>
      <c r="R189" s="25">
        <f t="array" aca="1" ref="R189" ca="1">INDEX('Lorri 401b'!L:L,MATCH('Retirement Calculator'!A189,'Lorri 401b'!N:N,0),0)</f>
        <v>4311587.5517650191</v>
      </c>
      <c r="S189" s="25">
        <f t="shared" ca="1" si="7"/>
        <v>5985388.6300310846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1672344.637905146</v>
      </c>
      <c r="R190" s="25">
        <f t="array" aca="1" ref="R190" ca="1">INDEX('Lorri 401b'!L:L,MATCH('Retirement Calculator'!A190,'Lorri 401b'!N:N,0),0)</f>
        <v>4307806.9659514846</v>
      </c>
      <c r="S190" s="25">
        <f t="shared" ca="1" si="7"/>
        <v>5980151.6038566306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1670882.129042723</v>
      </c>
      <c r="R191" s="25">
        <f t="array" aca="1" ref="R191" ca="1">INDEX('Lorri 401b'!L:L,MATCH('Retirement Calculator'!A191,'Lorri 401b'!N:N,0),0)</f>
        <v>4304010.6276970599</v>
      </c>
      <c r="S191" s="25">
        <f t="shared" ca="1" si="7"/>
        <v>5974892.7567397831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1669413.5263933733</v>
      </c>
      <c r="R192" s="25">
        <f t="array" aca="1" ref="R192" ca="1">INDEX('Lorri 401b'!L:L,MATCH('Retirement Calculator'!A192,'Lorri 401b'!N:N,0),0)</f>
        <v>4300198.471366575</v>
      </c>
      <c r="S192" s="25">
        <f t="shared" ca="1" si="7"/>
        <v>5969611.9977599485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1667938.8045663179</v>
      </c>
      <c r="R193" s="25">
        <f t="array" aca="1" ref="R193" ca="1">INDEX('Lorri 401b'!L:L,MATCH('Retirement Calculator'!A193,'Lorri 401b'!N:N,0),0)</f>
        <v>4296370.43105138</v>
      </c>
      <c r="S193" s="25">
        <f t="shared" ca="1" si="7"/>
        <v>5964309.2356176982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1666457.9380649831</v>
      </c>
      <c r="R194" s="25">
        <f t="array" aca="1" ref="R194" ca="1">INDEX('Lorri 401b'!L:L,MATCH('Retirement Calculator'!A194,'Lorri 401b'!N:N,0),0)</f>
        <v>4292526.440568205</v>
      </c>
      <c r="S194" s="25">
        <f t="shared" ca="1" si="7"/>
        <v>5958984.3786331881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1664970.9012865594</v>
      </c>
      <c r="R195" s="25">
        <f t="array" aca="1" ref="R195" ca="1">INDEX('Lorri 401b'!L:L,MATCH('Retirement Calculator'!A195,'Lorri 401b'!N:N,0),0)</f>
        <v>4288666.4334580163</v>
      </c>
      <c r="S195" s="25">
        <f t="shared" ca="1" si="7"/>
        <v>5953637.3347445754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1663477.6685215589</v>
      </c>
      <c r="R196" s="25">
        <f t="array" aca="1" ref="R196" ca="1">INDEX('Lorri 401b'!L:L,MATCH('Retirement Calculator'!A196,'Lorri 401b'!N:N,0),0)</f>
        <v>4284790.3429848691</v>
      </c>
      <c r="S196" s="25">
        <f t="shared" ca="1" si="7"/>
        <v>5948268.011506428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1661978.2139533709</v>
      </c>
      <c r="R197" s="25">
        <f t="array" aca="1" ref="R197" ca="1">INDEX('Lorri 401b'!L:L,MATCH('Retirement Calculator'!A197,'Lorri 401b'!N:N,0),0)</f>
        <v>4280898.1021347502</v>
      </c>
      <c r="S197" s="25">
        <f t="shared" ca="1" si="7"/>
        <v>5942876.3160881214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1660472.5116578154</v>
      </c>
      <c r="R198" s="25">
        <f t="array" aca="1" ref="R198" ca="1">INDEX('Lorri 401b'!L:L,MATCH('Retirement Calculator'!A198,'Lorri 401b'!N:N,0),0)</f>
        <v>4276989.6436144225</v>
      </c>
      <c r="S198" s="25">
        <f t="shared" ca="1" si="7"/>
        <v>5937462.155272238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1658960.5356026953</v>
      </c>
      <c r="R199" s="25">
        <f t="array" aca="1" ref="R199" ca="1">INDEX('Lorri 401b'!L:L,MATCH('Retirement Calculator'!A199,'Lorri 401b'!N:N,0),0)</f>
        <v>4273064.8998502605</v>
      </c>
      <c r="S199" s="25">
        <f t="shared" ca="1" si="7"/>
        <v>5932025.4354529558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1657442.2596473454</v>
      </c>
      <c r="R200" s="25">
        <f t="array" aca="1" ref="R200" ca="1">INDEX('Lorri 401b'!L:L,MATCH('Retirement Calculator'!A200,'Lorri 401b'!N:N,0),0)</f>
        <v>4269123.802987081</v>
      </c>
      <c r="S200" s="25">
        <f t="shared" ca="1" si="7"/>
        <v>5926566.0626344262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1655917.6575421817</v>
      </c>
      <c r="R201" s="25">
        <f t="array" aca="1" ref="R201" ca="1">INDEX('Lorri 401b'!L:L,MATCH('Retirement Calculator'!A201,'Lorri 401b'!N:N,0),0)</f>
        <v>4265166.2848869711</v>
      </c>
      <c r="S201" s="25">
        <f t="shared" ca="1" si="7"/>
        <v>5921083.9424291532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1654386.7029282462</v>
      </c>
      <c r="R202" s="25">
        <f t="array" aca="1" ref="R202" ca="1">INDEX('Lorri 401b'!L:L,MATCH('Retirement Calculator'!A202,'Lorri 401b'!N:N,0),0)</f>
        <v>4261192.2771281106</v>
      </c>
      <c r="S202" s="25">
        <f t="shared" ca="1" si="7"/>
        <v>5915578.9800563566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1652849.3693367529</v>
      </c>
      <c r="R203" s="25">
        <f t="array" aca="1" ref="R203" ca="1">INDEX('Lorri 401b'!L:L,MATCH('Retirement Calculator'!A203,'Lorri 401b'!N:N,0),0)</f>
        <v>4257201.7110035885</v>
      </c>
      <c r="S203" s="25">
        <f t="shared" ca="1" si="7"/>
        <v>5910051.0803403417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1651305.6301886283</v>
      </c>
      <c r="R204" s="25">
        <f t="array" aca="1" ref="R204" ca="1">INDEX('Lorri 401b'!L:L,MATCH('Retirement Calculator'!A204,'Lorri 401b'!N:N,0),0)</f>
        <v>4253194.5175202144</v>
      </c>
      <c r="S204" s="25">
        <f t="shared" ca="1" si="7"/>
        <v>5904500.1477088425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1649755.4587940532</v>
      </c>
      <c r="R205" s="25">
        <f t="array" aca="1" ref="R205" ca="1">INDEX('Lorri 401b'!L:L,MATCH('Retirement Calculator'!A205,'Lorri 401b'!N:N,0),0)</f>
        <v>4249170.6273973258</v>
      </c>
      <c r="S205" s="25">
        <f t="shared" ca="1" si="7"/>
        <v>5898926.0861913785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1648198.8283520006</v>
      </c>
      <c r="R206" s="25">
        <f t="array" aca="1" ref="R206" ca="1">INDEX('Lorri 401b'!L:L,MATCH('Retirement Calculator'!A206,'Lorri 401b'!N:N,0),0)</f>
        <v>4245129.971065592</v>
      </c>
      <c r="S206" s="25">
        <f t="shared" ca="1" si="7"/>
        <v>5893328.7994175926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1646635.7119497729</v>
      </c>
      <c r="R207" s="25">
        <f t="array" aca="1" ref="R207" ca="1">INDEX('Lorri 401b'!L:L,MATCH('Retirement Calculator'!A207,'Lorri 401b'!N:N,0),0)</f>
        <v>4241072.4786658091</v>
      </c>
      <c r="S207" s="25">
        <f t="shared" ca="1" si="7"/>
        <v>5887708.1906155823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1645066.0825625358</v>
      </c>
      <c r="R208" s="25">
        <f t="array" aca="1" ref="R208" ca="1">INDEX('Lorri 401b'!L:L,MATCH('Retirement Calculator'!A208,'Lorri 401b'!N:N,0),0)</f>
        <v>4236998.080047694</v>
      </c>
      <c r="S208" s="25">
        <f t="shared" ca="1" si="7"/>
        <v>5882064.16261023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1643489.9130528518</v>
      </c>
      <c r="R209" s="25">
        <f t="array" aca="1" ref="R209" ca="1">INDEX('Lorri 401b'!L:L,MATCH('Retirement Calculator'!A209,'Lorri 401b'!N:N,0),0)</f>
        <v>4232906.7047686707</v>
      </c>
      <c r="S209" s="25">
        <f t="shared" ca="1" si="7"/>
        <v>5876396.6178215221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1641907.1761702108</v>
      </c>
      <c r="R210" s="25">
        <f t="array" aca="1" ref="R210" ca="1">INDEX('Lorri 401b'!L:L,MATCH('Retirement Calculator'!A210,'Lorri 401b'!N:N,0),0)</f>
        <v>4228798.2820926514</v>
      </c>
      <c r="S210" s="25">
        <f t="shared" ca="1" si="7"/>
        <v>5870705.4582628626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1640317.8445505588</v>
      </c>
      <c r="R211" s="25">
        <f t="array" aca="1" ref="R211" ca="1">INDEX('Lorri 401b'!L:L,MATCH('Retirement Calculator'!A211,'Lorri 401b'!N:N,0),0)</f>
        <v>4224672.7409888152</v>
      </c>
      <c r="S211" s="25">
        <f t="shared" ca="1" si="7"/>
        <v>5864990.5855393745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1638721.8907158251</v>
      </c>
      <c r="R212" s="25">
        <f t="array" aca="1" ref="R212" ca="1">INDEX('Lorri 401b'!L:L,MATCH('Retirement Calculator'!A212,'Lorri 401b'!N:N,0),0)</f>
        <v>4220530.0101303793</v>
      </c>
      <c r="S212" s="25">
        <f t="shared" ca="1" si="7"/>
        <v>5859251.9008462047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1637119.2870734467</v>
      </c>
      <c r="R213" s="25">
        <f t="array" aca="1" ref="R213" ca="1">INDEX('Lorri 401b'!L:L,MATCH('Retirement Calculator'!A213,'Lorri 401b'!N:N,0),0)</f>
        <v>4216370.0178933665</v>
      </c>
      <c r="S213" s="25">
        <f t="shared" ca="1" si="7"/>
        <v>5853489.304966813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1635510.0059158916</v>
      </c>
      <c r="R214" s="25">
        <f t="array" aca="1" ref="R214" ca="1">INDEX('Lorri 401b'!L:L,MATCH('Retirement Calculator'!A214,'Lorri 401b'!N:N,0),0)</f>
        <v>4212192.6923553664</v>
      </c>
      <c r="S214" s="25">
        <f t="shared" ca="1" si="7"/>
        <v>5847702.6982712578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1633894.01942018</v>
      </c>
      <c r="R215" s="25">
        <f t="array" aca="1" ref="R215" ca="1">INDEX('Lorri 401b'!L:L,MATCH('Retirement Calculator'!A215,'Lorri 401b'!N:N,0),0)</f>
        <v>4207997.9612942906</v>
      </c>
      <c r="S215" s="25">
        <f t="shared" ca="1" si="7"/>
        <v>5841891.9807144701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1632271.2996474029</v>
      </c>
      <c r="R216" s="25">
        <f t="array" aca="1" ref="R216" ca="1">INDEX('Lorri 401b'!L:L,MATCH('Retirement Calculator'!A216,'Lorri 401b'!N:N,0),0)</f>
        <v>4203785.7521871272</v>
      </c>
      <c r="S216" s="25">
        <f t="shared" ca="1" si="7"/>
        <v>5836057.0518345302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1630641.8185422393</v>
      </c>
      <c r="R217" s="25">
        <f t="array" aca="1" ref="R217" ca="1">INDEX('Lorri 401b'!L:L,MATCH('Retirement Calculator'!A217,'Lorri 401b'!N:N,0),0)</f>
        <v>4199555.9922086839</v>
      </c>
      <c r="S217" s="25">
        <f t="shared" ca="1" si="7"/>
        <v>5830197.8107509231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1629005.5479324709</v>
      </c>
      <c r="R218" s="25">
        <f t="array" aca="1" ref="R218" ca="1">INDEX('Lorri 401b'!L:L,MATCH('Retirement Calculator'!A218,'Lorri 401b'!N:N,0),0)</f>
        <v>4195308.60823033</v>
      </c>
      <c r="S218" s="25">
        <f t="shared" ca="1" si="7"/>
        <v>5824314.1561628012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1627362.4595284951</v>
      </c>
      <c r="R219" s="25">
        <f t="array" aca="1" ref="R219" ca="1">INDEX('Lorri 401b'!L:L,MATCH('Retirement Calculator'!A219,'Lorri 401b'!N:N,0),0)</f>
        <v>4191043.5268187337</v>
      </c>
      <c r="S219" s="25">
        <f t="shared" ca="1" si="7"/>
        <v>5818405.9863472283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1625712.5249228361</v>
      </c>
      <c r="R220" s="25">
        <f t="array" aca="1" ref="R220" ca="1">INDEX('Lorri 401b'!L:L,MATCH('Retirement Calculator'!A220,'Lorri 401b'!N:N,0),0)</f>
        <v>4186760.6742345886</v>
      </c>
      <c r="S220" s="25">
        <f t="shared" ca="1" si="7"/>
        <v>5812473.1991574243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1624055.7155896535</v>
      </c>
      <c r="R221" s="25">
        <f t="array" aca="1" ref="R221" ca="1">INDEX('Lorri 401b'!L:L,MATCH('Retirement Calculator'!A221,'Lorri 401b'!N:N,0),0)</f>
        <v>4182459.9764313432</v>
      </c>
      <c r="S221" s="25">
        <f t="shared" ca="1" si="7"/>
        <v>5806515.6920209965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1622392.0028842492</v>
      </c>
      <c r="R222" s="25">
        <f t="array" aca="1" ref="R222" ca="1">INDEX('Lorri 401b'!L:L,MATCH('Retirement Calculator'!A222,'Lorri 401b'!N:N,0),0)</f>
        <v>4178141.3590539177</v>
      </c>
      <c r="S222" s="25">
        <f t="shared" ca="1" si="7"/>
        <v>5800533.3619381674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1620721.3580425724</v>
      </c>
      <c r="R223" s="25">
        <f t="array" aca="1" ref="R223" ca="1">INDEX('Lorri 401b'!L:L,MATCH('Retirement Calculator'!A223,'Lorri 401b'!N:N,0),0)</f>
        <v>4173804.7474374194</v>
      </c>
      <c r="S223" s="25">
        <f t="shared" ca="1" si="7"/>
        <v>5794526.105479992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1619043.7521807221</v>
      </c>
      <c r="R224" s="25">
        <f t="array" aca="1" ref="R224" ca="1">INDEX('Lorri 401b'!L:L,MATCH('Retirement Calculator'!A224,'Lorri 401b'!N:N,0),0)</f>
        <v>4169450.0666058525</v>
      </c>
      <c r="S224" s="25">
        <f t="shared" ca="1" si="7"/>
        <v>5788493.8187865745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1617359.1562944474</v>
      </c>
      <c r="R225" s="25">
        <f t="array" aca="1" ref="R225" ca="1">INDEX('Lorri 401b'!L:L,MATCH('Retirement Calculator'!A225,'Lorri 401b'!N:N,0),0)</f>
        <v>4165077.2412708206</v>
      </c>
      <c r="S225" s="25">
        <f t="shared" ca="1" si="7"/>
        <v>5782436.397565268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1615667.5412586464</v>
      </c>
      <c r="R226" s="25">
        <f t="array" aca="1" ref="R226" ca="1">INDEX('Lorri 401b'!L:L,MATCH('Retirement Calculator'!A226,'Lorri 401b'!N:N,0),0)</f>
        <v>4160686.1958302259</v>
      </c>
      <c r="S226" s="25">
        <f t="shared" ca="1" si="7"/>
        <v>5776353.7370888721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1613968.877826863</v>
      </c>
      <c r="R227" s="25">
        <f t="array" aca="1" ref="R227" ca="1">INDEX('Lorri 401b'!L:L,MATCH('Retirement Calculator'!A227,'Lorri 401b'!N:N,0),0)</f>
        <v>4156276.8543669623</v>
      </c>
      <c r="S227" s="25">
        <f t="shared" ca="1" si="7"/>
        <v>5770245.7321938258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1612263.1366307805</v>
      </c>
      <c r="R228" s="25">
        <f t="array" aca="1" ref="R228" ca="1">INDEX('Lorri 401b'!L:L,MATCH('Retirement Calculator'!A228,'Lorri 401b'!N:N,0),0)</f>
        <v>4151849.1406476018</v>
      </c>
      <c r="S228" s="25">
        <f t="shared" ca="1" si="7"/>
        <v>5764112.2772783823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1610550.2881797142</v>
      </c>
      <c r="R229" s="25">
        <f t="array" aca="1" ref="R229" ca="1">INDEX('Lorri 401b'!L:L,MATCH('Retirement Calculator'!A229,'Lorri 401b'!N:N,0),0)</f>
        <v>4147402.9781210772</v>
      </c>
      <c r="S229" s="25">
        <f t="shared" ca="1" si="7"/>
        <v>5757953.2663007919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1608830.3028601019</v>
      </c>
      <c r="R230" s="25">
        <f t="array" aca="1" ref="R230" ca="1">INDEX('Lorri 401b'!L:L,MATCH('Retirement Calculator'!A230,'Lorri 401b'!N:N,0),0)</f>
        <v>4142938.2899173587</v>
      </c>
      <c r="S230" s="25">
        <f t="shared" ca="1" si="7"/>
        <v>5751768.5927774608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1607103.1509349912</v>
      </c>
      <c r="R231" s="25">
        <f t="array" aca="1" ref="R231" ca="1">INDEX('Lorri 401b'!L:L,MATCH('Retirement Calculator'!A231,'Lorri 401b'!N:N,0),0)</f>
        <v>4138454.9988461249</v>
      </c>
      <c r="S231" s="25">
        <f t="shared" ca="1" si="7"/>
        <v>5745558.1497811163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1605368.8025435258</v>
      </c>
      <c r="R232" s="25">
        <f t="array" aca="1" ref="R232" ca="1">INDEX('Lorri 401b'!L:L,MATCH('Retirement Calculator'!A232,'Lorri 401b'!N:N,0),0)</f>
        <v>4133953.0273954272</v>
      </c>
      <c r="S232" s="25">
        <f t="shared" ca="1" si="7"/>
        <v>5739321.8299389528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1603627.2277004295</v>
      </c>
      <c r="R233" s="25">
        <f t="array" aca="1" ref="R233" ca="1">INDEX('Lorri 401b'!L:L,MATCH('Retirement Calculator'!A233,'Lorri 401b'!N:N,0),0)</f>
        <v>4129432.2977303518</v>
      </c>
      <c r="S233" s="25">
        <f t="shared" ca="1" si="7"/>
        <v>5733059.5254307818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1601878.3962954869</v>
      </c>
      <c r="R234" s="25">
        <f t="array" aca="1" ref="R234" ca="1">INDEX('Lorri 401b'!L:L,MATCH('Retirement Calculator'!A234,'Lorri 401b'!N:N,0),0)</f>
        <v>4124892.731691672</v>
      </c>
      <c r="S234" s="25">
        <f t="shared" ca="1" si="7"/>
        <v>5726771.1279871594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1600122.2780930237</v>
      </c>
      <c r="R235" s="25">
        <f t="array" aca="1" ref="R235" ca="1">INDEX('Lorri 401b'!L:L,MATCH('Retirement Calculator'!A235,'Lorri 401b'!N:N,0),0)</f>
        <v>4120334.2507944978</v>
      </c>
      <c r="S235" s="25">
        <f t="shared" ca="1" si="7"/>
        <v>5720456.5288875215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1598358.8427313836</v>
      </c>
      <c r="R236" s="25">
        <f t="array" aca="1" ref="R236" ca="1">INDEX('Lorri 401b'!L:L,MATCH('Retirement Calculator'!A236,'Lorri 401b'!N:N,0),0)</f>
        <v>4115756.7762269187</v>
      </c>
      <c r="S236" s="25">
        <f t="shared" ca="1" si="7"/>
        <v>5714115.6189583018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1596588.0597224033</v>
      </c>
      <c r="R237" s="25">
        <f t="array" aca="1" ref="R237" ca="1">INDEX('Lorri 401b'!L:L,MATCH('Retirement Calculator'!A237,'Lorri 401b'!N:N,0),0)</f>
        <v>4111160.2288486413</v>
      </c>
      <c r="S237" s="25">
        <f t="shared" ca="1" si="7"/>
        <v>5707748.2885710448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1594809.8984508854</v>
      </c>
      <c r="R238" s="25">
        <f t="array" aca="1" ref="R238" ca="1">INDEX('Lorri 401b'!L:L,MATCH('Retirement Calculator'!A238,'Lorri 401b'!N:N,0),0)</f>
        <v>4106544.5291896211</v>
      </c>
      <c r="S238" s="25">
        <f t="shared" ca="1" si="7"/>
        <v>5701354.427640507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1593024.3281740698</v>
      </c>
      <c r="R239" s="25">
        <f t="array" aca="1" ref="R239" ca="1">INDEX('Lorri 401b'!L:L,MATCH('Retirement Calculator'!A239,'Lorri 401b'!N:N,0),0)</f>
        <v>4101909.5974486885</v>
      </c>
      <c r="S239" s="25">
        <f t="shared" ca="1" si="7"/>
        <v>5694933.9256227585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1591231.3180211007</v>
      </c>
      <c r="R240" s="25">
        <f t="array" aca="1" ref="R240" ca="1">INDEX('Lorri 401b'!L:L,MATCH('Retirement Calculator'!A240,'Lorri 401b'!N:N,0),0)</f>
        <v>4097255.3534921682</v>
      </c>
      <c r="S240" s="25">
        <f t="shared" ca="1" si="7"/>
        <v>5688486.6715132687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1589430.8369924943</v>
      </c>
      <c r="R241" s="25">
        <f t="array" aca="1" ref="R241" ca="1">INDEX('Lorri 401b'!L:L,MATCH('Retirement Calculator'!A241,'Lorri 401b'!N:N,0),0)</f>
        <v>4092581.7168524959</v>
      </c>
      <c r="S241" s="25">
        <f t="shared" ca="1" si="7"/>
        <v>5682012.5538449902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1587622.8539596018</v>
      </c>
      <c r="R242" s="25">
        <f t="array" aca="1" ref="R242" ca="1">INDEX('Lorri 401b'!L:L,MATCH('Retirement Calculator'!A242,'Lorri 401b'!N:N,0),0)</f>
        <v>4087888.6067268252</v>
      </c>
      <c r="S242" s="25">
        <f t="shared" ca="1" si="7"/>
        <v>5675511.4606864266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1585807.3376640724</v>
      </c>
      <c r="R243" s="25">
        <f t="array" aca="1" ref="R243" ca="1">INDEX('Lorri 401b'!L:L,MATCH('Retirement Calculator'!A243,'Lorri 401b'!N:N,0),0)</f>
        <v>4083175.9419756308</v>
      </c>
      <c r="S243" s="25">
        <f t="shared" ca="1" si="7"/>
        <v>5668983.2796397032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1583984.2567173117</v>
      </c>
      <c r="R244" s="25">
        <f t="array" aca="1" ref="R244" ca="1">INDEX('Lorri 401b'!L:L,MATCH('Retirement Calculator'!A244,'Lorri 401b'!N:N,0),0)</f>
        <v>4078443.6411213065</v>
      </c>
      <c r="S244" s="25">
        <f t="shared" ca="1" si="7"/>
        <v>5662427.8978386186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1582153.5795999393</v>
      </c>
      <c r="R245" s="25">
        <f t="array" aca="1" ref="R245" ca="1">INDEX('Lorri 401b'!L:L,MATCH('Retirement Calculator'!A245,'Lorri 401b'!N:N,0),0)</f>
        <v>4073691.6223467556</v>
      </c>
      <c r="S245" s="25">
        <f t="shared" ca="1" si="7"/>
        <v>5655845.2019466944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1580315.2746612446</v>
      </c>
      <c r="R246" s="25">
        <f t="array" aca="1" ref="R246" ca="1">INDEX('Lorri 401b'!L:L,MATCH('Retirement Calculator'!A246,'Lorri 401b'!N:N,0),0)</f>
        <v>4068919.8034939775</v>
      </c>
      <c r="S246" s="25">
        <f t="shared" ca="1" si="7"/>
        <v>5649235.0781552223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1578469.3101186387</v>
      </c>
      <c r="R247" s="25">
        <f t="array" aca="1" ref="R247" ca="1">INDEX('Lorri 401b'!L:L,MATCH('Retirement Calculator'!A247,'Lorri 401b'!N:N,0),0)</f>
        <v>4064128.1020626463</v>
      </c>
      <c r="S247" s="25">
        <f t="shared" ca="1" si="7"/>
        <v>5642597.4121812852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1576615.6540571053</v>
      </c>
      <c r="R248" s="25">
        <f t="array" aca="1" ref="R248" ca="1">INDEX('Lorri 401b'!L:L,MATCH('Retirement Calculator'!A248,'Lorri 401b'!N:N,0),0)</f>
        <v>4059316.4352086843</v>
      </c>
      <c r="S248" s="25">
        <f t="shared" ca="1" si="7"/>
        <v>5635932.0892657898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1574754.2744286489</v>
      </c>
      <c r="R249" s="25">
        <f t="array" aca="1" ref="R249" ca="1">INDEX('Lorri 401b'!L:L,MATCH('Retirement Calculator'!A249,'Lorri 401b'!N:N,0),0)</f>
        <v>4054484.7197428308</v>
      </c>
      <c r="S249" s="25">
        <f t="shared" ca="1" si="7"/>
        <v>5629238.9941714797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1572885.1390517405</v>
      </c>
      <c r="R250" s="25">
        <f t="array" aca="1" ref="R250" ca="1">INDEX('Lorri 401b'!L:L,MATCH('Retirement Calculator'!A250,'Lorri 401b'!N:N,0),0)</f>
        <v>4049632.8721292028</v>
      </c>
      <c r="S250" s="25">
        <f t="shared" ca="1" si="7"/>
        <v>5622518.0111809429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1571008.2156107617</v>
      </c>
      <c r="R251" s="25">
        <f t="array" aca="1" ref="R251" ca="1">INDEX('Lorri 401b'!L:L,MATCH('Retirement Calculator'!A251,'Lorri 401b'!N:N,0),0)</f>
        <v>4044760.8084838516</v>
      </c>
      <c r="S251" s="25">
        <f t="shared" ca="1" si="7"/>
        <v>5615769.0240946133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1569123.4716554454</v>
      </c>
      <c r="R252" s="25">
        <f t="array" aca="1" ref="R252" ca="1">INDEX('Lorri 401b'!L:L,MATCH('Retirement Calculator'!A252,'Lorri 401b'!N:N,0),0)</f>
        <v>4039868.4445733116</v>
      </c>
      <c r="S252" s="25">
        <f t="shared" ca="1" si="7"/>
        <v>5608991.9162287572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1567230.8746003152</v>
      </c>
      <c r="R253" s="25">
        <f t="array" aca="1" ref="R253" ca="1">INDEX('Lorri 401b'!L:L,MATCH('Retirement Calculator'!A253,'Lorri 401b'!N:N,0),0)</f>
        <v>4034955.6958131441</v>
      </c>
      <c r="S253" s="25">
        <f t="shared" ca="1" si="7"/>
        <v>5602186.5704134591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1565330.3917241222</v>
      </c>
      <c r="R254" s="25">
        <f t="array" aca="1" ref="R254" ca="1">INDEX('Lorri 401b'!L:L,MATCH('Retirement Calculator'!A254,'Lorri 401b'!N:N,0),0)</f>
        <v>4030022.477266476</v>
      </c>
      <c r="S254" s="25">
        <f t="shared" ca="1" si="7"/>
        <v>5595352.8689905982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1563421.9901692783</v>
      </c>
      <c r="R255" s="25">
        <f t="array" aca="1" ref="R255" ca="1">INDEX('Lorri 401b'!L:L,MATCH('Retirement Calculator'!A255,'Lorri 401b'!N:N,0),0)</f>
        <v>4025068.7036425299</v>
      </c>
      <c r="S255" s="25">
        <f t="shared" ca="1" si="7"/>
        <v>5588490.6938118078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1561505.6369412893</v>
      </c>
      <c r="R256" s="25">
        <f t="array" aca="1" ref="R256" ca="1">INDEX('Lorri 401b'!L:L,MATCH('Retirement Calculator'!A256,'Lorri 401b'!N:N,0),0)</f>
        <v>4020094.2892951509</v>
      </c>
      <c r="S256" s="25">
        <f t="shared" ca="1" si="7"/>
        <v>5581599.9262364404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1559581.2989081836</v>
      </c>
      <c r="R257" s="25">
        <f t="array" aca="1" ref="R257" ca="1">INDEX('Lorri 401b'!L:L,MATCH('Retirement Calculator'!A257,'Lorri 401b'!N:N,0),0)</f>
        <v>4015099.1482213247</v>
      </c>
      <c r="S257" s="25">
        <f t="shared" ca="1" si="7"/>
        <v>5574680.4471295085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1557648.94279994</v>
      </c>
      <c r="R258" s="25">
        <f t="array" aca="1" ref="R258" ca="1">INDEX('Lorri 401b'!L:L,MATCH('Retirement Calculator'!A258,'Lorri 401b'!N:N,0),0)</f>
        <v>4010083.1940596905</v>
      </c>
      <c r="S258" s="25">
        <f t="shared" ca="1" si="7"/>
        <v>5567732.1368596302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1555708.5352079121</v>
      </c>
      <c r="R259" s="25">
        <f t="array" aca="1" ref="R259" ca="1">INDEX('Lorri 401b'!L:L,MATCH('Retirement Calculator'!A259,'Lorri 401b'!N:N,0),0)</f>
        <v>4005046.3400890497</v>
      </c>
      <c r="S259" s="25">
        <f t="shared" ca="1" si="7"/>
        <v>5560754.8752969615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1553760.0425842507</v>
      </c>
      <c r="R260" s="25">
        <f t="array" aca="1" ref="R260" ca="1">INDEX('Lorri 401b'!L:L,MATCH('Retirement Calculator'!A260,'Lorri 401b'!N:N,0),0)</f>
        <v>3999988.4992268644</v>
      </c>
      <c r="S260" s="25">
        <f t="shared" ca="1" si="7"/>
        <v>5553748.5418111151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1551803.4312413239</v>
      </c>
      <c r="R261" s="25">
        <f t="array" aca="1" ref="R261" ca="1">INDEX('Lorri 401b'!L:L,MATCH('Retirement Calculator'!A261,'Lorri 401b'!N:N,0),0)</f>
        <v>3994909.5840277532</v>
      </c>
      <c r="S261" s="25">
        <f t="shared" ca="1" si="7"/>
        <v>5546713.0152690774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1549838.6673511351</v>
      </c>
      <c r="R262" s="25">
        <f t="array" aca="1" ref="R262" ca="1">INDEX('Lorri 401b'!L:L,MATCH('Retirement Calculator'!A262,'Lorri 401b'!N:N,0),0)</f>
        <v>3989809.5066819792</v>
      </c>
      <c r="S262" s="25">
        <f t="shared" ca="1" si="7"/>
        <v>5539648.1740331147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1547865.7169447371</v>
      </c>
      <c r="R263" s="25">
        <f t="array" aca="1" ref="R263" ca="1">INDEX('Lorri 401b'!L:L,MATCH('Retirement Calculator'!A263,'Lorri 401b'!N:N,0),0)</f>
        <v>3984688.1790139312</v>
      </c>
      <c r="S263" s="25">
        <f t="shared" ca="1" si="7"/>
        <v>5532553.8959586686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1545884.5459116457</v>
      </c>
      <c r="R264" s="25">
        <f t="array" aca="1" ref="R264" ca="1">INDEX('Lorri 401b'!L:L,MATCH('Retirement Calculator'!A264,'Lorri 401b'!N:N,0),0)</f>
        <v>3979545.5124805998</v>
      </c>
      <c r="S264" s="25">
        <f t="shared" ca="1" si="7"/>
        <v>5525430.0583922453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1543895.1199992499</v>
      </c>
      <c r="R265" s="25">
        <f t="array" aca="1" ref="R265" ca="1">INDEX('Lorri 401b'!L:L,MATCH('Retirement Calculator'!A265,'Lorri 401b'!N:N,0),0)</f>
        <v>3974381.4181700461</v>
      </c>
      <c r="S265" s="25">
        <f t="shared" ca="1" si="7"/>
        <v>5518276.5381692965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1541897.4048122191</v>
      </c>
      <c r="R266" s="25">
        <f t="array" aca="1" ref="R266" ca="1">INDEX('Lorri 401b'!L:L,MATCH('Retirement Calculator'!A266,'Lorri 401b'!N:N,0),0)</f>
        <v>3969195.8067998649</v>
      </c>
      <c r="S266" s="25">
        <f t="shared" ref="S266:S520" ca="1" si="267">SUM(Q266:R266)</f>
        <v>5511093.2116120839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1539891.3658119089</v>
      </c>
      <c r="R267" s="25">
        <f t="array" aca="1" ref="R267" ca="1">INDEX('Lorri 401b'!L:L,MATCH('Retirement Calculator'!A267,'Lorri 401b'!N:N,0),0)</f>
        <v>3963988.5887156413</v>
      </c>
      <c r="S267" s="25">
        <f t="shared" ca="1" si="267"/>
        <v>5503879.9545275504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1537876.9683157641</v>
      </c>
      <c r="R268" s="25">
        <f t="array" aca="1" ref="R268" ca="1">INDEX('Lorri 401b'!L:L,MATCH('Retirement Calculator'!A268,'Lorri 401b'!N:N,0),0)</f>
        <v>3958759.6738894004</v>
      </c>
      <c r="S268" s="25">
        <f t="shared" ca="1" si="267"/>
        <v>5496636.6422051648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1535854.1774967187</v>
      </c>
      <c r="R269" s="25">
        <f t="array" aca="1" ref="R269" ca="1">INDEX('Lorri 401b'!L:L,MATCH('Retirement Calculator'!A269,'Lorri 401b'!N:N,0),0)</f>
        <v>3953508.9719180502</v>
      </c>
      <c r="S269" s="25">
        <f t="shared" ca="1" si="267"/>
        <v>5489363.1494147684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1533822.9583825939</v>
      </c>
      <c r="R270" s="25">
        <f t="array" aca="1" ref="R270" ca="1">INDEX('Lorri 401b'!L:L,MATCH('Retirement Calculator'!A270,'Lorri 401b'!N:N,0),0)</f>
        <v>3948236.392021819</v>
      </c>
      <c r="S270" s="25">
        <f t="shared" ca="1" si="267"/>
        <v>5482059.3504044134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1531783.2758554937</v>
      </c>
      <c r="R271" s="25">
        <f t="array" aca="1" ref="R271" ca="1">INDEX('Lorri 401b'!L:L,MATCH('Retirement Calculator'!A271,'Lorri 401b'!N:N,0),0)</f>
        <v>3942941.843042687</v>
      </c>
      <c r="S271" s="25">
        <f t="shared" ca="1" si="267"/>
        <v>5474725.1188981812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1529735.0946511971</v>
      </c>
      <c r="R272" s="25">
        <f t="array" aca="1" ref="R272" ca="1">INDEX('Lorri 401b'!L:L,MATCH('Retirement Calculator'!A272,'Lorri 401b'!N:N,0),0)</f>
        <v>3937625.2334428085</v>
      </c>
      <c r="S272" s="25">
        <f t="shared" ca="1" si="267"/>
        <v>5467360.3280940056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1527678.3793585494</v>
      </c>
      <c r="R273" s="25">
        <f t="array" aca="1" ref="R273" ca="1">INDEX('Lorri 401b'!L:L,MATCH('Retirement Calculator'!A273,'Lorri 401b'!N:N,0),0)</f>
        <v>3932286.4713029307</v>
      </c>
      <c r="S273" s="25">
        <f t="shared" ca="1" si="267"/>
        <v>5459964.8506614799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1525613.0944188489</v>
      </c>
      <c r="R274" s="25">
        <f t="array" aca="1" ref="R274" ca="1">INDEX('Lorri 401b'!L:L,MATCH('Retirement Calculator'!A274,'Lorri 401b'!N:N,0),0)</f>
        <v>3926925.4643208035</v>
      </c>
      <c r="S274" s="25">
        <f t="shared" ca="1" si="267"/>
        <v>5452538.5587396529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1523539.204125233</v>
      </c>
      <c r="R275" s="25">
        <f t="array" aca="1" ref="R275" ca="1">INDEX('Lorri 401b'!L:L,MATCH('Retirement Calculator'!A275,'Lorri 401b'!N:N,0),0)</f>
        <v>3921542.1198095838</v>
      </c>
      <c r="S275" s="25">
        <f t="shared" ca="1" si="267"/>
        <v>5445081.3239348168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1521456.6726220604</v>
      </c>
      <c r="R276" s="25">
        <f t="array" aca="1" ref="R276" ca="1">INDEX('Lorri 401b'!L:L,MATCH('Retirement Calculator'!A276,'Lorri 401b'!N:N,0),0)</f>
        <v>3916136.344696234</v>
      </c>
      <c r="S276" s="25">
        <f t="shared" ca="1" si="267"/>
        <v>5437593.0173182944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1519365.4639042912</v>
      </c>
      <c r="R277" s="25">
        <f t="array" aca="1" ref="R277" ca="1">INDEX('Lorri 401b'!L:L,MATCH('Retirement Calculator'!A277,'Lorri 401b'!N:N,0),0)</f>
        <v>3910708.0455199121</v>
      </c>
      <c r="S277" s="25">
        <f t="shared" ca="1" si="267"/>
        <v>5430073.5094242031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1517265.5418168646</v>
      </c>
      <c r="R278" s="25">
        <f t="array" aca="1" ref="R278" ca="1">INDEX('Lorri 401b'!L:L,MATCH('Retirement Calculator'!A278,'Lorri 401b'!N:N,0),0)</f>
        <v>3905257.1284303553</v>
      </c>
      <c r="S278" s="25">
        <f t="shared" ca="1" si="267"/>
        <v>5422522.6702472195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1515156.8700540739</v>
      </c>
      <c r="R279" s="25">
        <f t="array" aca="1" ref="R279" ca="1">INDEX('Lorri 401b'!L:L,MATCH('Retirement Calculator'!A279,'Lorri 401b'!N:N,0),0)</f>
        <v>3899783.4991862588</v>
      </c>
      <c r="S279" s="25">
        <f t="shared" ca="1" si="267"/>
        <v>5414940.3692403324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1513039.4121589381</v>
      </c>
      <c r="R280" s="25">
        <f t="array" aca="1" ref="R280" ca="1">INDEX('Lorri 401b'!L:L,MATCH('Retirement Calculator'!A280,'Lorri 401b'!N:N,0),0)</f>
        <v>3894287.063153645</v>
      </c>
      <c r="S280" s="25">
        <f t="shared" ca="1" si="267"/>
        <v>5407326.4753125831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1510913.1315225726</v>
      </c>
      <c r="R281" s="25">
        <f t="array" aca="1" ref="R281" ca="1">INDEX('Lorri 401b'!L:L,MATCH('Retirement Calculator'!A281,'Lorri 401b'!N:N,0),0)</f>
        <v>3888767.7253042292</v>
      </c>
      <c r="S281" s="25">
        <f t="shared" ca="1" si="267"/>
        <v>5399680.8568268018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1508777.9913835556</v>
      </c>
      <c r="R282" s="25">
        <f t="array" aca="1" ref="R282" ca="1">INDEX('Lorri 401b'!L:L,MATCH('Retirement Calculator'!A282,'Lorri 401b'!N:N,0),0)</f>
        <v>3883225.3902137741</v>
      </c>
      <c r="S282" s="25">
        <f t="shared" ca="1" si="267"/>
        <v>5392003.3815973299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1506633.9548272926</v>
      </c>
      <c r="R283" s="25">
        <f t="array" aca="1" ref="R283" ca="1">INDEX('Lorri 401b'!L:L,MATCH('Retirement Calculator'!A283,'Lorri 401b'!N:N,0),0)</f>
        <v>3877659.9620604417</v>
      </c>
      <c r="S283" s="25">
        <f t="shared" ca="1" si="267"/>
        <v>5384293.9168877341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1504480.9847853784</v>
      </c>
      <c r="R284" s="25">
        <f t="array" aca="1" ref="R284" ca="1">INDEX('Lorri 401b'!L:L,MATCH('Retirement Calculator'!A284,'Lorri 401b'!N:N,0),0)</f>
        <v>3872071.3446231373</v>
      </c>
      <c r="S284" s="25">
        <f t="shared" ca="1" si="267"/>
        <v>5376552.3294085152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1502319.0440349565</v>
      </c>
      <c r="R285" s="25">
        <f t="array" aca="1" ref="R285" ca="1">INDEX('Lorri 401b'!L:L,MATCH('Retirement Calculator'!A285,'Lorri 401b'!N:N,0),0)</f>
        <v>3866459.4412798439</v>
      </c>
      <c r="S285" s="25">
        <f t="shared" ca="1" si="267"/>
        <v>5368778.4853148004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1500148.0951980744</v>
      </c>
      <c r="R286" s="25">
        <f t="array" aca="1" ref="R286" ca="1">INDEX('Lorri 401b'!L:L,MATCH('Retirement Calculator'!A286,'Lorri 401b'!N:N,0),0)</f>
        <v>3860824.1550059537</v>
      </c>
      <c r="S286" s="25">
        <f t="shared" ca="1" si="267"/>
        <v>5360972.2502040286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1497968.1007410386</v>
      </c>
      <c r="R287" s="25">
        <f t="array" aca="1" ref="R287" ca="1">INDEX('Lorri 401b'!L:L,MATCH('Retirement Calculator'!A287,'Lorri 401b'!N:N,0),0)</f>
        <v>3855165.3883725889</v>
      </c>
      <c r="S287" s="25">
        <f t="shared" ca="1" si="267"/>
        <v>5353133.489113627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1495779.0229737652</v>
      </c>
      <c r="R288" s="25">
        <f t="array" aca="1" ref="R288" ca="1">INDEX('Lorri 401b'!L:L,MATCH('Retirement Calculator'!A288,'Lorri 401b'!N:N,0),0)</f>
        <v>3849483.0435449183</v>
      </c>
      <c r="S288" s="25">
        <f t="shared" ca="1" si="267"/>
        <v>5345262.066518683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1493580.824049128</v>
      </c>
      <c r="R289" s="25">
        <f t="array" aca="1" ref="R289" ca="1">INDEX('Lorri 401b'!L:L,MATCH('Retirement Calculator'!A289,'Lorri 401b'!N:N,0),0)</f>
        <v>3843777.0222804658</v>
      </c>
      <c r="S289" s="25">
        <f t="shared" ca="1" si="267"/>
        <v>5337357.846329594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1491373.465962305</v>
      </c>
      <c r="R290" s="25">
        <f t="array" aca="1" ref="R290" ca="1">INDEX('Lorri 401b'!L:L,MATCH('Retirement Calculator'!A290,'Lorri 401b'!N:N,0),0)</f>
        <v>3838047.2259274116</v>
      </c>
      <c r="S290" s="25">
        <f t="shared" ca="1" si="267"/>
        <v>5329420.6918897163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1489156.9105501201</v>
      </c>
      <c r="R291" s="25">
        <f t="array" aca="1" ref="R291" ca="1">INDEX('Lorri 401b'!L:L,MATCH('Retirement Calculator'!A291,'Lorri 401b'!N:N,0),0)</f>
        <v>3832293.5554228863</v>
      </c>
      <c r="S291" s="25">
        <f t="shared" ca="1" si="267"/>
        <v>5321450.4659730066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1486931.1194903844</v>
      </c>
      <c r="R292" s="25">
        <f t="array" aca="1" ref="R292" ca="1">INDEX('Lorri 401b'!L:L,MATCH('Retirement Calculator'!A292,'Lorri 401b'!N:N,0),0)</f>
        <v>3826515.9112912589</v>
      </c>
      <c r="S292" s="25">
        <f t="shared" ca="1" si="267"/>
        <v>5313447.0307816435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1484696.0543012333</v>
      </c>
      <c r="R293" s="25">
        <f t="array" aca="1" ref="R293" ca="1">INDEX('Lorri 401b'!L:L,MATCH('Retirement Calculator'!A293,'Lorri 401b'!N:N,0),0)</f>
        <v>3820714.193642416</v>
      </c>
      <c r="S293" s="25">
        <f t="shared" ca="1" si="267"/>
        <v>5305410.2479436491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1482451.6763404605</v>
      </c>
      <c r="R294" s="25">
        <f t="array" aca="1" ref="R294" ca="1">INDEX('Lorri 401b'!L:L,MATCH('Retirement Calculator'!A294,'Lorri 401b'!N:N,0),0)</f>
        <v>3814888.3021700364</v>
      </c>
      <c r="S294" s="25">
        <f t="shared" ca="1" si="267"/>
        <v>5297339.9785104971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1480197.9468048513</v>
      </c>
      <c r="R295" s="25">
        <f t="array" aca="1" ref="R295" ca="1">INDEX('Lorri 401b'!L:L,MATCH('Retirement Calculator'!A295,'Lorri 401b'!N:N,0),0)</f>
        <v>3809038.1361498553</v>
      </c>
      <c r="S295" s="25">
        <f t="shared" ca="1" si="267"/>
        <v>5289236.0829547066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1477934.8267295104</v>
      </c>
      <c r="R296" s="25">
        <f t="array" aca="1" ref="R296" ca="1">INDEX('Lorri 401b'!L:L,MATCH('Retirement Calculator'!A296,'Lorri 401b'!N:N,0),0)</f>
        <v>3803163.5944379233</v>
      </c>
      <c r="S296" s="25">
        <f t="shared" ca="1" si="267"/>
        <v>5281098.4211674333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1475662.276987189</v>
      </c>
      <c r="R297" s="25">
        <f t="array" aca="1" ref="R297" ca="1">INDEX('Lorri 401b'!L:L,MATCH('Retirement Calculator'!A297,'Lorri 401b'!N:N,0),0)</f>
        <v>3797264.5754688582</v>
      </c>
      <c r="S297" s="25">
        <f t="shared" ca="1" si="267"/>
        <v>5272926.8524560472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1473380.2582876079</v>
      </c>
      <c r="R298" s="25">
        <f t="array" aca="1" ref="R298" ca="1">INDEX('Lorri 401b'!L:L,MATCH('Retirement Calculator'!A298,'Lorri 401b'!N:N,0),0)</f>
        <v>3791340.977254089</v>
      </c>
      <c r="S298" s="25">
        <f t="shared" ca="1" si="267"/>
        <v>5264721.2355416967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1471088.7311767784</v>
      </c>
      <c r="R299" s="25">
        <f t="array" aca="1" ref="R299" ca="1">INDEX('Lorri 401b'!L:L,MATCH('Retirement Calculator'!A299,'Lorri 401b'!N:N,0),0)</f>
        <v>3785392.6973800915</v>
      </c>
      <c r="S299" s="25">
        <f t="shared" ca="1" si="267"/>
        <v>5256481.4285568697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1468787.6560363206</v>
      </c>
      <c r="R300" s="25">
        <f t="array" aca="1" ref="R300" ca="1">INDEX('Lorri 401b'!L:L,MATCH('Retirement Calculator'!A300,'Lorri 401b'!N:N,0),0)</f>
        <v>3779419.6330066188</v>
      </c>
      <c r="S300" s="25">
        <f t="shared" ca="1" si="267"/>
        <v>5248207.2890429394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1466476.9930827776</v>
      </c>
      <c r="R301" s="25">
        <f t="array" aca="1" ref="R301" ca="1">INDEX('Lorri 401b'!L:L,MATCH('Retirement Calculator'!A301,'Lorri 401b'!N:N,0),0)</f>
        <v>3773421.6808649236</v>
      </c>
      <c r="S301" s="25">
        <f t="shared" ca="1" si="267"/>
        <v>5239898.6739477012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1464156.7023669281</v>
      </c>
      <c r="R302" s="25">
        <f t="array" aca="1" ref="R302" ca="1">INDEX('Lorri 401b'!L:L,MATCH('Retirement Calculator'!A302,'Lorri 401b'!N:N,0),0)</f>
        <v>3767398.7372559714</v>
      </c>
      <c r="S302" s="25">
        <f t="shared" ca="1" si="267"/>
        <v>5231555.4396228995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1461826.7437730958</v>
      </c>
      <c r="R303" s="25">
        <f t="array" aca="1" ref="R303" ca="1">INDEX('Lorri 401b'!L:L,MATCH('Retirement Calculator'!A303,'Lorri 401b'!N:N,0),0)</f>
        <v>3761350.6980486484</v>
      </c>
      <c r="S303" s="25">
        <f t="shared" ca="1" si="267"/>
        <v>5223177.4418217447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1459487.0770184558</v>
      </c>
      <c r="R304" s="25">
        <f t="array" aca="1" ref="R304" ca="1">INDEX('Lorri 401b'!L:L,MATCH('Retirement Calculator'!A304,'Lorri 401b'!N:N,0),0)</f>
        <v>3755277.4586779615</v>
      </c>
      <c r="S304" s="25">
        <f t="shared" ca="1" si="267"/>
        <v>5214764.5356964171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1457137.6616523382</v>
      </c>
      <c r="R305" s="25">
        <f t="array" aca="1" ref="R305" ca="1">INDEX('Lorri 401b'!L:L,MATCH('Retirement Calculator'!A305,'Lorri 401b'!N:N,0),0)</f>
        <v>3749178.9141432303</v>
      </c>
      <c r="S305" s="25">
        <f t="shared" ca="1" si="267"/>
        <v>5206316.5757955685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1454778.4570555286</v>
      </c>
      <c r="R306" s="25">
        <f t="array" aca="1" ref="R306" ca="1">INDEX('Lorri 401b'!L:L,MATCH('Retirement Calculator'!A306,'Lorri 401b'!N:N,0),0)</f>
        <v>3743054.9590062709</v>
      </c>
      <c r="S306" s="25">
        <f t="shared" ca="1" si="267"/>
        <v>5197833.4160618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1452409.4224395656</v>
      </c>
      <c r="R307" s="25">
        <f t="array" aca="1" ref="R307" ca="1">INDEX('Lorri 401b'!L:L,MATCH('Retirement Calculator'!A307,'Lorri 401b'!N:N,0),0)</f>
        <v>3736905.4873895743</v>
      </c>
      <c r="S307" s="25">
        <f t="shared" ca="1" si="267"/>
        <v>5189314.9098291397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1450030.5168460361</v>
      </c>
      <c r="R308" s="25">
        <f t="array" aca="1" ref="R308" ca="1">INDEX('Lorri 401b'!L:L,MATCH('Retirement Calculator'!A308,'Lorri 401b'!N:N,0),0)</f>
        <v>3730730.3929744745</v>
      </c>
      <c r="S308" s="25">
        <f t="shared" ca="1" si="267"/>
        <v>5180760.9098205101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1447641.6991458668</v>
      </c>
      <c r="R309" s="25">
        <f t="array" aca="1" ref="R309" ca="1">INDEX('Lorri 401b'!L:L,MATCH('Retirement Calculator'!A309,'Lorri 401b'!N:N,0),0)</f>
        <v>3724529.5689993119</v>
      </c>
      <c r="S309" s="25">
        <f t="shared" ca="1" si="267"/>
        <v>5172171.2681451784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1445242.9280386134</v>
      </c>
      <c r="R310" s="25">
        <f t="array" aca="1" ref="R310" ca="1">INDEX('Lorri 401b'!L:L,MATCH('Retirement Calculator'!A310,'Lorri 401b'!N:N,0),0)</f>
        <v>3718302.908257586</v>
      </c>
      <c r="S310" s="25">
        <f t="shared" ca="1" si="267"/>
        <v>5163545.8362961989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1442834.1620517466</v>
      </c>
      <c r="R311" s="25">
        <f t="array" aca="1" ref="R311" ca="1">INDEX('Lorri 401b'!L:L,MATCH('Retirement Calculator'!A311,'Lorri 401b'!N:N,0),0)</f>
        <v>3712050.303096103</v>
      </c>
      <c r="S311" s="25">
        <f t="shared" ca="1" si="267"/>
        <v>5154884.4651478492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1440415.3595399344</v>
      </c>
      <c r="R312" s="25">
        <f t="array" aca="1" ref="R312" ca="1">INDEX('Lorri 401b'!L:L,MATCH('Retirement Calculator'!A312,'Lorri 401b'!N:N,0),0)</f>
        <v>3705771.6454131138</v>
      </c>
      <c r="S312" s="25">
        <f t="shared" ca="1" si="267"/>
        <v>5146187.0049530482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1437986.4786843231</v>
      </c>
      <c r="R313" s="25">
        <f t="array" aca="1" ref="R313" ca="1">INDEX('Lorri 401b'!L:L,MATCH('Retirement Calculator'!A313,'Lorri 401b'!N:N,0),0)</f>
        <v>3699466.8266564454</v>
      </c>
      <c r="S313" s="25">
        <f t="shared" ca="1" si="267"/>
        <v>5137453.3053407688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1435547.4774918135</v>
      </c>
      <c r="R314" s="25">
        <f t="array" aca="1" ref="R314" ca="1">INDEX('Lorri 401b'!L:L,MATCH('Retirement Calculator'!A314,'Lorri 401b'!N:N,0),0)</f>
        <v>3693135.7378216241</v>
      </c>
      <c r="S314" s="25">
        <f t="shared" ca="1" si="267"/>
        <v>5128683.2153134374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1433098.3137943349</v>
      </c>
      <c r="R315" s="25">
        <f t="array" aca="1" ref="R315" ca="1">INDEX('Lorri 401b'!L:L,MATCH('Retirement Calculator'!A315,'Lorri 401b'!N:N,0),0)</f>
        <v>3686778.2694499912</v>
      </c>
      <c r="S315" s="25">
        <f t="shared" ca="1" si="267"/>
        <v>5119876.5832443256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1430638.9452481167</v>
      </c>
      <c r="R316" s="25">
        <f t="array" aca="1" ref="R316" ca="1">INDEX('Lorri 401b'!L:L,MATCH('Retirement Calculator'!A316,'Lorri 401b'!N:N,0),0)</f>
        <v>3680394.3116268096</v>
      </c>
      <c r="S316" s="25">
        <f t="shared" ca="1" si="267"/>
        <v>5111033.2568749264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1428169.3293329561</v>
      </c>
      <c r="R317" s="25">
        <f t="array" aca="1" ref="R317" ca="1">INDEX('Lorri 401b'!L:L,MATCH('Retirement Calculator'!A317,'Lorri 401b'!N:N,0),0)</f>
        <v>3673983.7539793649</v>
      </c>
      <c r="S317" s="25">
        <f t="shared" ca="1" si="267"/>
        <v>5102153.0833123215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1425689.4233514823</v>
      </c>
      <c r="R318" s="25">
        <f t="array" aca="1" ref="R318" ca="1">INDEX('Lorri 401b'!L:L,MATCH('Retirement Calculator'!A318,'Lorri 401b'!N:N,0),0)</f>
        <v>3667546.485675056</v>
      </c>
      <c r="S318" s="25">
        <f t="shared" ca="1" si="267"/>
        <v>5093235.909026538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1423199.184428419</v>
      </c>
      <c r="R319" s="25">
        <f t="array" aca="1" ref="R319" ca="1">INDEX('Lorri 401b'!L:L,MATCH('Retirement Calculator'!A319,'Lorri 401b'!N:N,0),0)</f>
        <v>3661082.3954194793</v>
      </c>
      <c r="S319" s="25">
        <f t="shared" ca="1" si="267"/>
        <v>5084281.5798478983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1420698.5695098429</v>
      </c>
      <c r="R320" s="25">
        <f t="array" aca="1" ref="R320" ca="1">INDEX('Lorri 401b'!L:L,MATCH('Retirement Calculator'!A320,'Lorri 401b'!N:N,0),0)</f>
        <v>3654591.3714545043</v>
      </c>
      <c r="S320" s="25">
        <f t="shared" ca="1" si="267"/>
        <v>5075289.9409643468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1418187.5353624395</v>
      </c>
      <c r="R321" s="25">
        <f t="array" aca="1" ref="R321" ca="1">INDEX('Lorri 401b'!L:L,MATCH('Retirement Calculator'!A321,'Lorri 401b'!N:N,0),0)</f>
        <v>3648073.3015563418</v>
      </c>
      <c r="S321" s="25">
        <f t="shared" ca="1" si="267"/>
        <v>5066260.8369187815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1415666.0385727552</v>
      </c>
      <c r="R322" s="25">
        <f t="array" aca="1" ref="R322" ca="1">INDEX('Lorri 401b'!L:L,MATCH('Retirement Calculator'!A322,'Lorri 401b'!N:N,0),0)</f>
        <v>3641528.0730336038</v>
      </c>
      <c r="S322" s="25">
        <f t="shared" ca="1" si="267"/>
        <v>5057194.1116063595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1413134.0355464472</v>
      </c>
      <c r="R323" s="25">
        <f t="array" aca="1" ref="R323" ca="1">INDEX('Lorri 401b'!L:L,MATCH('Retirement Calculator'!A323,'Lorri 401b'!N:N,0),0)</f>
        <v>3634955.5727253542</v>
      </c>
      <c r="S323" s="25">
        <f t="shared" ca="1" si="267"/>
        <v>5048089.6082718018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1410591.4825075297</v>
      </c>
      <c r="R324" s="25">
        <f t="array" aca="1" ref="R324" ca="1">INDEX('Lorri 401b'!L:L,MATCH('Retirement Calculator'!A324,'Lorri 401b'!N:N,0),0)</f>
        <v>3628355.6869991538</v>
      </c>
      <c r="S324" s="25">
        <f t="shared" ca="1" si="267"/>
        <v>5038947.1695066839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1408038.3354976166</v>
      </c>
      <c r="R325" s="25">
        <f t="array" aca="1" ref="R325" ca="1">INDEX('Lorri 401b'!L:L,MATCH('Retirement Calculator'!A325,'Lorri 401b'!N:N,0),0)</f>
        <v>3621728.3017490939</v>
      </c>
      <c r="S325" s="25">
        <f t="shared" ca="1" si="267"/>
        <v>5029766.6372467102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1405474.5503751622</v>
      </c>
      <c r="R326" s="25">
        <f t="array" aca="1" ref="R326" ca="1">INDEX('Lorri 401b'!L:L,MATCH('Retirement Calculator'!A326,'Lorri 401b'!N:N,0),0)</f>
        <v>3615073.3023938257</v>
      </c>
      <c r="S326" s="25">
        <f t="shared" ca="1" si="267"/>
        <v>5020547.8527689874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1402900.0828146976</v>
      </c>
      <c r="R327" s="25">
        <f t="array" aca="1" ref="R327" ca="1">INDEX('Lorri 401b'!L:L,MATCH('Retirement Calculator'!A327,'Lorri 401b'!N:N,0),0)</f>
        <v>3608390.5738745769</v>
      </c>
      <c r="S327" s="25">
        <f t="shared" ca="1" si="267"/>
        <v>5011290.6566892751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1400314.8883060645</v>
      </c>
      <c r="R328" s="25">
        <f t="array" aca="1" ref="R328" ca="1">INDEX('Lorri 401b'!L:L,MATCH('Retirement Calculator'!A328,'Lorri 401b'!N:N,0),0)</f>
        <v>3601680.0006531649</v>
      </c>
      <c r="S328" s="25">
        <f t="shared" ca="1" si="267"/>
        <v>5001994.888959229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1397718.9221536454</v>
      </c>
      <c r="R329" s="25">
        <f t="array" aca="1" ref="R329" ca="1">INDEX('Lorri 401b'!L:L,MATCH('Retirement Calculator'!A329,'Lorri 401b'!N:N,0),0)</f>
        <v>3594941.466709997</v>
      </c>
      <c r="S329" s="25">
        <f t="shared" ca="1" si="267"/>
        <v>4992660.3888636427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1395112.1394755912</v>
      </c>
      <c r="R330" s="25">
        <f t="array" aca="1" ref="R330" ca="1">INDEX('Lorri 401b'!L:L,MATCH('Retirement Calculator'!A330,'Lorri 401b'!N:N,0),0)</f>
        <v>3588174.8555420656</v>
      </c>
      <c r="S330" s="25">
        <f t="shared" ca="1" si="267"/>
        <v>4983286.9950176571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1392494.4952030452</v>
      </c>
      <c r="R331" s="25">
        <f t="array" aca="1" ref="R331" ca="1">INDEX('Lorri 401b'!L:L,MATCH('Retirement Calculator'!A331,'Lorri 401b'!N:N,0),0)</f>
        <v>3581380.0501609347</v>
      </c>
      <c r="S331" s="25">
        <f t="shared" ca="1" si="267"/>
        <v>4973874.5453639794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1389865.9440793635</v>
      </c>
      <c r="R332" s="25">
        <f t="array" aca="1" ref="R332" ca="1">INDEX('Lorri 401b'!L:L,MATCH('Retirement Calculator'!A332,'Lorri 401b'!N:N,0),0)</f>
        <v>3574556.9330907157</v>
      </c>
      <c r="S332" s="25">
        <f t="shared" ca="1" si="267"/>
        <v>4964422.8771700794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1387226.440659333</v>
      </c>
      <c r="R333" s="25">
        <f t="array" aca="1" ref="R333" ca="1">INDEX('Lorri 401b'!L:L,MATCH('Retirement Calculator'!A333,'Lorri 401b'!N:N,0),0)</f>
        <v>3567705.3863660372</v>
      </c>
      <c r="S333" s="25">
        <f t="shared" ca="1" si="267"/>
        <v>4954931.8270253707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1384575.9393083858</v>
      </c>
      <c r="R334" s="25">
        <f t="array" aca="1" ref="R334" ca="1">INDEX('Lorri 401b'!L:L,MATCH('Retirement Calculator'!A334,'Lorri 401b'!N:N,0),0)</f>
        <v>3560825.2915300061</v>
      </c>
      <c r="S334" s="25">
        <f t="shared" ca="1" si="267"/>
        <v>4945401.2308383919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1381914.3942018098</v>
      </c>
      <c r="R335" s="25">
        <f t="array" aca="1" ref="R335" ca="1">INDEX('Lorri 401b'!L:L,MATCH('Retirement Calculator'!A335,'Lorri 401b'!N:N,0),0)</f>
        <v>3553916.5296321581</v>
      </c>
      <c r="S335" s="25">
        <f t="shared" ca="1" si="267"/>
        <v>4935830.9238339681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1379241.7593239562</v>
      </c>
      <c r="R336" s="25">
        <f t="array" aca="1" ref="R336" ca="1">INDEX('Lorri 401b'!L:L,MATCH('Retirement Calculator'!A336,'Lorri 401b'!N:N,0),0)</f>
        <v>3546978.9812264023</v>
      </c>
      <c r="S336" s="25">
        <f t="shared" ca="1" si="267"/>
        <v>4926220.7405503588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1376557.9884674449</v>
      </c>
      <c r="R337" s="25">
        <f t="array" aca="1" ref="R337" ca="1">INDEX('Lorri 401b'!L:L,MATCH('Retirement Calculator'!A337,'Lorri 401b'!N:N,0),0)</f>
        <v>3540012.5263689561</v>
      </c>
      <c r="S337" s="25">
        <f t="shared" ca="1" si="267"/>
        <v>4916570.5148364007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1373863.0352323649</v>
      </c>
      <c r="R338" s="25">
        <f t="array" aca="1" ref="R338" ca="1">INDEX('Lorri 401b'!L:L,MATCH('Retirement Calculator'!A338,'Lorri 401b'!N:N,0),0)</f>
        <v>3533017.0446162703</v>
      </c>
      <c r="S338" s="25">
        <f t="shared" ca="1" si="267"/>
        <v>4906880.079848635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1371156.853025472</v>
      </c>
      <c r="R339" s="25">
        <f t="array" aca="1" ref="R339" ca="1">INDEX('Lorri 401b'!L:L,MATCH('Retirement Calculator'!A339,'Lorri 401b'!N:N,0),0)</f>
        <v>3525992.4150229488</v>
      </c>
      <c r="S339" s="25">
        <f t="shared" ca="1" si="267"/>
        <v>4897149.2680484205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1368439.3950593837</v>
      </c>
      <c r="R340" s="25">
        <f t="array" aca="1" ref="R340" ca="1">INDEX('Lorri 401b'!L:L,MATCH('Retirement Calculator'!A340,'Lorri 401b'!N:N,0),0)</f>
        <v>3518938.5161396549</v>
      </c>
      <c r="S340" s="25">
        <f t="shared" ca="1" si="267"/>
        <v>4887377.9111990388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1365710.6143517701</v>
      </c>
      <c r="R341" s="25">
        <f t="array" aca="1" ref="R341" ca="1">INDEX('Lorri 401b'!L:L,MATCH('Retirement Calculator'!A341,'Lorri 401b'!N:N,0),0)</f>
        <v>3511855.2260110141</v>
      </c>
      <c r="S341" s="25">
        <f t="shared" ca="1" si="267"/>
        <v>4877565.8403627845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1362970.4637245415</v>
      </c>
      <c r="R342" s="25">
        <f t="array" aca="1" ref="R342" ca="1">INDEX('Lorri 401b'!L:L,MATCH('Retirement Calculator'!A342,'Lorri 401b'!N:N,0),0)</f>
        <v>3504742.4221735038</v>
      </c>
      <c r="S342" s="25">
        <f t="shared" ca="1" si="267"/>
        <v>4867712.8858980453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1360218.8958030327</v>
      </c>
      <c r="R343" s="25">
        <f t="array" aca="1" ref="R343" ca="1">INDEX('Lorri 401b'!L:L,MATCH('Retirement Calculator'!A343,'Lorri 401b'!N:N,0),0)</f>
        <v>3497599.9816533369</v>
      </c>
      <c r="S343" s="25">
        <f t="shared" ca="1" si="267"/>
        <v>4857818.8774563698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1357455.8630151842</v>
      </c>
      <c r="R344" s="25">
        <f t="array" aca="1" ref="R344" ca="1">INDEX('Lorri 401b'!L:L,MATCH('Retirement Calculator'!A344,'Lorri 401b'!N:N,0),0)</f>
        <v>3490427.7809643364</v>
      </c>
      <c r="S344" s="25">
        <f t="shared" ca="1" si="267"/>
        <v>4847883.6439795205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1354681.3175907198</v>
      </c>
      <c r="R345" s="25">
        <f t="array" aca="1" ref="R345" ca="1">INDEX('Lorri 401b'!L:L,MATCH('Retirement Calculator'!A345,'Lorri 401b'!N:N,0),0)</f>
        <v>3483225.6961057982</v>
      </c>
      <c r="S345" s="25">
        <f t="shared" ca="1" si="267"/>
        <v>4837907.0136965178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1351895.2115603201</v>
      </c>
      <c r="R346" s="25">
        <f t="array" aca="1" ref="R346" ca="1">INDEX('Lorri 401b'!L:L,MATCH('Retirement Calculator'!A346,'Lorri 401b'!N:N,0),0)</f>
        <v>3475993.6025603493</v>
      </c>
      <c r="S346" s="25">
        <f t="shared" ca="1" si="267"/>
        <v>4827888.8141206689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1349097.4967547937</v>
      </c>
      <c r="R347" s="25">
        <f t="array" aca="1" ref="R347" ca="1">INDEX('Lorri 401b'!L:L,MATCH('Retirement Calculator'!A347,'Lorri 401b'!N:N,0),0)</f>
        <v>3468731.3752917945</v>
      </c>
      <c r="S347" s="25">
        <f t="shared" ca="1" si="267"/>
        <v>4817828.872046588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1346288.1248042441</v>
      </c>
      <c r="R348" s="25">
        <f t="array" aca="1" ref="R348" ca="1">INDEX('Lorri 401b'!L:L,MATCH('Retirement Calculator'!A348,'Lorri 401b'!N:N,0),0)</f>
        <v>3461438.888742954</v>
      </c>
      <c r="S348" s="25">
        <f t="shared" ca="1" si="267"/>
        <v>4807727.0135471979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1343467.0471372341</v>
      </c>
      <c r="R349" s="25">
        <f t="array" aca="1" ref="R349" ca="1">INDEX('Lorri 401b'!L:L,MATCH('Retirement Calculator'!A349,'Lorri 401b'!N:N,0),0)</f>
        <v>3454116.0168334935</v>
      </c>
      <c r="S349" s="25">
        <f t="shared" ca="1" si="267"/>
        <v>4797583.0639707278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1340634.2149799448</v>
      </c>
      <c r="R350" s="25">
        <f t="array" aca="1" ref="R350" ca="1">INDEX('Lorri 401b'!L:L,MATCH('Retirement Calculator'!A350,'Lorri 401b'!N:N,0),0)</f>
        <v>3446762.6329577435</v>
      </c>
      <c r="S350" s="25">
        <f t="shared" ca="1" si="267"/>
        <v>4787396.8479376882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1337789.5793553335</v>
      </c>
      <c r="R351" s="25">
        <f t="array" aca="1" ref="R351" ca="1">INDEX('Lorri 401b'!L:L,MATCH('Retirement Calculator'!A351,'Lorri 401b'!N:N,0),0)</f>
        <v>3439378.609982511</v>
      </c>
      <c r="S351" s="25">
        <f t="shared" ca="1" si="267"/>
        <v>4777168.189337844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1334933.0910822863</v>
      </c>
      <c r="R352" s="25">
        <f t="array" aca="1" ref="R352" ca="1">INDEX('Lorri 401b'!L:L,MATCH('Retirement Calculator'!A352,'Lorri 401b'!N:N,0),0)</f>
        <v>3431963.8202448818</v>
      </c>
      <c r="S352" s="25">
        <f t="shared" ca="1" si="267"/>
        <v>4766896.9113271683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1332064.7007747681</v>
      </c>
      <c r="R353" s="25">
        <f t="array" aca="1" ref="R353" ca="1">INDEX('Lorri 401b'!L:L,MATCH('Retirement Calculator'!A353,'Lorri 401b'!N:N,0),0)</f>
        <v>3424518.1355500123</v>
      </c>
      <c r="S353" s="25">
        <f t="shared" ca="1" si="267"/>
        <v>4756582.8363247802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1329184.3588409685</v>
      </c>
      <c r="R354" s="25">
        <f t="array" aca="1" ref="R354" ca="1">INDEX('Lorri 401b'!L:L,MATCH('Retirement Calculator'!A354,'Lorri 401b'!N:N,0),0)</f>
        <v>3417041.4271689146</v>
      </c>
      <c r="S354" s="25">
        <f t="shared" ca="1" si="267"/>
        <v>4746225.7860098835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1326292.0154824448</v>
      </c>
      <c r="R355" s="25">
        <f t="array" aca="1" ref="R355" ca="1">INDEX('Lorri 401b'!L:L,MATCH('Retirement Calculator'!A355,'Lorri 401b'!N:N,0),0)</f>
        <v>3409533.5658362289</v>
      </c>
      <c r="S355" s="25">
        <f t="shared" ca="1" si="267"/>
        <v>4735825.5813186737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1323387.6206932606</v>
      </c>
      <c r="R356" s="25">
        <f t="array" aca="1" ref="R356" ca="1">INDEX('Lorri 401b'!L:L,MATCH('Retirement Calculator'!A356,'Lorri 401b'!N:N,0),0)</f>
        <v>3401994.4217479904</v>
      </c>
      <c r="S356" s="25">
        <f t="shared" ca="1" si="267"/>
        <v>4725382.0424412508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1320471.1242591215</v>
      </c>
      <c r="R357" s="25">
        <f t="array" aca="1" ref="R357" ca="1">INDEX('Lorri 401b'!L:L,MATCH('Retirement Calculator'!A357,'Lorri 401b'!N:N,0),0)</f>
        <v>3394423.8645593841</v>
      </c>
      <c r="S357" s="25">
        <f t="shared" ca="1" si="267"/>
        <v>4714894.9888185058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1317542.4757565067</v>
      </c>
      <c r="R358" s="25">
        <f t="array" aca="1" ref="R358" ca="1">INDEX('Lorri 401b'!L:L,MATCH('Retirement Calculator'!A358,'Lorri 401b'!N:N,0),0)</f>
        <v>3386821.7633824921</v>
      </c>
      <c r="S358" s="25">
        <f t="shared" ca="1" si="267"/>
        <v>4704364.239138999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1314601.6245517978</v>
      </c>
      <c r="R359" s="25">
        <f t="array" aca="1" ref="R359" ca="1">INDEX('Lorri 401b'!L:L,MATCH('Retirement Calculator'!A359,'Lorri 401b'!N:N,0),0)</f>
        <v>3379187.9867840298</v>
      </c>
      <c r="S359" s="25">
        <f t="shared" ca="1" si="267"/>
        <v>4693789.611335827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1311648.5198004025</v>
      </c>
      <c r="R360" s="25">
        <f t="array" aca="1" ref="R360" ca="1">INDEX('Lorri 401b'!L:L,MATCH('Retirement Calculator'!A360,'Lorri 401b'!N:N,0),0)</f>
        <v>3371522.4027830735</v>
      </c>
      <c r="S360" s="25">
        <f t="shared" ca="1" si="267"/>
        <v>4683170.9225834757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1308683.1104458764</v>
      </c>
      <c r="R361" s="25">
        <f t="array" aca="1" ref="R361" ca="1">INDEX('Lorri 401b'!L:L,MATCH('Retirement Calculator'!A361,'Lorri 401b'!N:N,0),0)</f>
        <v>3363824.8788487799</v>
      </c>
      <c r="S361" s="25">
        <f t="shared" ca="1" si="267"/>
        <v>4672507.9892946566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1305705.3452190398</v>
      </c>
      <c r="R362" s="25">
        <f t="array" aca="1" ref="R362" ca="1">INDEX('Lorri 401b'!L:L,MATCH('Retirement Calculator'!A362,'Lorri 401b'!N:N,0),0)</f>
        <v>3356095.2818980934</v>
      </c>
      <c r="S362" s="25">
        <f t="shared" ca="1" si="267"/>
        <v>4661800.6271171328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1302715.1726370915</v>
      </c>
      <c r="R363" s="25">
        <f t="array" aca="1" ref="R363" ca="1">INDEX('Lorri 401b'!L:L,MATCH('Retirement Calculator'!A363,'Lorri 401b'!N:N,0),0)</f>
        <v>3348333.4782934459</v>
      </c>
      <c r="S363" s="25">
        <f t="shared" ca="1" si="267"/>
        <v>4651048.6509305369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1299712.5410027183</v>
      </c>
      <c r="R364" s="25">
        <f t="array" aca="1" ref="R364" ca="1">INDEX('Lorri 401b'!L:L,MATCH('Retirement Calculator'!A364,'Lorri 401b'!N:N,0),0)</f>
        <v>3340539.3338404456</v>
      </c>
      <c r="S364" s="25">
        <f t="shared" ca="1" si="267"/>
        <v>4640251.8748431634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1296697.3984032017</v>
      </c>
      <c r="R365" s="25">
        <f t="array" aca="1" ref="R365" ca="1">INDEX('Lorri 401b'!L:L,MATCH('Retirement Calculator'!A365,'Lorri 401b'!N:N,0),0)</f>
        <v>3332712.713785558</v>
      </c>
      <c r="S365" s="25">
        <f t="shared" ca="1" si="267"/>
        <v>4629410.1121887602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1293669.6927095207</v>
      </c>
      <c r="R366" s="25">
        <f t="array" aca="1" ref="R366" ca="1">INDEX('Lorri 401b'!L:L,MATCH('Retirement Calculator'!A366,'Lorri 401b'!N:N,0),0)</f>
        <v>3324853.4828137751</v>
      </c>
      <c r="S366" s="25">
        <f t="shared" ca="1" si="267"/>
        <v>4618523.175523296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1290629.3715754494</v>
      </c>
      <c r="R367" s="25">
        <f t="array" aca="1" ref="R367" ca="1">INDEX('Lorri 401b'!L:L,MATCH('Retirement Calculator'!A367,'Lorri 401b'!N:N,0),0)</f>
        <v>3316961.5050462764</v>
      </c>
      <c r="S367" s="25">
        <f t="shared" ca="1" si="267"/>
        <v>4607590.876621726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1287576.3824366527</v>
      </c>
      <c r="R368" s="25">
        <f t="array" aca="1" ref="R368" ca="1">INDEX('Lorri 401b'!L:L,MATCH('Retirement Calculator'!A368,'Lorri 401b'!N:N,0),0)</f>
        <v>3309036.6440380798</v>
      </c>
      <c r="S368" s="25">
        <f t="shared" ca="1" si="267"/>
        <v>4596613.0264747329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1284510.6725097776</v>
      </c>
      <c r="R369" s="25">
        <f t="array" aca="1" ref="R369" ca="1">INDEX('Lorri 401b'!L:L,MATCH('Retirement Calculator'!A369,'Lorri 401b'!N:N,0),0)</f>
        <v>3301078.7627756824</v>
      </c>
      <c r="S369" s="25">
        <f t="shared" ca="1" si="267"/>
        <v>4585589.4352854602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1281432.1887915405</v>
      </c>
      <c r="R370" s="25">
        <f t="array" aca="1" ref="R370" ca="1">INDEX('Lorri 401b'!L:L,MATCH('Retirement Calculator'!A370,'Lorri 401b'!N:N,0),0)</f>
        <v>3293087.7236746913</v>
      </c>
      <c r="S370" s="25">
        <f t="shared" ca="1" si="267"/>
        <v>4574519.9124662317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1278340.8780578107</v>
      </c>
      <c r="R371" s="25">
        <f t="array" aca="1" ref="R371" ca="1">INDEX('Lorri 401b'!L:L,MATCH('Retirement Calculator'!A371,'Lorri 401b'!N:N,0),0)</f>
        <v>3285063.3885774463</v>
      </c>
      <c r="S371" s="25">
        <f t="shared" ca="1" si="267"/>
        <v>4563404.2666352568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1275236.6868626904</v>
      </c>
      <c r="R372" s="25">
        <f t="array" aca="1" ref="R372" ca="1">INDEX('Lorri 401b'!L:L,MATCH('Retirement Calculator'!A372,'Lorri 401b'!N:N,0),0)</f>
        <v>3277005.6187506295</v>
      </c>
      <c r="S372" s="25">
        <f t="shared" ca="1" si="267"/>
        <v>4552242.3056133203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1272119.5615375906</v>
      </c>
      <c r="R373" s="25">
        <f t="array" aca="1" ref="R373" ca="1">INDEX('Lorri 401b'!L:L,MATCH('Retirement Calculator'!A373,'Lorri 401b'!N:N,0),0)</f>
        <v>3268914.2748828675</v>
      </c>
      <c r="S373" s="25">
        <f t="shared" ca="1" si="267"/>
        <v>4541033.8364204578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1268989.4481903028</v>
      </c>
      <c r="R374" s="25">
        <f t="array" aca="1" ref="R374" ca="1">INDEX('Lorri 401b'!L:L,MATCH('Retirement Calculator'!A374,'Lorri 401b'!N:N,0),0)</f>
        <v>3260789.217082323</v>
      </c>
      <c r="S374" s="25">
        <f t="shared" ca="1" si="267"/>
        <v>4529778.6652726261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1265846.2927040679</v>
      </c>
      <c r="R375" s="25">
        <f t="array" aca="1" ref="R375" ca="1">INDEX('Lorri 401b'!L:L,MATCH('Retirement Calculator'!A375,'Lorri 401b'!N:N,0),0)</f>
        <v>3252630.3048742763</v>
      </c>
      <c r="S375" s="25">
        <f t="shared" ca="1" si="267"/>
        <v>4518476.5975783439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1262690.0407366403</v>
      </c>
      <c r="R376" s="25">
        <f t="array" aca="1" ref="R376" ca="1">INDEX('Lorri 401b'!L:L,MATCH('Retirement Calculator'!A376,'Lorri 401b'!N:N,0),0)</f>
        <v>3244437.3971986962</v>
      </c>
      <c r="S376" s="25">
        <f t="shared" ca="1" si="267"/>
        <v>4507127.4379353365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1259520.6377193485</v>
      </c>
      <c r="R377" s="25">
        <f t="array" aca="1" ref="R377" ca="1">INDEX('Lorri 401b'!L:L,MATCH('Retirement Calculator'!A377,'Lorri 401b'!N:N,0),0)</f>
        <v>3236210.352407801</v>
      </c>
      <c r="S377" s="25">
        <f t="shared" ca="1" si="267"/>
        <v>4495730.99012715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1256338.0288561515</v>
      </c>
      <c r="R378" s="25">
        <f t="array" aca="1" ref="R378" ca="1">INDEX('Lorri 401b'!L:L,MATCH('Retirement Calculator'!A378,'Lorri 401b'!N:N,0),0)</f>
        <v>3227949.0282636103</v>
      </c>
      <c r="S378" s="25">
        <f t="shared" ca="1" si="267"/>
        <v>4484287.0571197616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1253142.159122691</v>
      </c>
      <c r="R379" s="25">
        <f t="array" aca="1" ref="R379" ca="1">INDEX('Lorri 401b'!L:L,MATCH('Retirement Calculator'!A379,'Lorri 401b'!N:N,0),0)</f>
        <v>3219653.2819354855</v>
      </c>
      <c r="S379" s="25">
        <f t="shared" ca="1" si="267"/>
        <v>4472795.4410581766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1249932.9732653413</v>
      </c>
      <c r="R380" s="25">
        <f t="array" aca="1" ref="R380" ca="1">INDEX('Lorri 401b'!L:L,MATCH('Retirement Calculator'!A380,'Lorri 401b'!N:N,0),0)</f>
        <v>3211322.9699976603</v>
      </c>
      <c r="S380" s="25">
        <f t="shared" ca="1" si="267"/>
        <v>4461255.9432630017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1246710.4158002525</v>
      </c>
      <c r="R381" s="25">
        <f t="array" aca="1" ref="R381" ca="1">INDEX('Lorri 401b'!L:L,MATCH('Retirement Calculator'!A381,'Lorri 401b'!N:N,0),0)</f>
        <v>3202957.9484267607</v>
      </c>
      <c r="S381" s="25">
        <f t="shared" ca="1" si="267"/>
        <v>4449668.3642270137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1243474.4310123925</v>
      </c>
      <c r="R382" s="25">
        <f t="array" aca="1" ref="R382" ca="1">INDEX('Lorri 401b'!L:L,MATCH('Retirement Calculator'!A382,'Lorri 401b'!N:N,0),0)</f>
        <v>3194558.072599316</v>
      </c>
      <c r="S382" s="25">
        <f t="shared" ca="1" si="267"/>
        <v>4438032.5036117081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1240224.9629545831</v>
      </c>
      <c r="R383" s="25">
        <f t="array" aca="1" ref="R383" ca="1">INDEX('Lorri 401b'!L:L,MATCH('Retirement Calculator'!A383,'Lorri 401b'!N:N,0),0)</f>
        <v>3186123.1972892568</v>
      </c>
      <c r="S383" s="25">
        <f t="shared" ca="1" si="267"/>
        <v>4426348.16024384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1236961.9554465327</v>
      </c>
      <c r="R384" s="25">
        <f t="array" aca="1" ref="R384" ca="1">INDEX('Lorri 401b'!L:L,MATCH('Retirement Calculator'!A384,'Lorri 401b'!N:N,0),0)</f>
        <v>3177653.1766654057</v>
      </c>
      <c r="S384" s="25">
        <f t="shared" ca="1" si="267"/>
        <v>4414615.1321119387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1233685.3520738655</v>
      </c>
      <c r="R385" s="25">
        <f t="array" aca="1" ref="R385" ca="1">INDEX('Lorri 401b'!L:L,MATCH('Retirement Calculator'!A385,'Lorri 401b'!N:N,0),0)</f>
        <v>3169147.8642889555</v>
      </c>
      <c r="S385" s="25">
        <f t="shared" ca="1" si="267"/>
        <v>4402833.2163628209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1230395.0961871454</v>
      </c>
      <c r="R386" s="25">
        <f t="array" aca="1" ref="R386" ca="1">INDEX('Lorri 401b'!L:L,MATCH('Retirement Calculator'!A386,'Lorri 401b'!N:N,0),0)</f>
        <v>3160607.1131109367</v>
      </c>
      <c r="S386" s="25">
        <f t="shared" ca="1" si="267"/>
        <v>4391002.2092980817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1227091.1309008976</v>
      </c>
      <c r="R387" s="25">
        <f t="array" aca="1" ref="R387" ca="1">INDEX('Lorri 401b'!L:L,MATCH('Retirement Calculator'!A387,'Lorri 401b'!N:N,0),0)</f>
        <v>3152030.7754696761</v>
      </c>
      <c r="S387" s="25">
        <f t="shared" ca="1" si="267"/>
        <v>4379121.9063705737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1223773.3990926235</v>
      </c>
      <c r="R388" s="25">
        <f t="array" aca="1" ref="R388" ca="1">INDEX('Lorri 401b'!L:L,MATCH('Retirement Calculator'!A388,'Lorri 401b'!N:N,0),0)</f>
        <v>3143418.7030882435</v>
      </c>
      <c r="S388" s="25">
        <f t="shared" ca="1" si="267"/>
        <v>4367192.1021808665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1220441.843401815</v>
      </c>
      <c r="R389" s="25">
        <f t="array" aca="1" ref="R389" ca="1">INDEX('Lorri 401b'!L:L,MATCH('Retirement Calculator'!A389,'Lorri 401b'!N:N,0),0)</f>
        <v>3134770.7470718883</v>
      </c>
      <c r="S389" s="25">
        <f t="shared" ca="1" si="267"/>
        <v>4355212.5904737031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1217096.4062289614</v>
      </c>
      <c r="R390" s="25">
        <f t="array" aca="1" ref="R390" ca="1">INDEX('Lorri 401b'!L:L,MATCH('Retirement Calculator'!A390,'Lorri 401b'!N:N,0),0)</f>
        <v>3126086.7579054651</v>
      </c>
      <c r="S390" s="25">
        <f t="shared" ca="1" si="267"/>
        <v>4343183.164134426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1213737.0297345542</v>
      </c>
      <c r="R391" s="25">
        <f t="array" aca="1" ref="R391" ca="1">INDEX('Lorri 401b'!L:L,MATCH('Retirement Calculator'!A391,'Lorri 401b'!N:N,0),0)</f>
        <v>3117366.5854508481</v>
      </c>
      <c r="S391" s="25">
        <f t="shared" ca="1" si="267"/>
        <v>4331103.6151854023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1210363.6558380872</v>
      </c>
      <c r="R392" s="25">
        <f t="array" aca="1" ref="R392" ca="1">INDEX('Lorri 401b'!L:L,MATCH('Retirement Calculator'!A392,'Lorri 401b'!N:N,0),0)</f>
        <v>3108610.0789443371</v>
      </c>
      <c r="S392" s="25">
        <f t="shared" ca="1" si="267"/>
        <v>4318973.7347824238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1206976.2262170515</v>
      </c>
      <c r="R393" s="25">
        <f t="array" aca="1" ref="R393" ca="1">INDEX('Lorri 401b'!L:L,MATCH('Retirement Calculator'!A393,'Lorri 401b'!N:N,0),0)</f>
        <v>3099817.0869940487</v>
      </c>
      <c r="S393" s="25">
        <f t="shared" ca="1" si="267"/>
        <v>4306793.3132111002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1203574.6823059281</v>
      </c>
      <c r="R394" s="25">
        <f t="array" aca="1" ref="R394" ca="1">INDEX('Lorri 401b'!L:L,MATCH('Retirement Calculator'!A394,'Lorri 401b'!N:N,0),0)</f>
        <v>3090987.4575773007</v>
      </c>
      <c r="S394" s="25">
        <f t="shared" ca="1" si="267"/>
        <v>4294562.1398832286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1200158.9652951751</v>
      </c>
      <c r="R395" s="25">
        <f t="array" aca="1" ref="R395" ca="1">INDEX('Lorri 401b'!L:L,MATCH('Retirement Calculator'!A395,'Lorri 401b'!N:N,0),0)</f>
        <v>3082121.0380379832</v>
      </c>
      <c r="S395" s="25">
        <f t="shared" ca="1" si="267"/>
        <v>4282280.0033331588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1196729.0161302106</v>
      </c>
      <c r="R396" s="25">
        <f t="array" aca="1" ref="R396" ca="1">INDEX('Lorri 401b'!L:L,MATCH('Retirement Calculator'!A396,'Lorri 401b'!N:N,0),0)</f>
        <v>3073217.6750839185</v>
      </c>
      <c r="S396" s="25">
        <f t="shared" ca="1" si="267"/>
        <v>4269946.6912141293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1193284.7755103922</v>
      </c>
      <c r="R397" s="25">
        <f t="array" aca="1" ref="R397" ca="1">INDEX('Lorri 401b'!L:L,MATCH('Retirement Calculator'!A397,'Lorri 401b'!N:N,0),0)</f>
        <v>3064277.2147842119</v>
      </c>
      <c r="S397" s="25">
        <f t="shared" ca="1" si="267"/>
        <v>4257561.9902946036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1189826.1838879911</v>
      </c>
      <c r="R398" s="25">
        <f t="array" aca="1" ref="R398" ca="1">INDEX('Lorri 401b'!L:L,MATCH('Retirement Calculator'!A398,'Lorri 401b'!N:N,0),0)</f>
        <v>3055299.50256659</v>
      </c>
      <c r="S398" s="25">
        <f t="shared" ca="1" si="267"/>
        <v>4245125.6864545811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1186353.1814671634</v>
      </c>
      <c r="R399" s="25">
        <f t="array" aca="1" ref="R399" ca="1">INDEX('Lorri 401b'!L:L,MATCH('Retirement Calculator'!A399,'Lorri 401b'!N:N,0),0)</f>
        <v>3046284.383214728</v>
      </c>
      <c r="S399" s="25">
        <f t="shared" ca="1" si="267"/>
        <v>4232637.5646818914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1182865.7082029155</v>
      </c>
      <c r="R400" s="25">
        <f t="array" aca="1" ref="R400" ca="1">INDEX('Lorri 401b'!L:L,MATCH('Retirement Calculator'!A400,'Lorri 401b'!N:N,0),0)</f>
        <v>3037231.7008655663</v>
      </c>
      <c r="S400" s="25">
        <f t="shared" ca="1" si="267"/>
        <v>4220097.409068482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1179363.7038000666</v>
      </c>
      <c r="R401" s="25">
        <f t="array" aca="1" ref="R401" ca="1">INDEX('Lorri 401b'!L:L,MATCH('Retirement Calculator'!A401,'Lorri 401b'!N:N,0),0)</f>
        <v>3028141.2990066167</v>
      </c>
      <c r="S401" s="25">
        <f t="shared" ca="1" si="267"/>
        <v>4207505.0028066831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1175847.1077122057</v>
      </c>
      <c r="R402" s="25">
        <f t="array" aca="1" ref="R402" ca="1">INDEX('Lorri 401b'!L:L,MATCH('Retirement Calculator'!A402,'Lorri 401b'!N:N,0),0)</f>
        <v>3019013.0204732548</v>
      </c>
      <c r="S402" s="25">
        <f t="shared" ca="1" si="267"/>
        <v>4194860.1281854603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1172315.8591406455</v>
      </c>
      <c r="R403" s="25">
        <f t="array" aca="1" ref="R403" ca="1">INDEX('Lorri 401b'!L:L,MATCH('Retirement Calculator'!A403,'Lorri 401b'!N:N,0),0)</f>
        <v>3009846.7074460038</v>
      </c>
      <c r="S403" s="25">
        <f t="shared" ca="1" si="267"/>
        <v>4182162.566586649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1168769.8970333703</v>
      </c>
      <c r="R404" s="25">
        <f t="array" aca="1" ref="R404" ca="1">INDEX('Lorri 401b'!L:L,MATCH('Retirement Calculator'!A404,'Lorri 401b'!N:N,0),0)</f>
        <v>3000642.2014478059</v>
      </c>
      <c r="S404" s="25">
        <f t="shared" ca="1" si="267"/>
        <v>4169412.0984811764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1165209.1600839817</v>
      </c>
      <c r="R405" s="25">
        <f t="array" aca="1" ref="R405" ca="1">INDEX('Lorri 401b'!L:L,MATCH('Retirement Calculator'!A405,'Lorri 401b'!N:N,0),0)</f>
        <v>2991399.3433412821</v>
      </c>
      <c r="S405" s="25">
        <f t="shared" ca="1" si="267"/>
        <v>4156608.5034252638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1161633.5867306371</v>
      </c>
      <c r="R406" s="25">
        <f t="array" aca="1" ref="R406" ca="1">INDEX('Lorri 401b'!L:L,MATCH('Retirement Calculator'!A406,'Lorri 401b'!N:N,0),0)</f>
        <v>2982117.9733259813</v>
      </c>
      <c r="S406" s="25">
        <f t="shared" ca="1" si="267"/>
        <v>4143751.5600566184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1158043.115154987</v>
      </c>
      <c r="R407" s="25">
        <f t="array" aca="1" ref="R407" ca="1">INDEX('Lorri 401b'!L:L,MATCH('Retirement Calculator'!A407,'Lorri 401b'!N:N,0),0)</f>
        <v>2972797.9309356166</v>
      </c>
      <c r="S407" s="25">
        <f t="shared" ca="1" si="267"/>
        <v>4130841.0460906038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1154437.683281105</v>
      </c>
      <c r="R408" s="25">
        <f t="array" aca="1" ref="R408" ca="1">INDEX('Lorri 401b'!L:L,MATCH('Retirement Calculator'!A408,'Lorri 401b'!N:N,0),0)</f>
        <v>2963439.0550352922</v>
      </c>
      <c r="S408" s="25">
        <f t="shared" ca="1" si="267"/>
        <v>4117876.7383163972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1150817.2287744151</v>
      </c>
      <c r="R409" s="25">
        <f t="array" aca="1" ref="R409" ca="1">INDEX('Lorri 401b'!L:L,MATCH('Retirement Calculator'!A409,'Lorri 401b'!N:N,0),0)</f>
        <v>2954041.1838187161</v>
      </c>
      <c r="S409" s="25">
        <f t="shared" ca="1" si="267"/>
        <v>4104858.412593131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1147181.6890406141</v>
      </c>
      <c r="R410" s="25">
        <f t="array" aca="1" ref="R410" ca="1">INDEX('Lorri 401b'!L:L,MATCH('Retirement Calculator'!A410,'Lorri 401b'!N:N,0),0)</f>
        <v>2944604.1548054046</v>
      </c>
      <c r="S410" s="25">
        <f t="shared" ca="1" si="267"/>
        <v>4091785.8438460184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1143531.0012245888</v>
      </c>
      <c r="R411" s="25">
        <f t="array" aca="1" ref="R411" ca="1">INDEX('Lorri 401b'!L:L,MATCH('Retirement Calculator'!A411,'Lorri 401b'!N:N,0),0)</f>
        <v>2935127.8048378709</v>
      </c>
      <c r="S411" s="25">
        <f t="shared" ca="1" si="267"/>
        <v>4078658.8060624599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1139865.1022093303</v>
      </c>
      <c r="R412" s="25">
        <f t="array" aca="1" ref="R412" ca="1">INDEX('Lorri 401b'!L:L,MATCH('Retirement Calculator'!A412,'Lorri 401b'!N:N,0),0)</f>
        <v>2925611.9700788059</v>
      </c>
      <c r="S412" s="25">
        <f t="shared" ca="1" si="267"/>
        <v>4065477.072288136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1136183.9286148413</v>
      </c>
      <c r="R413" s="25">
        <f t="array" aca="1" ref="R413" ca="1">INDEX('Lorri 401b'!L:L,MATCH('Retirement Calculator'!A413,'Lorri 401b'!N:N,0),0)</f>
        <v>2916056.4860082446</v>
      </c>
      <c r="S413" s="25">
        <f t="shared" ca="1" si="267"/>
        <v>4052240.4146230859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1132487.4167970421</v>
      </c>
      <c r="R414" s="25">
        <f t="array" aca="1" ref="R414" ca="1">INDEX('Lorri 401b'!L:L,MATCH('Retirement Calculator'!A414,'Lorri 401b'!N:N,0),0)</f>
        <v>2906461.1874207226</v>
      </c>
      <c r="S414" s="25">
        <f t="shared" ca="1" si="267"/>
        <v>4038948.6042177649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1128775.5028466687</v>
      </c>
      <c r="R415" s="25">
        <f t="array" aca="1" ref="R415" ca="1">INDEX('Lorri 401b'!L:L,MATCH('Retirement Calculator'!A415,'Lorri 401b'!N:N,0),0)</f>
        <v>2896825.9084224193</v>
      </c>
      <c r="S415" s="25">
        <f t="shared" ca="1" si="267"/>
        <v>4025601.4112690883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1125048.1225881688</v>
      </c>
      <c r="R416" s="25">
        <f t="array" aca="1" ref="R416" ca="1">INDEX('Lorri 401b'!L:L,MATCH('Retirement Calculator'!A416,'Lorri 401b'!N:N,0),0)</f>
        <v>2887150.4824282899</v>
      </c>
      <c r="S416" s="25">
        <f t="shared" ca="1" si="267"/>
        <v>4012198.6050164588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1121305.2115785917</v>
      </c>
      <c r="R417" s="25">
        <f t="array" aca="1" ref="R417" ca="1">INDEX('Lorri 401b'!L:L,MATCH('Retirement Calculator'!A417,'Lorri 401b'!N:N,0),0)</f>
        <v>2877434.742159185</v>
      </c>
      <c r="S417" s="25">
        <f t="shared" ca="1" si="267"/>
        <v>3998739.9537377767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1117546.7051064747</v>
      </c>
      <c r="R418" s="25">
        <f t="array" aca="1" ref="R418" ca="1">INDEX('Lorri 401b'!L:L,MATCH('Retirement Calculator'!A418,'Lorri 401b'!N:N,0),0)</f>
        <v>2867678.5196389589</v>
      </c>
      <c r="S418" s="25">
        <f t="shared" ca="1" si="267"/>
        <v>3985225.2247454338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1113772.5381907239</v>
      </c>
      <c r="R419" s="25">
        <f t="array" aca="1" ref="R419" ca="1">INDEX('Lorri 401b'!L:L,MATCH('Retirement Calculator'!A419,'Lorri 401b'!N:N,0),0)</f>
        <v>2857881.6461915649</v>
      </c>
      <c r="S419" s="25">
        <f t="shared" ca="1" si="267"/>
        <v>3971654.1843822887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1109982.6455794908</v>
      </c>
      <c r="R420" s="25">
        <f t="array" aca="1" ref="R420" ca="1">INDEX('Lorri 401b'!L:L,MATCH('Retirement Calculator'!A420,'Lorri 401b'!N:N,0),0)</f>
        <v>2848043.9524381403</v>
      </c>
      <c r="S420" s="25">
        <f t="shared" ca="1" si="267"/>
        <v>3958026.5980176311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1106176.9617490442</v>
      </c>
      <c r="R421" s="25">
        <f t="array" aca="1" ref="R421" ca="1">INDEX('Lorri 401b'!L:L,MATCH('Retirement Calculator'!A421,'Lorri 401b'!N:N,0),0)</f>
        <v>2838165.2682940764</v>
      </c>
      <c r="S421" s="25">
        <f t="shared" ca="1" si="267"/>
        <v>3944342.2300431207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1102355.4209026375</v>
      </c>
      <c r="R422" s="25">
        <f t="array" aca="1" ref="R422" ca="1">INDEX('Lorri 401b'!L:L,MATCH('Retirement Calculator'!A422,'Lorri 401b'!N:N,0),0)</f>
        <v>2828245.4229660789</v>
      </c>
      <c r="S422" s="25">
        <f t="shared" ca="1" si="267"/>
        <v>3930600.8438687166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1098517.9569693708</v>
      </c>
      <c r="R423" s="25">
        <f t="array" aca="1" ref="R423" ca="1">INDEX('Lorri 401b'!L:L,MATCH('Retirement Calculator'!A423,'Lorri 401b'!N:N,0),0)</f>
        <v>2818284.2449492146</v>
      </c>
      <c r="S423" s="25">
        <f t="shared" ca="1" si="267"/>
        <v>3916802.2019185852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1094664.5036030489</v>
      </c>
      <c r="R424" s="25">
        <f t="array" aca="1" ref="R424" ca="1">INDEX('Lorri 401b'!L:L,MATCH('Retirement Calculator'!A424,'Lorri 401b'!N:N,0),0)</f>
        <v>2808281.5620239465</v>
      </c>
      <c r="S424" s="25">
        <f t="shared" ca="1" si="267"/>
        <v>3902946.0656269956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1090794.9941810337</v>
      </c>
      <c r="R425" s="25">
        <f t="array" aca="1" ref="R425" ca="1">INDEX('Lorri 401b'!L:L,MATCH('Retirement Calculator'!A425,'Lorri 401b'!N:N,0),0)</f>
        <v>2798237.2012531566</v>
      </c>
      <c r="S425" s="25">
        <f t="shared" ca="1" si="267"/>
        <v>3889032.1954341903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1086909.3618030935</v>
      </c>
      <c r="R426" s="25">
        <f t="array" aca="1" ref="R426" ca="1">INDEX('Lorri 401b'!L:L,MATCH('Retirement Calculator'!A426,'Lorri 401b'!N:N,0),0)</f>
        <v>2788150.9889791552</v>
      </c>
      <c r="S426" s="25">
        <f t="shared" ca="1" si="267"/>
        <v>3875060.3507822487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1083007.5392902452</v>
      </c>
      <c r="R427" s="25">
        <f t="array" aca="1" ref="R427" ca="1">INDEX('Lorri 401b'!L:L,MATCH('Retirement Calculator'!A427,'Lorri 401b'!N:N,0),0)</f>
        <v>2778022.7508206787</v>
      </c>
      <c r="S427" s="25">
        <f t="shared" ca="1" si="267"/>
        <v>3861030.2901109238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1079089.4591835935</v>
      </c>
      <c r="R428" s="25">
        <f t="array" aca="1" ref="R428" ca="1">INDEX('Lorri 401b'!L:L,MATCH('Retirement Calculator'!A428,'Lorri 401b'!N:N,0),0)</f>
        <v>2767852.3116698754</v>
      </c>
      <c r="S428" s="25">
        <f t="shared" ca="1" si="267"/>
        <v>3846941.7708534691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1075155.0537431641</v>
      </c>
      <c r="R429" s="25">
        <f t="array" aca="1" ref="R429" ca="1">INDEX('Lorri 401b'!L:L,MATCH('Retirement Calculator'!A429,'Lorri 401b'!N:N,0),0)</f>
        <v>2757639.4956892771</v>
      </c>
      <c r="S429" s="25">
        <f t="shared" ca="1" si="267"/>
        <v>3832794.5494324411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1071204.2549467329</v>
      </c>
      <c r="R430" s="25">
        <f t="array" aca="1" ref="R430" ca="1">INDEX('Lorri 401b'!L:L,MATCH('Retirement Calculator'!A430,'Lorri 401b'!N:N,0),0)</f>
        <v>2747384.1263087597</v>
      </c>
      <c r="S430" s="25">
        <f t="shared" ca="1" si="267"/>
        <v>3818588.3812554926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1067236.9944886498</v>
      </c>
      <c r="R431" s="25">
        <f t="array" aca="1" ref="R431" ca="1">INDEX('Lorri 401b'!L:L,MATCH('Retirement Calculator'!A431,'Lorri 401b'!N:N,0),0)</f>
        <v>2737086.0262224898</v>
      </c>
      <c r="S431" s="25">
        <f t="shared" ca="1" si="267"/>
        <v>3804323.0207111398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1063253.2037786581</v>
      </c>
      <c r="R432" s="25">
        <f t="array" aca="1" ref="R432" ca="1">INDEX('Lorri 401b'!L:L,MATCH('Retirement Calculator'!A432,'Lorri 401b'!N:N,0),0)</f>
        <v>2726745.0173858604</v>
      </c>
      <c r="S432" s="25">
        <f t="shared" ca="1" si="267"/>
        <v>3789998.2211645185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1059252.8139407081</v>
      </c>
      <c r="R433" s="25">
        <f t="array" aca="1" ref="R433" ca="1">INDEX('Lorri 401b'!L:L,MATCH('Retirement Calculator'!A433,'Lorri 401b'!N:N,0),0)</f>
        <v>2716360.9210124118</v>
      </c>
      <c r="S433" s="25">
        <f t="shared" ca="1" si="267"/>
        <v>3775613.7349531199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1055235.7558117665</v>
      </c>
      <c r="R434" s="25">
        <f t="array" aca="1" ref="R434" ca="1">INDEX('Lorri 401b'!L:L,MATCH('Retirement Calculator'!A434,'Lorri 401b'!N:N,0),0)</f>
        <v>2705933.5575707406</v>
      </c>
      <c r="S434" s="25">
        <f t="shared" ca="1" si="267"/>
        <v>3761169.3133825073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1051201.9599406212</v>
      </c>
      <c r="R435" s="25">
        <f t="array" aca="1" ref="R435" ca="1">INDEX('Lorri 401b'!L:L,MATCH('Retirement Calculator'!A435,'Lorri 401b'!N:N,0),0)</f>
        <v>2695462.7467813957</v>
      </c>
      <c r="S435" s="25">
        <f t="shared" ca="1" si="267"/>
        <v>3746664.7067220169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1047151.3565866794</v>
      </c>
      <c r="R436" s="25">
        <f t="array" aca="1" ref="R436" ca="1">INDEX('Lorri 401b'!L:L,MATCH('Retirement Calculator'!A436,'Lorri 401b'!N:N,0),0)</f>
        <v>2684948.3076137621</v>
      </c>
      <c r="S436" s="25">
        <f t="shared" ca="1" si="267"/>
        <v>3732099.6642004414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1043083.8757187627</v>
      </c>
      <c r="R437" s="25">
        <f t="array" aca="1" ref="R437" ca="1">INDEX('Lorri 401b'!L:L,MATCH('Retirement Calculator'!A437,'Lorri 401b'!N:N,0),0)</f>
        <v>2674390.0582829299</v>
      </c>
      <c r="S437" s="25">
        <f t="shared" ca="1" si="267"/>
        <v>3717473.9340016926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1038999.4470138965</v>
      </c>
      <c r="R438" s="25">
        <f t="array" aca="1" ref="R438" ca="1">INDEX('Lorri 401b'!L:L,MATCH('Retirement Calculator'!A438,'Lorri 401b'!N:N,0),0)</f>
        <v>2663787.8162465524</v>
      </c>
      <c r="S438" s="25">
        <f t="shared" ca="1" si="267"/>
        <v>3702787.2632604488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1034897.9998560933</v>
      </c>
      <c r="R439" s="25">
        <f t="array" aca="1" ref="R439" ca="1">INDEX('Lorri 401b'!L:L,MATCH('Retirement Calculator'!A439,'Lorri 401b'!N:N,0),0)</f>
        <v>2653141.3982016901</v>
      </c>
      <c r="S439" s="25">
        <f t="shared" ca="1" si="267"/>
        <v>3688039.3980577835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1030779.4633351326</v>
      </c>
      <c r="R440" s="25">
        <f t="array" aca="1" ref="R440" ca="1">INDEX('Lorri 401b'!L:L,MATCH('Retirement Calculator'!A440,'Lorri 401b'!N:N,0),0)</f>
        <v>2642450.6200816408</v>
      </c>
      <c r="S440" s="25">
        <f t="shared" ca="1" si="267"/>
        <v>3673230.0834167735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1026643.7662453345</v>
      </c>
      <c r="R441" s="25">
        <f t="array" aca="1" ref="R441" ca="1">INDEX('Lorri 401b'!L:L,MATCH('Retirement Calculator'!A441,'Lorri 401b'!N:N,0),0)</f>
        <v>2631715.2970527578</v>
      </c>
      <c r="S441" s="25">
        <f t="shared" ca="1" si="267"/>
        <v>3658359.0632980922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1022490.837084329</v>
      </c>
      <c r="R442" s="25">
        <f t="array" aca="1" ref="R442" ca="1">INDEX('Lorri 401b'!L:L,MATCH('Retirement Calculator'!A442,'Lorri 401b'!N:N,0),0)</f>
        <v>2620935.2435112549</v>
      </c>
      <c r="S442" s="25">
        <f t="shared" ca="1" si="267"/>
        <v>3643426.0805955837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1018320.6040518193</v>
      </c>
      <c r="R443" s="25">
        <f t="array" aca="1" ref="R443" ca="1">INDEX('Lorri 401b'!L:L,MATCH('Retirement Calculator'!A443,'Lorri 401b'!N:N,0),0)</f>
        <v>2610110.2730799955</v>
      </c>
      <c r="S443" s="25">
        <f t="shared" ca="1" si="267"/>
        <v>3628430.8771318151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1014132.9950483408</v>
      </c>
      <c r="R444" s="25">
        <f t="array" aca="1" ref="R444" ca="1">INDEX('Lorri 401b'!L:L,MATCH('Retirement Calculator'!A444,'Lorri 401b'!N:N,0),0)</f>
        <v>2599240.1986052725</v>
      </c>
      <c r="S444" s="25">
        <f t="shared" ca="1" si="267"/>
        <v>3613373.1936536133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1009927.9376740144</v>
      </c>
      <c r="R445" s="25">
        <f t="array" aca="1" ref="R445" ca="1">INDEX('Lorri 401b'!L:L,MATCH('Retirement Calculator'!A445,'Lorri 401b'!N:N,0),0)</f>
        <v>2588324.8321535713</v>
      </c>
      <c r="S445" s="25">
        <f t="shared" ca="1" si="267"/>
        <v>3598252.7698275857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1005705.359227295</v>
      </c>
      <c r="R446" s="25">
        <f t="array" aca="1" ref="R446" ca="1">INDEX('Lorri 401b'!L:L,MATCH('Retirement Calculator'!A446,'Lorri 401b'!N:N,0),0)</f>
        <v>2577363.9850083217</v>
      </c>
      <c r="S446" s="25">
        <f t="shared" ca="1" si="267"/>
        <v>3583069.3442356167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1001465.1867037143</v>
      </c>
      <c r="R447" s="25">
        <f t="array" aca="1" ref="R447" ca="1">INDEX('Lorri 401b'!L:L,MATCH('Retirement Calculator'!A447,'Lorri 401b'!N:N,0),0)</f>
        <v>2566357.4676666334</v>
      </c>
      <c r="S447" s="25">
        <f t="shared" ca="1" si="267"/>
        <v>3567822.654370348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997207.34679461864</v>
      </c>
      <c r="R448" s="25">
        <f t="array" aca="1" ref="R448" ca="1">INDEX('Lorri 401b'!L:L,MATCH('Retirement Calculator'!A448,'Lorri 401b'!N:N,0),0)</f>
        <v>2555305.0898360214</v>
      </c>
      <c r="S448" s="25">
        <f t="shared" ca="1" si="267"/>
        <v>3552512.4366306402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992931.76588590175</v>
      </c>
      <c r="R449" s="25">
        <f t="array" aca="1" ref="R449" ca="1">INDEX('Lorri 401b'!L:L,MATCH('Retirement Calculator'!A449,'Lorri 401b'!N:N,0),0)</f>
        <v>2544206.6604311154</v>
      </c>
      <c r="S449" s="25">
        <f t="shared" ca="1" si="267"/>
        <v>3537138.4263170171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988638.37005673186</v>
      </c>
      <c r="R450" s="25">
        <f t="array" aca="1" ref="R450" ca="1">INDEX('Lorri 401b'!L:L,MATCH('Retirement Calculator'!A450,'Lorri 401b'!N:N,0),0)</f>
        <v>2533061.9875703556</v>
      </c>
      <c r="S450" s="25">
        <f t="shared" ca="1" si="267"/>
        <v>3521700.3576270873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984327.08507827378</v>
      </c>
      <c r="R451" s="25">
        <f t="array" aca="1" ref="R451" ca="1">INDEX('Lorri 401b'!L:L,MATCH('Retirement Calculator'!A451,'Lorri 401b'!N:N,0),0)</f>
        <v>2521870.8785726759</v>
      </c>
      <c r="S451" s="25">
        <f t="shared" ca="1" si="267"/>
        <v>3506197.9636509498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979997.83641240548</v>
      </c>
      <c r="R452" s="25">
        <f t="array" aca="1" ref="R452" ca="1">INDEX('Lorri 401b'!L:L,MATCH('Retirement Calculator'!A452,'Lorri 401b'!N:N,0),0)</f>
        <v>2510633.1399541725</v>
      </c>
      <c r="S452" s="25">
        <f t="shared" ca="1" si="267"/>
        <v>3490630.9763665781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975650.54921042942</v>
      </c>
      <c r="R453" s="25">
        <f t="array" aca="1" ref="R453" ca="1">INDEX('Lorri 401b'!L:L,MATCH('Retirement Calculator'!A453,'Lorri 401b'!N:N,0),0)</f>
        <v>2499348.5774247586</v>
      </c>
      <c r="S453" s="25">
        <f t="shared" ca="1" si="267"/>
        <v>3474999.1266351882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971285.14831177844</v>
      </c>
      <c r="R454" s="25">
        <f t="array" aca="1" ref="R454" ca="1">INDEX('Lorri 401b'!L:L,MATCH('Retirement Calculator'!A454,'Lorri 401b'!N:N,0),0)</f>
        <v>2488016.9958848055</v>
      </c>
      <c r="S454" s="25">
        <f t="shared" ca="1" si="267"/>
        <v>3459302.1441965839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966901.55824271636</v>
      </c>
      <c r="R455" s="25">
        <f t="array" aca="1" ref="R455" ca="1">INDEX('Lorri 401b'!L:L,MATCH('Retirement Calculator'!A455,'Lorri 401b'!N:N,0),0)</f>
        <v>2476638.199421769</v>
      </c>
      <c r="S455" s="25">
        <f t="shared" ca="1" si="267"/>
        <v>3443539.7576644854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962499.70321503328</v>
      </c>
      <c r="R456" s="25">
        <f t="array" aca="1" ref="R456" ca="1">INDEX('Lorri 401b'!L:L,MATCH('Retirement Calculator'!A456,'Lorri 401b'!N:N,0),0)</f>
        <v>2465211.9913068037</v>
      </c>
      <c r="S456" s="25">
        <f t="shared" ca="1" si="267"/>
        <v>3427711.6945218369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958079.50712473481</v>
      </c>
      <c r="R457" s="25">
        <f t="array" aca="1" ref="R457" ca="1">INDEX('Lorri 401b'!L:L,MATCH('Retirement Calculator'!A457,'Lorri 401b'!N:N,0),0)</f>
        <v>2453738.1739913593</v>
      </c>
      <c r="S457" s="25">
        <f t="shared" ca="1" si="267"/>
        <v>3411817.6811160939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953640.89355072682</v>
      </c>
      <c r="R458" s="25">
        <f t="array" aca="1" ref="R458" ca="1">INDEX('Lorri 401b'!L:L,MATCH('Retirement Calculator'!A458,'Lorri 401b'!N:N,0),0)</f>
        <v>2442216.5491037671</v>
      </c>
      <c r="S458" s="25">
        <f t="shared" ca="1" si="267"/>
        <v>3395857.4426544942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949183.78575349378</v>
      </c>
      <c r="R459" s="25">
        <f t="array" aca="1" ref="R459" ca="1">INDEX('Lorri 401b'!L:L,MATCH('Retirement Calculator'!A459,'Lorri 401b'!N:N,0),0)</f>
        <v>2430646.91744581</v>
      </c>
      <c r="S459" s="25">
        <f t="shared" ca="1" si="267"/>
        <v>3379830.7031993037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944708.10667377221</v>
      </c>
      <c r="R460" s="25">
        <f t="array" aca="1" ref="R460" ca="1">INDEX('Lorri 401b'!L:L,MATCH('Retirement Calculator'!A460,'Lorri 401b'!N:N,0),0)</f>
        <v>2419029.0789892781</v>
      </c>
      <c r="S460" s="25">
        <f t="shared" ca="1" si="267"/>
        <v>3363737.18566305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940213.77893121855</v>
      </c>
      <c r="R461" s="25">
        <f t="array" aca="1" ref="R461" ca="1">INDEX('Lorri 401b'!L:L,MATCH('Retirement Calculator'!A461,'Lorri 401b'!N:N,0),0)</f>
        <v>2407362.8328725104</v>
      </c>
      <c r="S461" s="25">
        <f t="shared" ca="1" si="267"/>
        <v>3347576.6118037291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935700.72482307081</v>
      </c>
      <c r="R462" s="25">
        <f t="array" aca="1" ref="R462" ca="1">INDEX('Lorri 401b'!L:L,MATCH('Retirement Calculator'!A462,'Lorri 401b'!N:N,0),0)</f>
        <v>2395647.9773969231</v>
      </c>
      <c r="S462" s="25">
        <f t="shared" ca="1" si="267"/>
        <v>3331348.7022199938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931168.86632280587</v>
      </c>
      <c r="R463" s="25">
        <f t="array" aca="1" ref="R463" ca="1">INDEX('Lorri 401b'!L:L,MATCH('Retirement Calculator'!A463,'Lorri 401b'!N:N,0),0)</f>
        <v>2383884.3100235206</v>
      </c>
      <c r="S463" s="25">
        <f t="shared" ca="1" si="267"/>
        <v>3315053.1763463262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926618.12507878977</v>
      </c>
      <c r="R464" s="25">
        <f t="array" aca="1" ref="R464" ca="1">INDEX('Lorri 401b'!L:L,MATCH('Retirement Calculator'!A464,'Lorri 401b'!N:N,0),0)</f>
        <v>2372071.6273693955</v>
      </c>
      <c r="S464" s="25">
        <f t="shared" ca="1" si="267"/>
        <v>3298689.7524481853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922048.42241292365</v>
      </c>
      <c r="R465" s="25">
        <f t="array" aca="1" ref="R465" ca="1">INDEX('Lorri 401b'!L:L,MATCH('Retirement Calculator'!A465,'Lorri 401b'!N:N,0),0)</f>
        <v>2360209.7252042117</v>
      </c>
      <c r="S465" s="25">
        <f t="shared" ca="1" si="267"/>
        <v>3282258.1476171352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917459.67931928311</v>
      </c>
      <c r="R466" s="25">
        <f t="array" aca="1" ref="R466" ca="1">INDEX('Lorri 401b'!L:L,MATCH('Retirement Calculator'!A466,'Lorri 401b'!N:N,0),0)</f>
        <v>2348298.3984466731</v>
      </c>
      <c r="S466" s="25">
        <f t="shared" ca="1" si="267"/>
        <v>3265758.0777659561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912851.81646275241</v>
      </c>
      <c r="R467" s="25">
        <f t="array" aca="1" ref="R467" ca="1">INDEX('Lorri 401b'!L:L,MATCH('Retirement Calculator'!A467,'Lorri 401b'!N:N,0),0)</f>
        <v>2336337.4411609778</v>
      </c>
      <c r="S467" s="25">
        <f t="shared" ca="1" si="267"/>
        <v>3249189.2576237302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908224.75417765277</v>
      </c>
      <c r="R468" s="25">
        <f t="array" aca="1" ref="R468" ca="1">INDEX('Lorri 401b'!L:L,MATCH('Retirement Calculator'!A468,'Lorri 401b'!N:N,0),0)</f>
        <v>2324326.6465532589</v>
      </c>
      <c r="S468" s="25">
        <f t="shared" ca="1" si="267"/>
        <v>3232551.4007309116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903578.41246636526</v>
      </c>
      <c r="R469" s="25">
        <f t="array" aca="1" ref="R469" ca="1">INDEX('Lorri 401b'!L:L,MATCH('Retirement Calculator'!A469,'Lorri 401b'!N:N,0),0)</f>
        <v>2312265.8069680077</v>
      </c>
      <c r="S469" s="25">
        <f t="shared" ca="1" si="267"/>
        <v>3215844.2194343731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898912.71099794738</v>
      </c>
      <c r="R470" s="25">
        <f t="array" aca="1" ref="R470" ca="1">INDEX('Lorri 401b'!L:L,MATCH('Retirement Calculator'!A470,'Lorri 401b'!N:N,0),0)</f>
        <v>2300154.713884485</v>
      </c>
      <c r="S470" s="25">
        <f t="shared" ca="1" si="267"/>
        <v>3199067.4248824324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894227.56910674437</v>
      </c>
      <c r="R471" s="25">
        <f t="array" aca="1" ref="R471" ca="1">INDEX('Lorri 401b'!L:L,MATCH('Retirement Calculator'!A471,'Lorri 401b'!N:N,0),0)</f>
        <v>2287993.1579131139</v>
      </c>
      <c r="S471" s="25">
        <f t="shared" ca="1" si="267"/>
        <v>3182220.7270198585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889522.90579099476</v>
      </c>
      <c r="R472" s="25">
        <f t="array" aca="1" ref="R472" ca="1">INDEX('Lorri 401b'!L:L,MATCH('Retirement Calculator'!A472,'Lorri 401b'!N:N,0),0)</f>
        <v>2275780.9287918624</v>
      </c>
      <c r="S472" s="25">
        <f t="shared" ca="1" si="267"/>
        <v>3165303.8345828573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884798.63971142948</v>
      </c>
      <c r="R473" s="25">
        <f t="array" aca="1" ref="R473" ca="1">INDEX('Lorri 401b'!L:L,MATCH('Retirement Calculator'!A473,'Lorri 401b'!N:N,0),0)</f>
        <v>2263517.8153826054</v>
      </c>
      <c r="S473" s="25">
        <f t="shared" ca="1" si="267"/>
        <v>3148316.4550940348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880054.68918986595</v>
      </c>
      <c r="R474" s="25">
        <f t="array" aca="1" ref="R474" ca="1">INDEX('Lorri 401b'!L:L,MATCH('Retirement Calculator'!A474,'Lorri 401b'!N:N,0),0)</f>
        <v>2251203.6056674765</v>
      </c>
      <c r="S474" s="25">
        <f t="shared" ca="1" si="267"/>
        <v>3131258.2948573427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875290.97220779594</v>
      </c>
      <c r="R475" s="25">
        <f t="array" aca="1" ref="R475" ca="1">INDEX('Lorri 401b'!L:L,MATCH('Retirement Calculator'!A475,'Lorri 401b'!N:N,0),0)</f>
        <v>2238838.0867452016</v>
      </c>
      <c r="S475" s="25">
        <f t="shared" ca="1" si="267"/>
        <v>3114129.0589529974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870507.4064049673</v>
      </c>
      <c r="R476" s="25">
        <f t="array" aca="1" ref="R476" ca="1">INDEX('Lorri 401b'!L:L,MATCH('Retirement Calculator'!A476,'Lorri 401b'!N:N,0),0)</f>
        <v>2226421.044827417</v>
      </c>
      <c r="S476" s="25">
        <f t="shared" ca="1" si="267"/>
        <v>3096928.4512323844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865703.90907796018</v>
      </c>
      <c r="R477" s="25">
        <f t="array" aca="1" ref="R477" ca="1">INDEX('Lorri 401b'!L:L,MATCH('Retirement Calculator'!A477,'Lorri 401b'!N:N,0),0)</f>
        <v>2213952.2652349751</v>
      </c>
      <c r="S477" s="25">
        <f t="shared" ca="1" si="267"/>
        <v>3079656.1743129352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860880.39717875724</v>
      </c>
      <c r="R478" s="25">
        <f t="array" aca="1" ref="R478" ca="1">INDEX('Lorri 401b'!L:L,MATCH('Retirement Calculator'!A478,'Lorri 401b'!N:N,0),0)</f>
        <v>2201431.5323942313</v>
      </c>
      <c r="S478" s="25">
        <f t="shared" ca="1" si="267"/>
        <v>3062311.9295729883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856036.78731330764</v>
      </c>
      <c r="R479" s="25">
        <f t="array" aca="1" ref="R479" ca="1">INDEX('Lorri 401b'!L:L,MATCH('Retirement Calculator'!A479,'Lorri 401b'!N:N,0),0)</f>
        <v>2188858.6298333178</v>
      </c>
      <c r="S479" s="25">
        <f t="shared" ca="1" si="267"/>
        <v>3044895.4171466255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851172.99574008537</v>
      </c>
      <c r="R480" s="25">
        <f t="array" aca="1" ref="R480" ca="1">INDEX('Lorri 401b'!L:L,MATCH('Retirement Calculator'!A480,'Lorri 401b'!N:N,0),0)</f>
        <v>2176233.3401784003</v>
      </c>
      <c r="S480" s="25">
        <f t="shared" ca="1" si="267"/>
        <v>3027406.3359184857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846288.93836864131</v>
      </c>
      <c r="R481" s="25">
        <f t="array" aca="1" ref="R481" ca="1">INDEX('Lorri 401b'!L:L,MATCH('Retirement Calculator'!A481,'Lorri 401b'!N:N,0),0)</f>
        <v>2163555.4451499209</v>
      </c>
      <c r="S481" s="25">
        <f t="shared" ca="1" si="267"/>
        <v>3009844.3835185622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841384.53075814957</v>
      </c>
      <c r="R482" s="25">
        <f t="array" aca="1" ref="R482" ca="1">INDEX('Lorri 401b'!L:L,MATCH('Retirement Calculator'!A482,'Lorri 401b'!N:N,0),0)</f>
        <v>2150824.7255588225</v>
      </c>
      <c r="S482" s="25">
        <f t="shared" ca="1" si="267"/>
        <v>2992209.256316972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836459.68811594741</v>
      </c>
      <c r="R483" s="25">
        <f t="array" aca="1" ref="R483" ca="1">INDEX('Lorri 401b'!L:L,MATCH('Retirement Calculator'!A483,'Lorri 401b'!N:N,0),0)</f>
        <v>2138040.9613027615</v>
      </c>
      <c r="S483" s="25">
        <f t="shared" ca="1" si="267"/>
        <v>2974500.6494187089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831514.32529606938</v>
      </c>
      <c r="R484" s="25">
        <f t="array" aca="1" ref="R484" ca="1">INDEX('Lorri 401b'!L:L,MATCH('Retirement Calculator'!A484,'Lorri 401b'!N:N,0),0)</f>
        <v>2125203.9313623002</v>
      </c>
      <c r="S484" s="25">
        <f t="shared" ca="1" si="267"/>
        <v>2956718.2566583697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826548.35679777525</v>
      </c>
      <c r="R485" s="25">
        <f t="array" aca="1" ref="R485" ca="1">INDEX('Lorri 401b'!L:L,MATCH('Retirement Calculator'!A485,'Lorri 401b'!N:N,0),0)</f>
        <v>2112313.413797087</v>
      </c>
      <c r="S485" s="25">
        <f t="shared" ca="1" si="267"/>
        <v>2938861.7705948623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821561.69676407159</v>
      </c>
      <c r="R486" s="25">
        <f t="array" aca="1" ref="R486" ca="1">INDEX('Lorri 401b'!L:L,MATCH('Retirement Calculator'!A486,'Lorri 401b'!N:N,0),0)</f>
        <v>2099369.1857420187</v>
      </c>
      <c r="S486" s="25">
        <f t="shared" ca="1" si="267"/>
        <v>2920930.8825060902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816554.2589802274</v>
      </c>
      <c r="R487" s="25">
        <f t="array" aca="1" ref="R487" ca="1">INDEX('Lorri 401b'!L:L,MATCH('Retirement Calculator'!A487,'Lorri 401b'!N:N,0),0)</f>
        <v>2086371.0234033875</v>
      </c>
      <c r="S487" s="25">
        <f t="shared" ca="1" si="267"/>
        <v>2902925.2823836152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811525.95687228395</v>
      </c>
      <c r="R488" s="25">
        <f t="array" aca="1" ref="R488" ca="1">INDEX('Lorri 401b'!L:L,MATCH('Retirement Calculator'!A488,'Lorri 401b'!N:N,0),0)</f>
        <v>2073318.7020550121</v>
      </c>
      <c r="S488" s="25">
        <f t="shared" ca="1" si="267"/>
        <v>2884844.6589272963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806476.70350555738</v>
      </c>
      <c r="R489" s="25">
        <f t="array" aca="1" ref="R489" ca="1">INDEX('Lorri 401b'!L:L,MATCH('Retirement Calculator'!A489,'Lorri 401b'!N:N,0),0)</f>
        <v>2060211.9960343516</v>
      </c>
      <c r="S489" s="25">
        <f t="shared" ca="1" si="267"/>
        <v>2866688.6995399091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801406.41158313607</v>
      </c>
      <c r="R490" s="25">
        <f t="array" aca="1" ref="R490" ca="1">INDEX('Lorri 401b'!L:L,MATCH('Retirement Calculator'!A490,'Lorri 401b'!N:N,0),0)</f>
        <v>2047050.6787386052</v>
      </c>
      <c r="S490" s="25">
        <f t="shared" ca="1" si="267"/>
        <v>2848457.0903217411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796314.99344437139</v>
      </c>
      <c r="R491" s="25">
        <f t="array" aca="1" ref="R491" ca="1">INDEX('Lorri 401b'!L:L,MATCH('Retirement Calculator'!A491,'Lorri 401b'!N:N,0),0)</f>
        <v>2033834.5226207932</v>
      </c>
      <c r="S491" s="25">
        <f t="shared" ca="1" si="267"/>
        <v>2830149.5160651645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791202.36106336187</v>
      </c>
      <c r="R492" s="25">
        <f t="array" aca="1" ref="R492" ca="1">INDEX('Lorri 401b'!L:L,MATCH('Retirement Calculator'!A492,'Lorri 401b'!N:N,0),0)</f>
        <v>2020563.2991858236</v>
      </c>
      <c r="S492" s="25">
        <f t="shared" ca="1" si="267"/>
        <v>2811765.6602491857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786068.42604743142</v>
      </c>
      <c r="R493" s="25">
        <f t="array" aca="1" ref="R493" ca="1">INDEX('Lorri 401b'!L:L,MATCH('Retirement Calculator'!A493,'Lorri 401b'!N:N,0),0)</f>
        <v>2007236.7789865416</v>
      </c>
      <c r="S493" s="25">
        <f t="shared" ca="1" si="267"/>
        <v>2793305.2050339729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780913.09963560128</v>
      </c>
      <c r="R494" s="25">
        <f t="array" aca="1" ref="R494" ca="1">INDEX('Lorri 401b'!L:L,MATCH('Retirement Calculator'!A494,'Lorri 401b'!N:N,0),0)</f>
        <v>1993854.7316197625</v>
      </c>
      <c r="S494" s="25">
        <f t="shared" ca="1" si="267"/>
        <v>2774767.8312553638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775736.29269705515</v>
      </c>
      <c r="R495" s="25">
        <f t="array" aca="1" ref="R495" ca="1">INDEX('Lorri 401b'!L:L,MATCH('Retirement Calculator'!A495,'Lorri 401b'!N:N,0),0)</f>
        <v>1980416.9257222887</v>
      </c>
      <c r="S495" s="25">
        <f t="shared" ca="1" si="267"/>
        <v>2756153.2184193437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770537.91572959849</v>
      </c>
      <c r="R496" s="25">
        <f t="array" aca="1" ref="R496" ca="1">INDEX('Lorri 401b'!L:L,MATCH('Retirement Calculator'!A496,'Lorri 401b'!N:N,0),0)</f>
        <v>1966923.1289669087</v>
      </c>
      <c r="S496" s="25">
        <f t="shared" ca="1" si="267"/>
        <v>2737461.044696507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765317.87885811075</v>
      </c>
      <c r="R497" s="25">
        <f t="array" aca="1" ref="R497" ca="1">INDEX('Lorri 401b'!L:L,MATCH('Retirement Calculator'!A497,'Lorri 401b'!N:N,0),0)</f>
        <v>1953373.1080583811</v>
      </c>
      <c r="S497" s="25">
        <f t="shared" ca="1" si="267"/>
        <v>2718690.9869164918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760076.09183299181</v>
      </c>
      <c r="R498" s="25">
        <f t="array" aca="1" ref="R498" ca="1">INDEX('Lorri 401b'!L:L,MATCH('Retirement Calculator'!A498,'Lorri 401b'!N:N,0),0)</f>
        <v>1939766.6287294014</v>
      </c>
      <c r="S498" s="25">
        <f t="shared" ca="1" si="267"/>
        <v>2699842.7205623933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754812.46402860153</v>
      </c>
      <c r="R499" s="25">
        <f t="array" aca="1" ref="R499" ca="1">INDEX('Lorri 401b'!L:L,MATCH('Retirement Calculator'!A499,'Lorri 401b'!N:N,0),0)</f>
        <v>1926103.455736551</v>
      </c>
      <c r="S499" s="25">
        <f t="shared" ca="1" si="267"/>
        <v>2680915.9197651525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749526.90444169298</v>
      </c>
      <c r="R500" s="25">
        <f t="array" aca="1" ref="R500" ca="1">INDEX('Lorri 401b'!L:L,MATCH('Retirement Calculator'!A500,'Lorri 401b'!N:N,0),0)</f>
        <v>1912383.3528562305</v>
      </c>
      <c r="S500" s="25">
        <f t="shared" ca="1" si="267"/>
        <v>2661910.2572979233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744219.32168983889</v>
      </c>
      <c r="R501" s="25">
        <f t="array" aca="1" ref="R501" ca="1">INDEX('Lorri 401b'!L:L,MATCH('Retirement Calculator'!A501,'Lorri 401b'!N:N,0),0)</f>
        <v>1898606.0828805752</v>
      </c>
      <c r="S501" s="25">
        <f t="shared" ca="1" si="267"/>
        <v>2642825.4045704142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738889.62400985206</v>
      </c>
      <c r="R502" s="25">
        <f t="array" aca="1" ref="R502" ca="1">INDEX('Lorri 401b'!L:L,MATCH('Retirement Calculator'!A502,'Lorri 401b'!N:N,0),0)</f>
        <v>1884771.4076133547</v>
      </c>
      <c r="S502" s="25">
        <f t="shared" ca="1" si="267"/>
        <v>2623661.031623207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733537.71925619873</v>
      </c>
      <c r="R503" s="25">
        <f t="array" aca="1" ref="R503" ca="1">INDEX('Lorri 401b'!L:L,MATCH('Retirement Calculator'!A503,'Lorri 401b'!N:N,0),0)</f>
        <v>1870879.0878658541</v>
      </c>
      <c r="S503" s="25">
        <f t="shared" ca="1" si="267"/>
        <v>2604416.8071220526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728163.51489940519</v>
      </c>
      <c r="R504" s="25">
        <f t="array" aca="1" ref="R504" ca="1">INDEX('Lorri 401b'!L:L,MATCH('Retirement Calculator'!A504,'Lorri 401b'!N:N,0),0)</f>
        <v>1856928.8834527389</v>
      </c>
      <c r="S504" s="25">
        <f t="shared" ca="1" si="267"/>
        <v>2585092.3983521443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722766.91802445822</v>
      </c>
      <c r="R505" s="25">
        <f t="array" aca="1" ref="R505" ca="1">INDEX('Lorri 401b'!L:L,MATCH('Retirement Calculator'!A505,'Lorri 401b'!N:N,0),0)</f>
        <v>1842920.5531879023</v>
      </c>
      <c r="S505" s="25">
        <f t="shared" ca="1" si="267"/>
        <v>2565687.4712123605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717347.83532919898</v>
      </c>
      <c r="R506" s="25">
        <f t="array" aca="1" ref="R506" ca="1">INDEX('Lorri 401b'!L:L,MATCH('Retirement Calculator'!A506,'Lorri 401b'!N:N,0),0)</f>
        <v>1828853.8548802957</v>
      </c>
      <c r="S506" s="25">
        <f t="shared" ca="1" si="267"/>
        <v>2546201.6902094949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711906.1731227095</v>
      </c>
      <c r="R507" s="25">
        <f t="array" aca="1" ref="R507" ca="1">INDEX('Lorri 401b'!L:L,MATCH('Retirement Calculator'!A507,'Lorri 401b'!N:N,0),0)</f>
        <v>1814728.5453297407</v>
      </c>
      <c r="S507" s="25">
        <f t="shared" ca="1" si="267"/>
        <v>2526634.7184524504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706441.83732369298</v>
      </c>
      <c r="R508" s="25">
        <f t="array" aca="1" ref="R508" ca="1">INDEX('Lorri 401b'!L:L,MATCH('Retirement Calculator'!A508,'Lorri 401b'!N:N,0),0)</f>
        <v>1800544.380322725</v>
      </c>
      <c r="S508" s="25">
        <f t="shared" ca="1" si="267"/>
        <v>2506986.2176464181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700954.73345884727</v>
      </c>
      <c r="R509" s="25">
        <f t="array" aca="1" ref="R509" ca="1">INDEX('Lorri 401b'!L:L,MATCH('Retirement Calculator'!A509,'Lorri 401b'!N:N,0),0)</f>
        <v>1786301.1146281802</v>
      </c>
      <c r="S509" s="25">
        <f t="shared" ca="1" si="267"/>
        <v>2487255.8480870277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695444.76666123141</v>
      </c>
      <c r="R510" s="25">
        <f t="array" aca="1" ref="R510" ca="1">INDEX('Lorri 401b'!L:L,MATCH('Retirement Calculator'!A510,'Lorri 401b'!N:N,0),0)</f>
        <v>1771998.5019932413</v>
      </c>
      <c r="S510" s="25">
        <f t="shared" ca="1" si="267"/>
        <v>2467443.2686544727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689911.84166862548</v>
      </c>
      <c r="R511" s="25">
        <f t="array" aca="1" ref="R511" ca="1">INDEX('Lorri 401b'!L:L,MATCH('Retirement Calculator'!A511,'Lorri 401b'!N:N,0),0)</f>
        <v>1757636.2951389903</v>
      </c>
      <c r="S511" s="25">
        <f t="shared" ca="1" si="267"/>
        <v>2447548.1368076159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684355.86282188364</v>
      </c>
      <c r="R512" s="25">
        <f t="array" aca="1" ref="R512" ca="1">INDEX('Lorri 401b'!L:L,MATCH('Retirement Calculator'!A512,'Lorri 401b'!N:N,0),0)</f>
        <v>1743214.2457561798</v>
      </c>
      <c r="S512" s="25">
        <f t="shared" ca="1" si="267"/>
        <v>2427570.1085780635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678776.7340632804</v>
      </c>
      <c r="R513" s="25">
        <f t="array" aca="1" ref="R513" ca="1">INDEX('Lorri 401b'!L:L,MATCH('Retirement Calculator'!A513,'Lorri 401b'!N:N,0),0)</f>
        <v>1728732.104500941</v>
      </c>
      <c r="S513" s="25">
        <f t="shared" ca="1" si="267"/>
        <v>2407508.8385642213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673174.35893484962</v>
      </c>
      <c r="R514" s="25">
        <f t="array" aca="1" ref="R514" ca="1">INDEX('Lorri 401b'!L:L,MATCH('Retirement Calculator'!A514,'Lorri 401b'!N:N,0),0)</f>
        <v>1714189.6209904719</v>
      </c>
      <c r="S514" s="25">
        <f t="shared" ca="1" si="267"/>
        <v>2387363.9799253214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667548.64057671709</v>
      </c>
      <c r="R515" s="25">
        <f t="array" aca="1" ref="R515" ca="1">INDEX('Lorri 401b'!L:L,MATCH('Retirement Calculator'!A515,'Lorri 401b'!N:N,0),0)</f>
        <v>1699586.5437987093</v>
      </c>
      <c r="S515" s="25">
        <f t="shared" ca="1" si="267"/>
        <v>2367135.1843754263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661899.48172542569</v>
      </c>
      <c r="R516" s="25">
        <f t="array" aca="1" ref="R516" ca="1">INDEX('Lorri 401b'!L:L,MATCH('Retirement Calculator'!A516,'Lorri 401b'!N:N,0),0)</f>
        <v>1684922.620451981</v>
      </c>
      <c r="S516" s="25">
        <f t="shared" ca="1" si="267"/>
        <v>2346822.1021774067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656226.78471225384</v>
      </c>
      <c r="R517" s="25">
        <f t="array" aca="1" ref="R517" ca="1">INDEX('Lorri 401b'!L:L,MATCH('Retirement Calculator'!A517,'Lorri 401b'!N:N,0),0)</f>
        <v>1670197.5974246413</v>
      </c>
      <c r="S517" s="25">
        <f t="shared" ca="1" si="267"/>
        <v>2326424.3821368953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650530.45146152715</v>
      </c>
      <c r="R518" s="25">
        <f t="array" aca="1" ref="R518" ca="1">INDEX('Lorri 401b'!L:L,MATCH('Retirement Calculator'!A518,'Lorri 401b'!N:N,0),0)</f>
        <v>1655411.2201346876</v>
      </c>
      <c r="S518" s="25">
        <f t="shared" ca="1" si="267"/>
        <v>2305941.6715962146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644810.38348892238</v>
      </c>
      <c r="R519" s="25">
        <f t="array" aca="1" ref="R519" ca="1">INDEX('Lorri 401b'!L:L,MATCH('Retirement Calculator'!A519,'Lorri 401b'!N:N,0),0)</f>
        <v>1640563.2329393593</v>
      </c>
      <c r="S519" s="25">
        <f t="shared" ca="1" si="267"/>
        <v>2285373.6164282816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639066.48189976509</v>
      </c>
      <c r="R520" s="25">
        <f t="array" aca="1" ref="R520" ca="1">INDEX('Lorri 401b'!L:L,MATCH('Retirement Calculator'!A520,'Lorri 401b'!N:N,0),0)</f>
        <v>1625653.3791307169</v>
      </c>
      <c r="S520" s="25">
        <f t="shared" ca="1" si="267"/>
        <v>2264719.8610304818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633298.64738731971</v>
      </c>
      <c r="R521" s="25">
        <f t="array" aca="1" ref="R521" ca="1">INDEX('Lorri 401b'!L:L,MATCH('Retirement Calculator'!A521,'Lorri 401b'!N:N,0),0)</f>
        <v>1610681.4009312054</v>
      </c>
      <c r="S521" s="25">
        <f t="shared" ref="S521:S775" ca="1" si="527">SUM(Q521:R521)</f>
        <v>2243980.0483185248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627506.78023107245</v>
      </c>
      <c r="R522" s="25">
        <f t="array" aca="1" ref="R522" ca="1">INDEX('Lorri 401b'!L:L,MATCH('Retirement Calculator'!A522,'Lorri 401b'!N:N,0),0)</f>
        <v>1595647.0394891959</v>
      </c>
      <c r="S522" s="25">
        <f t="shared" ca="1" si="527"/>
        <v>2223153.8197202682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621690.78029500751</v>
      </c>
      <c r="R523" s="25">
        <f t="array" aca="1" ref="R523" ca="1">INDEX('Lorri 401b'!L:L,MATCH('Retirement Calculator'!A523,'Lorri 401b'!N:N,0),0)</f>
        <v>1580550.0348745114</v>
      </c>
      <c r="S523" s="25">
        <f t="shared" ca="1" si="527"/>
        <v>2202240.8151695188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615850.54702587565</v>
      </c>
      <c r="R524" s="25">
        <f t="array" aca="1" ref="R524" ca="1">INDEX('Lorri 401b'!L:L,MATCH('Retirement Calculator'!A524,'Lorri 401b'!N:N,0),0)</f>
        <v>1565390.1260739323</v>
      </c>
      <c r="S524" s="25">
        <f t="shared" ca="1" si="527"/>
        <v>2181240.6730998079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609985.97945145576</v>
      </c>
      <c r="R525" s="25">
        <f t="array" aca="1" ref="R525" ca="1">INDEX('Lorri 401b'!L:L,MATCH('Retirement Calculator'!A525,'Lorri 401b'!N:N,0),0)</f>
        <v>1550167.0509866842</v>
      </c>
      <c r="S525" s="25">
        <f t="shared" ca="1" si="527"/>
        <v>2160153.03043814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604096.97617880907</v>
      </c>
      <c r="R526" s="25">
        <f t="array" aca="1" ref="R526" ca="1">INDEX('Lorri 401b'!L:L,MATCH('Retirement Calculator'!A526,'Lorri 401b'!N:N,0),0)</f>
        <v>1534880.5464199057</v>
      </c>
      <c r="S526" s="25">
        <f t="shared" ca="1" si="527"/>
        <v>2138977.5225987146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598183.43539252633</v>
      </c>
      <c r="R527" s="25">
        <f t="array" aca="1" ref="R527" ca="1">INDEX('Lorri 401b'!L:L,MATCH('Retirement Calculator'!A527,'Lorri 401b'!N:N,0),0)</f>
        <v>1519530.3480840991</v>
      </c>
      <c r="S527" s="25">
        <f t="shared" ca="1" si="527"/>
        <v>2117713.7834766256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592245.25485296745</v>
      </c>
      <c r="R528" s="25">
        <f t="array" aca="1" ref="R528" ca="1">INDEX('Lorri 401b'!L:L,MATCH('Retirement Calculator'!A528,'Lorri 401b'!N:N,0),0)</f>
        <v>1504116.19058856</v>
      </c>
      <c r="S528" s="25">
        <f t="shared" ca="1" si="527"/>
        <v>2096361.4454415273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586282.33189449366</v>
      </c>
      <c r="R529" s="25">
        <f t="array" aca="1" ref="R529" ca="1">INDEX('Lorri 401b'!L:L,MATCH('Retirement Calculator'!A529,'Lorri 401b'!N:N,0),0)</f>
        <v>1488637.8074367894</v>
      </c>
      <c r="S529" s="25">
        <f t="shared" ca="1" si="527"/>
        <v>2074920.139331283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580294.56342369295</v>
      </c>
      <c r="R530" s="25">
        <f t="array" aca="1" ref="R530" ca="1">INDEX('Lorri 401b'!L:L,MATCH('Retirement Calculator'!A530,'Lorri 401b'!N:N,0),0)</f>
        <v>1473094.9310218864</v>
      </c>
      <c r="S530" s="25">
        <f t="shared" ca="1" si="527"/>
        <v>2053389.4944455794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574281.84591759718</v>
      </c>
      <c r="R531" s="25">
        <f t="array" aca="1" ref="R531" ca="1">INDEX('Lorri 401b'!L:L,MATCH('Retirement Calculator'!A531,'Lorri 401b'!N:N,0),0)</f>
        <v>1457487.2926219213</v>
      </c>
      <c r="S531" s="25">
        <f t="shared" ca="1" si="527"/>
        <v>2031769.1385395185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568244.07542189269</v>
      </c>
      <c r="R532" s="25">
        <f t="array" aca="1" ref="R532" ca="1">INDEX('Lorri 401b'!L:L,MATCH('Retirement Calculator'!A532,'Lorri 401b'!N:N,0),0)</f>
        <v>1441814.6223952896</v>
      </c>
      <c r="S532" s="25">
        <f t="shared" ca="1" si="527"/>
        <v>2010058.6978171822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562181.1475491228</v>
      </c>
      <c r="R533" s="25">
        <f t="array" aca="1" ref="R533" ca="1">INDEX('Lorri 401b'!L:L,MATCH('Retirement Calculator'!A533,'Lorri 401b'!N:N,0),0)</f>
        <v>1426076.6493760471</v>
      </c>
      <c r="S533" s="25">
        <f t="shared" ca="1" si="527"/>
        <v>1988257.7969251699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556092.95747688308</v>
      </c>
      <c r="R534" s="25">
        <f t="array" aca="1" ref="R534" ca="1">INDEX('Lorri 401b'!L:L,MATCH('Retirement Calculator'!A534,'Lorri 401b'!N:N,0),0)</f>
        <v>1410273.1014692243</v>
      </c>
      <c r="S534" s="25">
        <f t="shared" ca="1" si="527"/>
        <v>1966366.0589461075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549979.39994600904</v>
      </c>
      <c r="R535" s="25">
        <f t="array" aca="1" ref="R535" ca="1">INDEX('Lorri 401b'!L:L,MATCH('Retirement Calculator'!A535,'Lorri 401b'!N:N,0),0)</f>
        <v>1394403.7054461231</v>
      </c>
      <c r="S535" s="25">
        <f t="shared" ca="1" si="527"/>
        <v>1944383.1053921322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543840.36925875628</v>
      </c>
      <c r="R536" s="25">
        <f t="array" aca="1" ref="R536" ca="1">INDEX('Lorri 401b'!L:L,MATCH('Retirement Calculator'!A536,'Lorri 401b'!N:N,0),0)</f>
        <v>1378468.1869395925</v>
      </c>
      <c r="S536" s="25">
        <f t="shared" ca="1" si="527"/>
        <v>1922308.5561983488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537675.75927697332</v>
      </c>
      <c r="R537" s="25">
        <f t="array" aca="1" ref="R537" ca="1">INDEX('Lorri 401b'!L:L,MATCH('Retirement Calculator'!A537,'Lorri 401b'!N:N,0),0)</f>
        <v>1362466.2704392846</v>
      </c>
      <c r="S537" s="25">
        <f t="shared" ca="1" si="527"/>
        <v>1900142.0297162579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531485.46342026629</v>
      </c>
      <c r="R538" s="25">
        <f t="array" aca="1" ref="R538" ca="1">INDEX('Lorri 401b'!L:L,MATCH('Retirement Calculator'!A538,'Lorri 401b'!N:N,0),0)</f>
        <v>1346397.6792868921</v>
      </c>
      <c r="S538" s="25">
        <f t="shared" ca="1" si="527"/>
        <v>1877883.1427071583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525269.37466415635</v>
      </c>
      <c r="R539" s="25">
        <f t="array" aca="1" ref="R539" ca="1">INDEX('Lorri 401b'!L:L,MATCH('Retirement Calculator'!A539,'Lorri 401b'!N:N,0),0)</f>
        <v>1330262.1356713646</v>
      </c>
      <c r="S539" s="25">
        <f t="shared" ca="1" si="527"/>
        <v>1855531.5103355208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519027.38553822925</v>
      </c>
      <c r="R540" s="25">
        <f t="array" aca="1" ref="R540" ca="1">INDEX('Lorri 401b'!L:L,MATCH('Retirement Calculator'!A540,'Lorri 401b'!N:N,0),0)</f>
        <v>1314059.3606241057</v>
      </c>
      <c r="S540" s="25">
        <f t="shared" ca="1" si="527"/>
        <v>1833086.7461623349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512759.38812427747</v>
      </c>
      <c r="R541" s="25">
        <f t="array" aca="1" ref="R541" ca="1">INDEX('Lorri 401b'!L:L,MATCH('Retirement Calculator'!A541,'Lorri 401b'!N:N,0),0)</f>
        <v>1297789.0740141498</v>
      </c>
      <c r="S541" s="25">
        <f t="shared" ca="1" si="527"/>
        <v>1810548.4621384274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506465.27405443421</v>
      </c>
      <c r="R542" s="25">
        <f t="array" aca="1" ref="R542" ca="1">INDEX('Lorri 401b'!L:L,MATCH('Retirement Calculator'!A542,'Lorri 401b'!N:N,0),0)</f>
        <v>1281450.9945433191</v>
      </c>
      <c r="S542" s="25">
        <f t="shared" ca="1" si="527"/>
        <v>1787916.2685977533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500144.93450929993</v>
      </c>
      <c r="R543" s="25">
        <f t="array" aca="1" ref="R543" ca="1">INDEX('Lorri 401b'!L:L,MATCH('Retirement Calculator'!A543,'Lorri 401b'!N:N,0),0)</f>
        <v>1265044.8397413599</v>
      </c>
      <c r="S543" s="25">
        <f t="shared" ca="1" si="527"/>
        <v>1765189.7742506599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493798.26021606091</v>
      </c>
      <c r="R544" s="25">
        <f t="array" aca="1" ref="R544" ca="1">INDEX('Lorri 401b'!L:L,MATCH('Retirement Calculator'!A544,'Lorri 401b'!N:N,0),0)</f>
        <v>1248570.3259610594</v>
      </c>
      <c r="S544" s="25">
        <f t="shared" ca="1" si="527"/>
        <v>1742368.5861771205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487425.14144660009</v>
      </c>
      <c r="R545" s="25">
        <f t="array" aca="1" ref="R545" ca="1">INDEX('Lorri 401b'!L:L,MATCH('Retirement Calculator'!A545,'Lorri 401b'!N:N,0),0)</f>
        <v>1232027.168373341</v>
      </c>
      <c r="S545" s="25">
        <f t="shared" ca="1" si="527"/>
        <v>1719452.3098199409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481025.46801559982</v>
      </c>
      <c r="R546" s="25">
        <f t="array" aca="1" ref="R546" ca="1">INDEX('Lorri 401b'!L:L,MATCH('Retirement Calculator'!A546,'Lorri 401b'!N:N,0),0)</f>
        <v>1215415.0809623403</v>
      </c>
      <c r="S546" s="25">
        <f t="shared" ca="1" si="527"/>
        <v>1696440.5489779401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474599.12927863706</v>
      </c>
      <c r="R547" s="25">
        <f t="array" aca="1" ref="R547" ca="1">INDEX('Lorri 401b'!L:L,MATCH('Retirement Calculator'!A547,'Lorri 401b'!N:N,0),0)</f>
        <v>1198733.7765204606</v>
      </c>
      <c r="S547" s="25">
        <f t="shared" ca="1" si="527"/>
        <v>1673332.9057990976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468146.01413027028</v>
      </c>
      <c r="R548" s="25">
        <f t="array" aca="1" ref="R548" ca="1">INDEX('Lorri 401b'!L:L,MATCH('Retirement Calculator'!A548,'Lorri 401b'!N:N,0),0)</f>
        <v>1181982.9666434063</v>
      </c>
      <c r="S548" s="25">
        <f t="shared" ca="1" si="527"/>
        <v>1650128.9807736767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461666.01100211864</v>
      </c>
      <c r="R549" s="25">
        <f t="array" aca="1" ref="R549" ca="1">INDEX('Lorri 401b'!L:L,MATCH('Retirement Calculator'!A549,'Lorri 401b'!N:N,0),0)</f>
        <v>1165162.3617251976</v>
      </c>
      <c r="S549" s="25">
        <f t="shared" ca="1" si="527"/>
        <v>1626828.3727273163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455159.00786093302</v>
      </c>
      <c r="R550" s="25">
        <f t="array" aca="1" ref="R550" ca="1">INDEX('Lorri 401b'!L:L,MATCH('Retirement Calculator'!A550,'Lorri 401b'!N:N,0),0)</f>
        <v>1148271.6709531629</v>
      </c>
      <c r="S550" s="25">
        <f t="shared" ca="1" si="527"/>
        <v>1603430.6788140959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448624.89220665913</v>
      </c>
      <c r="R551" s="25">
        <f t="array" aca="1" ref="R551" ca="1">INDEX('Lorri 401b'!L:L,MATCH('Retirement Calculator'!A551,'Lorri 401b'!N:N,0),0)</f>
        <v>1131310.6023029115</v>
      </c>
      <c r="S551" s="25">
        <f t="shared" ca="1" si="527"/>
        <v>1579935.4945095705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442063.55107049242</v>
      </c>
      <c r="R552" s="25">
        <f t="array" aca="1" ref="R552" ca="1">INDEX('Lorri 401b'!L:L,MATCH('Retirement Calculator'!A552,'Lorri 401b'!N:N,0),0)</f>
        <v>1114278.8625332839</v>
      </c>
      <c r="S552" s="25">
        <f t="shared" ca="1" si="527"/>
        <v>1556342.4136037764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435474.87101292505</v>
      </c>
      <c r="R553" s="25">
        <f t="array" aca="1" ref="R553" ca="1">INDEX('Lorri 401b'!L:L,MATCH('Retirement Calculator'!A553,'Lorri 401b'!N:N,0),0)</f>
        <v>1097176.157181283</v>
      </c>
      <c r="S553" s="25">
        <f t="shared" ca="1" si="527"/>
        <v>1532651.0281942082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428858.73812178447</v>
      </c>
      <c r="R554" s="25">
        <f t="array" aca="1" ref="R554" ca="1">INDEX('Lorri 401b'!L:L,MATCH('Retirement Calculator'!A554,'Lorri 401b'!N:N,0),0)</f>
        <v>1080002.1905569821</v>
      </c>
      <c r="S554" s="25">
        <f t="shared" ca="1" si="527"/>
        <v>1508860.9286787666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422215.03801026411</v>
      </c>
      <c r="R555" s="25">
        <f t="array" aca="1" ref="R555" ca="1">INDEX('Lorri 401b'!L:L,MATCH('Retirement Calculator'!A555,'Lorri 401b'!N:N,0),0)</f>
        <v>1062756.6657384133</v>
      </c>
      <c r="S555" s="25">
        <f t="shared" ca="1" si="527"/>
        <v>1484971.7037486774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415543.65581494576</v>
      </c>
      <c r="R556" s="25">
        <f t="array" aca="1" ref="R556" ca="1">INDEX('Lorri 401b'!L:L,MATCH('Retirement Calculator'!A556,'Lorri 401b'!N:N,0),0)</f>
        <v>1045439.2845664338</v>
      </c>
      <c r="S556" s="25">
        <f t="shared" ca="1" si="527"/>
        <v>1460982.9403813796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408844.47619381361</v>
      </c>
      <c r="R557" s="25">
        <f t="array" aca="1" ref="R557" ca="1">INDEX('Lorri 401b'!L:L,MATCH('Retirement Calculator'!A557,'Lorri 401b'!N:N,0),0)</f>
        <v>1028049.7476395711</v>
      </c>
      <c r="S557" s="25">
        <f t="shared" ca="1" si="527"/>
        <v>1436894.2238333847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402117.38332426007</v>
      </c>
      <c r="R558" s="25">
        <f t="array" aca="1" ref="R558" ca="1">INDEX('Lorri 401b'!L:L,MATCH('Retirement Calculator'!A558,'Lorri 401b'!N:N,0),0)</f>
        <v>1010587.7543088464</v>
      </c>
      <c r="S558" s="25">
        <f t="shared" ca="1" si="527"/>
        <v>1412705.1376331064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395362.26090108335</v>
      </c>
      <c r="R559" s="25">
        <f t="array" aca="1" ref="R559" ca="1">INDEX('Lorri 401b'!L:L,MATCH('Retirement Calculator'!A559,'Lorri 401b'!N:N,0),0)</f>
        <v>993053.00267257716</v>
      </c>
      <c r="S559" s="25">
        <f t="shared" ca="1" si="527"/>
        <v>1388415.2635736605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388578.99213447678</v>
      </c>
      <c r="R560" s="25">
        <f t="array" aca="1" ref="R560" ca="1">INDEX('Lorri 401b'!L:L,MATCH('Retirement Calculator'!A560,'Lorri 401b'!N:N,0),0)</f>
        <v>975445.18957115675</v>
      </c>
      <c r="S560" s="25">
        <f t="shared" ca="1" si="527"/>
        <v>1364024.1817056336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381767.45974800934</v>
      </c>
      <c r="R561" s="25">
        <f t="array" aca="1" ref="R561" ca="1">INDEX('Lorri 401b'!L:L,MATCH('Retirement Calculator'!A561,'Lorri 401b'!N:N,0),0)</f>
        <v>957764.01058181375</v>
      </c>
      <c r="S561" s="25">
        <f t="shared" ca="1" si="527"/>
        <v>1339531.470329823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374927.54597659828</v>
      </c>
      <c r="R562" s="25">
        <f t="array" aca="1" ref="R562" ca="1">INDEX('Lorri 401b'!L:L,MATCH('Retirement Calculator'!A562,'Lorri 401b'!N:N,0),0)</f>
        <v>940009.16001334833</v>
      </c>
      <c r="S562" s="25">
        <f t="shared" ca="1" si="527"/>
        <v>1314936.7059899466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368059.13256447302</v>
      </c>
      <c r="R563" s="25">
        <f t="array" aca="1" ref="R563" ca="1">INDEX('Lorri 401b'!L:L,MATCH('Retirement Calculator'!A563,'Lorri 401b'!N:N,0),0)</f>
        <v>922180.33090084768</v>
      </c>
      <c r="S563" s="25">
        <f t="shared" ca="1" si="527"/>
        <v>1290239.4634653206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361162.10076313058</v>
      </c>
      <c r="R564" s="25">
        <f t="array" aca="1" ref="R564" ca="1">INDEX('Lorri 401b'!L:L,MATCH('Retirement Calculator'!A564,'Lorri 401b'!N:N,0),0)</f>
        <v>904277.21500037832</v>
      </c>
      <c r="S564" s="25">
        <f t="shared" ca="1" si="527"/>
        <v>1265439.3157635089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354236.33132928255</v>
      </c>
      <c r="R565" s="25">
        <f t="array" aca="1" ref="R565" ca="1">INDEX('Lorri 401b'!L:L,MATCH('Retirement Calculator'!A565,'Lorri 401b'!N:N,0),0)</f>
        <v>886299.50278365705</v>
      </c>
      <c r="S565" s="25">
        <f t="shared" ca="1" si="527"/>
        <v>1240535.8341129397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347281.70452279347</v>
      </c>
      <c r="R566" s="25">
        <f t="array" aca="1" ref="R566" ca="1">INDEX('Lorri 401b'!L:L,MATCH('Retirement Calculator'!A566,'Lorri 401b'!N:N,0),0)</f>
        <v>868246.88343269937</v>
      </c>
      <c r="S566" s="25">
        <f t="shared" ca="1" si="527"/>
        <v>1215528.5879554928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340298.10010461067</v>
      </c>
      <c r="R567" s="25">
        <f t="array" aca="1" ref="R567" ca="1">INDEX('Lorri 401b'!L:L,MATCH('Retirement Calculator'!A567,'Lorri 401b'!N:N,0),0)</f>
        <v>850119.04483444605</v>
      </c>
      <c r="S567" s="25">
        <f t="shared" ca="1" si="527"/>
        <v>1190417.1449390566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333285.39733468543</v>
      </c>
      <c r="R568" s="25">
        <f t="array" aca="1" ref="R568" ca="1">INDEX('Lorri 401b'!L:L,MATCH('Retirement Calculator'!A568,'Lorri 401b'!N:N,0),0)</f>
        <v>831915.67357536673</v>
      </c>
      <c r="S568" s="25">
        <f t="shared" ca="1" si="527"/>
        <v>1165201.0709100522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326243.47496988554</v>
      </c>
      <c r="R569" s="25">
        <f t="array" aca="1" ref="R569" ca="1">INDEX('Lorri 401b'!L:L,MATCH('Retirement Calculator'!A569,'Lorri 401b'!N:N,0),0)</f>
        <v>813636.45493604126</v>
      </c>
      <c r="S569" s="25">
        <f t="shared" ca="1" si="527"/>
        <v>1139879.9299059268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319172.21126189898</v>
      </c>
      <c r="R570" s="25">
        <f t="array" aca="1" ref="R570" ca="1">INDEX('Lorri 401b'!L:L,MATCH('Retirement Calculator'!A570,'Lorri 401b'!N:N,0),0)</f>
        <v>795281.07288571855</v>
      </c>
      <c r="S570" s="25">
        <f t="shared" ca="1" si="527"/>
        <v>1114453.2841476174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312071.48395512911</v>
      </c>
      <c r="R571" s="25">
        <f t="array" aca="1" ref="R571" ca="1">INDEX('Lorri 401b'!L:L,MATCH('Retirement Calculator'!A571,'Lorri 401b'!N:N,0),0)</f>
        <v>776849.21007685293</v>
      </c>
      <c r="S571" s="25">
        <f t="shared" ca="1" si="527"/>
        <v>1088920.694031982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304941.17028458102</v>
      </c>
      <c r="R572" s="25">
        <f t="array" aca="1" ref="R572" ca="1">INDEX('Lorri 401b'!L:L,MATCH('Retirement Calculator'!A572,'Lorri 401b'!N:N,0),0)</f>
        <v>758340.54783961689</v>
      </c>
      <c r="S572" s="25">
        <f t="shared" ca="1" si="527"/>
        <v>1063281.7181241978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297781.14697373903</v>
      </c>
      <c r="R573" s="25">
        <f t="array" aca="1" ref="R573" ca="1">INDEX('Lorri 401b'!L:L,MATCH('Retirement Calculator'!A573,'Lorri 401b'!N:N,0),0)</f>
        <v>739754.76617639232</v>
      </c>
      <c r="S573" s="25">
        <f t="shared" ca="1" si="527"/>
        <v>1037535.9131501314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290591.29023243516</v>
      </c>
      <c r="R574" s="25">
        <f t="array" aca="1" ref="R574" ca="1">INDEX('Lorri 401b'!L:L,MATCH('Retirement Calculator'!A574,'Lorri 401b'!N:N,0),0)</f>
        <v>721091.54375623772</v>
      </c>
      <c r="S574" s="25">
        <f t="shared" ca="1" si="527"/>
        <v>1011682.8339886728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283371.47575470922</v>
      </c>
      <c r="R575" s="25">
        <f t="array" aca="1" ref="R575" ca="1">INDEX('Lorri 401b'!L:L,MATCH('Retirement Calculator'!A575,'Lorri 401b'!N:N,0),0)</f>
        <v>702350.55790933245</v>
      </c>
      <c r="S575" s="25">
        <f t="shared" ca="1" si="527"/>
        <v>985722.03366404166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276121.57871665939</v>
      </c>
      <c r="R576" s="25">
        <f t="array" aca="1" ref="R576" ca="1">INDEX('Lorri 401b'!L:L,MATCH('Retirement Calculator'!A576,'Lorri 401b'!N:N,0),0)</f>
        <v>683531.48462139838</v>
      </c>
      <c r="S576" s="25">
        <f t="shared" ca="1" si="527"/>
        <v>959653.06333805784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268841.47377428436</v>
      </c>
      <c r="R577" s="25">
        <f t="array" aca="1" ref="R577" ca="1">INDEX('Lorri 401b'!L:L,MATCH('Retirement Calculator'!A577,'Lorri 401b'!N:N,0),0)</f>
        <v>664633.99852809799</v>
      </c>
      <c r="S577" s="25">
        <f t="shared" ca="1" si="527"/>
        <v>933475.47230238235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261531.0350613161</v>
      </c>
      <c r="R578" s="25">
        <f t="array" aca="1" ref="R578" ca="1">INDEX('Lorri 401b'!L:L,MATCH('Retirement Calculator'!A578,'Lorri 401b'!N:N,0),0)</f>
        <v>645657.77290940878</v>
      </c>
      <c r="S578" s="25">
        <f t="shared" ca="1" si="527"/>
        <v>907188.80797072488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254190.13618704383</v>
      </c>
      <c r="R579" s="25">
        <f t="array" aca="1" ref="R579" ca="1">INDEX('Lorri 401b'!L:L,MATCH('Retirement Calculator'!A579,'Lorri 401b'!N:N,0),0)</f>
        <v>626602.47968397522</v>
      </c>
      <c r="S579" s="25">
        <f t="shared" ca="1" si="527"/>
        <v>880792.61587101908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246818.65023412876</v>
      </c>
      <c r="R580" s="25">
        <f t="array" aca="1" ref="R580" ca="1">INDEX('Lorri 401b'!L:L,MATCH('Retirement Calculator'!A580,'Lorri 401b'!N:N,0),0)</f>
        <v>607467.78940343554</v>
      </c>
      <c r="S580" s="25">
        <f t="shared" ca="1" si="527"/>
        <v>854286.43963756436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239416.44975640986</v>
      </c>
      <c r="R581" s="25">
        <f t="array" aca="1" ref="R581" ca="1">INDEX('Lorri 401b'!L:L,MATCH('Retirement Calculator'!A581,'Lorri 401b'!N:N,0),0)</f>
        <v>588253.37124672695</v>
      </c>
      <c r="S581" s="25">
        <f t="shared" ca="1" si="527"/>
        <v>827669.82100313681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231983.40677670046</v>
      </c>
      <c r="R582" s="25">
        <f t="array" aca="1" ref="R582" ca="1">INDEX('Lorri 401b'!L:L,MATCH('Retirement Calculator'!A582,'Lorri 401b'!N:N,0),0)</f>
        <v>568958.89301436534</v>
      </c>
      <c r="S582" s="25">
        <f t="shared" ca="1" si="527"/>
        <v>800942.29979106574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224519.39278457561</v>
      </c>
      <c r="R583" s="25">
        <f t="array" aca="1" ref="R583" ca="1">INDEX('Lorri 401b'!L:L,MATCH('Retirement Calculator'!A583,'Lorri 401b'!N:N,0),0)</f>
        <v>549584.02112270228</v>
      </c>
      <c r="S583" s="25">
        <f t="shared" ca="1" si="527"/>
        <v>774103.41390727786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217024.27873415026</v>
      </c>
      <c r="R584" s="25">
        <f t="array" aca="1" ref="R584" ca="1">INDEX('Lorri 401b'!L:L,MATCH('Retirement Calculator'!A584,'Lorri 401b'!N:N,0),0)</f>
        <v>530128.42059815745</v>
      </c>
      <c r="S584" s="25">
        <f t="shared" ca="1" si="527"/>
        <v>747152.69933230767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209497.9350418481</v>
      </c>
      <c r="R585" s="25">
        <f t="array" aca="1" ref="R585" ca="1">INDEX('Lorri 401b'!L:L,MATCH('Retirement Calculator'!A585,'Lorri 401b'!N:N,0),0)</f>
        <v>510591.75507142692</v>
      </c>
      <c r="S585" s="25">
        <f t="shared" ca="1" si="527"/>
        <v>720089.69011327508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201940.23158416137</v>
      </c>
      <c r="R586" s="25">
        <f t="array" aca="1" ref="R586" ca="1">INDEX('Lorri 401b'!L:L,MATCH('Retirement Calculator'!A586,'Lorri 401b'!N:N,0),0)</f>
        <v>490973.68677166832</v>
      </c>
      <c r="S586" s="25">
        <f t="shared" ca="1" si="527"/>
        <v>692913.91835582966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194351.03769540094</v>
      </c>
      <c r="R587" s="25">
        <f t="array" aca="1" ref="R587" ca="1">INDEX('Lorri 401b'!L:L,MATCH('Retirement Calculator'!A587,'Lorri 401b'!N:N,0),0)</f>
        <v>471273.87652066076</v>
      </c>
      <c r="S587" s="25">
        <f t="shared" ca="1" si="527"/>
        <v>665624.9142160617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186730.22216543736</v>
      </c>
      <c r="R588" s="25">
        <f t="array" aca="1" ref="R588" ca="1">INDEX('Lorri 401b'!L:L,MATCH('Retirement Calculator'!A588,'Lorri 401b'!N:N,0),0)</f>
        <v>451491.98372694064</v>
      </c>
      <c r="S588" s="25">
        <f t="shared" ca="1" si="527"/>
        <v>638222.205892378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179077.65323743224</v>
      </c>
      <c r="R589" s="25">
        <f t="array" aca="1" ref="R589" ca="1">INDEX('Lorri 401b'!L:L,MATCH('Retirement Calculator'!A589,'Lorri 401b'!N:N,0),0)</f>
        <v>431627.66637991334</v>
      </c>
      <c r="S589" s="25">
        <f t="shared" ca="1" si="527"/>
        <v>610705.31961734558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171393.19860556044</v>
      </c>
      <c r="R590" s="25">
        <f t="array" aca="1" ref="R590" ca="1">INDEX('Lorri 401b'!L:L,MATCH('Retirement Calculator'!A590,'Lorri 401b'!N:N,0),0)</f>
        <v>411680.5810439401</v>
      </c>
      <c r="S590" s="25">
        <f t="shared" ca="1" si="527"/>
        <v>583073.7796495005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163676.7254127225</v>
      </c>
      <c r="R591" s="25">
        <f t="array" aca="1" ref="R591" ca="1">INDEX('Lorri 401b'!L:L,MATCH('Retirement Calculator'!A591,'Lorri 401b'!N:N,0),0)</f>
        <v>391650.3828524003</v>
      </c>
      <c r="S591" s="25">
        <f t="shared" ca="1" si="527"/>
        <v>555327.10826512286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155928.10024824773</v>
      </c>
      <c r="R592" s="25">
        <f t="array" aca="1" ref="R592" ca="1">INDEX('Lorri 401b'!L:L,MATCH('Retirement Calculator'!A592,'Lorri 401b'!N:N,0),0)</f>
        <v>371536.72550172912</v>
      </c>
      <c r="S592" s="25">
        <f t="shared" ca="1" si="527"/>
        <v>527464.82574997679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148147.18914558768</v>
      </c>
      <c r="R593" s="25">
        <f t="array" aca="1" ref="R593" ca="1">INDEX('Lorri 401b'!L:L,MATCH('Retirement Calculator'!A593,'Lorri 401b'!N:N,0),0)</f>
        <v>351339.2612454301</v>
      </c>
      <c r="S593" s="25">
        <f t="shared" ca="1" si="527"/>
        <v>499486.45039101777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140333.85757999987</v>
      </c>
      <c r="R594" s="25">
        <f t="array" aca="1" ref="R594" ca="1">INDEX('Lorri 401b'!L:L,MATCH('Retirement Calculator'!A594,'Lorri 401b'!N:N,0),0)</f>
        <v>331057.64088806318</v>
      </c>
      <c r="S594" s="25">
        <f t="shared" ca="1" si="527"/>
        <v>471391.49846806307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132487.97046622209</v>
      </c>
      <c r="R595" s="25">
        <f t="array" aca="1" ref="R595" ca="1">INDEX('Lorri 401b'!L:L,MATCH('Retirement Calculator'!A595,'Lorri 401b'!N:N,0),0)</f>
        <v>310691.51377920725</v>
      </c>
      <c r="S595" s="25">
        <f t="shared" ca="1" si="527"/>
        <v>443179.48424542934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124609.39215613692</v>
      </c>
      <c r="R596" s="25">
        <f t="array" aca="1" ref="R596" ca="1">INDEX('Lorri 401b'!L:L,MATCH('Retirement Calculator'!A596,'Lorri 401b'!N:N,0),0)</f>
        <v>290240.52780739777</v>
      </c>
      <c r="S596" s="25">
        <f t="shared" ca="1" si="527"/>
        <v>414849.91996353469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116697.98643642639</v>
      </c>
      <c r="R597" s="25">
        <f t="array" aca="1" ref="R597" ca="1">INDEX('Lorri 401b'!L:L,MATCH('Retirement Calculator'!A597,'Lorri 401b'!N:N,0),0)</f>
        <v>269704.32939403906</v>
      </c>
      <c r="S597" s="25">
        <f t="shared" ca="1" si="527"/>
        <v>386402.31583046546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108753.61652621707</v>
      </c>
      <c r="R598" s="25">
        <f t="array" aca="1" ref="R598" ca="1">INDEX('Lorri 401b'!L:L,MATCH('Retirement Calculator'!A598,'Lorri 401b'!N:N,0),0)</f>
        <v>249082.56348729137</v>
      </c>
      <c r="S598" s="25">
        <f t="shared" ca="1" si="527"/>
        <v>357836.18001350842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100776.14507471521</v>
      </c>
      <c r="R599" s="25">
        <f t="array" aca="1" ref="R599" ca="1">INDEX('Lorri 401b'!L:L,MATCH('Retirement Calculator'!A599,'Lorri 401b'!N:N,0),0)</f>
        <v>228374.87355593222</v>
      </c>
      <c r="S599" s="25">
        <f t="shared" ca="1" si="527"/>
        <v>329151.01863064745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92765.434158832097</v>
      </c>
      <c r="R600" s="25">
        <f t="array" aca="1" ref="R600" ca="1">INDEX('Lorri 401b'!L:L,MATCH('Retirement Calculator'!A600,'Lorri 401b'!N:N,0),0)</f>
        <v>207580.9015831924</v>
      </c>
      <c r="S600" s="25">
        <f t="shared" ca="1" si="527"/>
        <v>300346.33574202447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84721.345280799462</v>
      </c>
      <c r="R601" s="25">
        <f t="array" aca="1" ref="R601" ca="1">INDEX('Lorri 401b'!L:L,MATCH('Retirement Calculator'!A601,'Lorri 401b'!N:N,0),0)</f>
        <v>186700.28806056618</v>
      </c>
      <c r="S601" s="25">
        <f t="shared" ca="1" si="527"/>
        <v>271421.63334136561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76643.739365775022</v>
      </c>
      <c r="R602" s="25">
        <f t="array" aca="1" ref="R602" ca="1">INDEX('Lorri 401b'!L:L,MATCH('Retirement Calculator'!A602,'Lorri 401b'!N:N,0),0)</f>
        <v>165732.67198159566</v>
      </c>
      <c r="S602" s="25">
        <f t="shared" ca="1" si="527"/>
        <v>242376.41134737068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68532.476759437981</v>
      </c>
      <c r="R603" s="25">
        <f t="array" aca="1" ref="R603" ca="1">INDEX('Lorri 401b'!L:L,MATCH('Retirement Calculator'!A603,'Lorri 401b'!N:N,0),0)</f>
        <v>144677.69083562944</v>
      </c>
      <c r="S603" s="25">
        <f t="shared" ca="1" si="527"/>
        <v>213210.16759506741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60387.417225574536</v>
      </c>
      <c r="R604" s="25">
        <f t="array" aca="1" ref="R604" ca="1">INDEX('Lorri 401b'!L:L,MATCH('Retirement Calculator'!A604,'Lorri 401b'!N:N,0),0)</f>
        <v>123534.98060155504</v>
      </c>
      <c r="S604" s="25">
        <f t="shared" ca="1" si="527"/>
        <v>183922.39782712958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52208.419943653331</v>
      </c>
      <c r="R605" s="25">
        <f t="array" aca="1" ref="R605" ca="1">INDEX('Lorri 401b'!L:L,MATCH('Retirement Calculator'!A605,'Lorri 401b'!N:N,0),0)</f>
        <v>102304.17574150533</v>
      </c>
      <c r="S605" s="25">
        <f t="shared" ca="1" si="527"/>
        <v>154512.59568515865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43995.343506390789</v>
      </c>
      <c r="R606" s="25">
        <f t="array" aca="1" ref="R606" ca="1">INDEX('Lorri 401b'!L:L,MATCH('Retirement Calculator'!A606,'Lorri 401b'!N:N,0),0)</f>
        <v>80984.909194538734</v>
      </c>
      <c r="S606" s="25">
        <f t="shared" ca="1" si="527"/>
        <v>124980.25270092953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35748.045917306321</v>
      </c>
      <c r="R607" s="25">
        <f t="array" aca="1" ref="R607" ca="1">INDEX('Lorri 401b'!L:L,MATCH('Retirement Calculator'!A607,'Lorri 401b'!N:N,0),0)</f>
        <v>59576.812370293112</v>
      </c>
      <c r="S607" s="25">
        <f t="shared" ca="1" si="527"/>
        <v>95324.858287599433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27466.38458826733</v>
      </c>
      <c r="R608" s="25">
        <f t="array" aca="1" ref="R608" ca="1">INDEX('Lorri 401b'!L:L,MATCH('Retirement Calculator'!A608,'Lorri 401b'!N:N,0),0)</f>
        <v>38079.515142613134</v>
      </c>
      <c r="S608" s="25">
        <f t="shared" ca="1" si="527"/>
        <v>65545.899730880468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19150.216337024009</v>
      </c>
      <c r="R609" s="25">
        <f t="array" aca="1" ref="R609" ca="1">INDEX('Lorri 401b'!L:L,MATCH('Retirement Calculator'!A609,'Lorri 401b'!N:N,0),0)</f>
        <v>16492.645843151156</v>
      </c>
      <c r="S609" s="25">
        <f t="shared" ca="1" si="527"/>
        <v>35642.862180175165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10799.39738473384</v>
      </c>
      <c r="R610" s="25">
        <f t="array" aca="1" ref="R610" ca="1">INDEX('Lorri 401b'!L:L,MATCH('Retirement Calculator'!A610,'Lorri 401b'!N:N,0),0)</f>
        <v>-5184.1687450585796</v>
      </c>
      <c r="S610" s="25">
        <f t="shared" ca="1" si="527"/>
        <v>5615.2286396752606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2413.783353475796</v>
      </c>
      <c r="R611" s="25">
        <f t="array" aca="1" ref="R611" ca="1">INDEX('Lorri 401b'!L:L,MATCH('Retirement Calculator'!A611,'Lorri 401b'!N:N,0),0)</f>
        <v>-26951.303394052524</v>
      </c>
      <c r="S611" s="25">
        <f t="shared" ca="1" si="527"/>
        <v>-24537.520040576728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-6006.7707362458241</v>
      </c>
      <c r="R612" s="25">
        <f t="array" aca="1" ref="R612" ca="1">INDEX('Lorri 401b'!L:L,MATCH('Retirement Calculator'!A612,'Lorri 401b'!N:N,0),0)</f>
        <v>-48809.13443741727</v>
      </c>
      <c r="S612" s="25">
        <f t="shared" ca="1" si="527"/>
        <v>-54815.905173663094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-14462.410468007951</v>
      </c>
      <c r="R613" s="25">
        <f t="array" aca="1" ref="R613" ca="1">INDEX('Lorri 401b'!L:L,MATCH('Retirement Calculator'!A613,'Lorri 401b'!N:N,0),0)</f>
        <v>-70758.039776796038</v>
      </c>
      <c r="S613" s="25">
        <f t="shared" ca="1" si="527"/>
        <v>-85220.450244803986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-22953.282031985753</v>
      </c>
      <c r="R614" s="25">
        <f t="array" aca="1" ref="R614" ca="1">INDEX('Lorri 401b'!L:L,MATCH('Retirement Calculator'!A614,'Lorri 401b'!N:N,0),0)</f>
        <v>-92798.39888842222</v>
      </c>
      <c r="S614" s="25">
        <f t="shared" ca="1" si="527"/>
        <v>-115751.68092040798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-31479.532227480129</v>
      </c>
      <c r="R615" s="25">
        <f t="array" aca="1" ref="R615" ca="1">INDEX('Lorri 401b'!L:L,MATCH('Retirement Calculator'!A615,'Lorri 401b'!N:N,0),0)</f>
        <v>-114930.59282968017</v>
      </c>
      <c r="S615" s="25">
        <f t="shared" ca="1" si="527"/>
        <v>-146410.1250571603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-40041.308465455731</v>
      </c>
      <c r="R616" s="25">
        <f t="array" aca="1" ref="R616" ca="1">INDEX('Lorri 401b'!L:L,MATCH('Retirement Calculator'!A616,'Lorri 401b'!N:N,0),0)</f>
        <v>-137155.00424569339</v>
      </c>
      <c r="S616" s="25">
        <f t="shared" ca="1" si="527"/>
        <v>-177196.3127111491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-48638.75877108956</v>
      </c>
      <c r="R617" s="25">
        <f t="array" aca="1" ref="R617" ca="1">INDEX('Lorri 401b'!L:L,MATCH('Retirement Calculator'!A617,'Lorri 401b'!N:N,0),0)</f>
        <v>-159472.01737593996</v>
      </c>
      <c r="S617" s="25">
        <f t="shared" ca="1" si="527"/>
        <v>-208110.77614702954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-57272.031786330197</v>
      </c>
      <c r="R618" s="25">
        <f t="array" aca="1" ref="R618" ca="1">INDEX('Lorri 401b'!L:L,MATCH('Retirement Calculator'!A618,'Lorri 401b'!N:N,0),0)</f>
        <v>-181882.01806089591</v>
      </c>
      <c r="S618" s="25">
        <f t="shared" ca="1" si="527"/>
        <v>-239154.0498472261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-65941.276772467681</v>
      </c>
      <c r="R619" s="25">
        <f t="array" aca="1" ref="R619" ca="1">INDEX('Lorri 401b'!L:L,MATCH('Retirement Calculator'!A619,'Lorri 401b'!N:N,0),0)</f>
        <v>-204385.39374870583</v>
      </c>
      <c r="S619" s="25">
        <f t="shared" ca="1" si="527"/>
        <v>-270326.67052117351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-74646.643612714062</v>
      </c>
      <c r="R620" s="25">
        <f t="array" aca="1" ref="R620" ca="1">INDEX('Lorri 401b'!L:L,MATCH('Retirement Calculator'!A620,'Lorri 401b'!N:N,0),0)</f>
        <v>-226982.53350188164</v>
      </c>
      <c r="S620" s="25">
        <f t="shared" ca="1" si="527"/>
        <v>-301629.17711459572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-83388.282814794802</v>
      </c>
      <c r="R621" s="25">
        <f t="array" aca="1" ref="R621" ca="1">INDEX('Lorri 401b'!L:L,MATCH('Retirement Calculator'!A621,'Lorri 401b'!N:N,0),0)</f>
        <v>-249673.82800402903</v>
      </c>
      <c r="S621" s="25">
        <f t="shared" ca="1" si="527"/>
        <v>-333062.1108188238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-92166.345513550885</v>
      </c>
      <c r="R622" s="25">
        <f t="array" aca="1" ref="R622" ca="1">INDEX('Lorri 401b'!L:L,MATCH('Retirement Calculator'!A622,'Lorri 401b'!N:N,0),0)</f>
        <v>-272459.66956660204</v>
      </c>
      <c r="S622" s="25">
        <f t="shared" ca="1" si="527"/>
        <v>-364626.01508015289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-100980.98347355178</v>
      </c>
      <c r="R623" s="25">
        <f t="array" aca="1" ref="R623" ca="1">INDEX('Lorri 401b'!L:L,MATCH('Retirement Calculator'!A623,'Lorri 401b'!N:N,0),0)</f>
        <v>-295340.45213568577</v>
      </c>
      <c r="S623" s="25">
        <f t="shared" ca="1" si="527"/>
        <v>-396321.43560923752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-109832.34909171934</v>
      </c>
      <c r="R624" s="25">
        <f t="array" aca="1" ref="R624" ca="1">INDEX('Lorri 401b'!L:L,MATCH('Retirement Calculator'!A624,'Lorri 401b'!N:N,0),0)</f>
        <v>-318316.57129880734</v>
      </c>
      <c r="S624" s="25">
        <f t="shared" ca="1" si="527"/>
        <v>-428148.92039052665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-118720.59539996261</v>
      </c>
      <c r="R625" s="25">
        <f t="array" aca="1" ref="R625" ca="1">INDEX('Lorri 401b'!L:L,MATCH('Retirement Calculator'!A625,'Lorri 401b'!N:N,0),0)</f>
        <v>-341388.42429177521</v>
      </c>
      <c r="S625" s="25">
        <f t="shared" ca="1" si="527"/>
        <v>-460109.01969173783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-127645.87606782356</v>
      </c>
      <c r="R626" s="25">
        <f t="array" aca="1" ref="R626" ca="1">INDEX('Lorri 401b'!L:L,MATCH('Retirement Calculator'!A626,'Lorri 401b'!N:N,0),0)</f>
        <v>-364556.41000554716</v>
      </c>
      <c r="S626" s="25">
        <f t="shared" ca="1" si="527"/>
        <v>-492202.28607337072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-136608.34540513391</v>
      </c>
      <c r="R627" s="25">
        <f t="array" aca="1" ref="R627" ca="1">INDEX('Lorri 401b'!L:L,MATCH('Retirement Calculator'!A627,'Lorri 401b'!N:N,0),0)</f>
        <v>-387820.92899312649</v>
      </c>
      <c r="S627" s="25">
        <f t="shared" ca="1" si="527"/>
        <v>-524429.2743982604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-145608.15836468307</v>
      </c>
      <c r="R628" s="25">
        <f t="array" aca="1" ref="R628" ca="1">INDEX('Lorri 401b'!L:L,MATCH('Retirement Calculator'!A628,'Lorri 401b'!N:N,0),0)</f>
        <v>-411182.38347648736</v>
      </c>
      <c r="S628" s="25">
        <f t="shared" ca="1" si="527"/>
        <v>-556790.5418411704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-154645.47054489702</v>
      </c>
      <c r="R629" s="25">
        <f t="array" aca="1" ref="R629" ca="1">INDEX('Lorri 401b'!L:L,MATCH('Retirement Calculator'!A629,'Lorri 401b'!N:N,0),0)</f>
        <v>-434641.17735352891</v>
      </c>
      <c r="S629" s="25">
        <f t="shared" ca="1" si="527"/>
        <v>-589286.64789842593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-163720.43819252853</v>
      </c>
      <c r="R630" s="25">
        <f t="array" aca="1" ref="R630" ca="1">INDEX('Lorri 401b'!L:L,MATCH('Retirement Calculator'!A630,'Lorri 401b'!N:N,0),0)</f>
        <v>-458197.71620505815</v>
      </c>
      <c r="S630" s="25">
        <f t="shared" ca="1" si="527"/>
        <v>-621918.15439758671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-172833.21820535848</v>
      </c>
      <c r="R631" s="25">
        <f t="array" aca="1" ref="R631" ca="1">INDEX('Lorri 401b'!L:L,MATCH('Retirement Calculator'!A631,'Lorri 401b'!N:N,0),0)</f>
        <v>-481852.40730180207</v>
      </c>
      <c r="S631" s="25">
        <f t="shared" ca="1" si="527"/>
        <v>-654685.62550716056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-181983.96813490859</v>
      </c>
      <c r="R632" s="25">
        <f t="array" aca="1" ref="R632" ca="1">INDEX('Lorri 401b'!L:L,MATCH('Retirement Calculator'!A632,'Lorri 401b'!N:N,0),0)</f>
        <v>-505605.65961144911</v>
      </c>
      <c r="S632" s="25">
        <f t="shared" ca="1" si="527"/>
        <v>-687589.6277463577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-191172.84618916514</v>
      </c>
      <c r="R633" s="25">
        <f t="array" aca="1" ref="R633" ca="1">INDEX('Lorri 401b'!L:L,MATCH('Retirement Calculator'!A633,'Lorri 401b'!N:N,0),0)</f>
        <v>-529457.88380571979</v>
      </c>
      <c r="S633" s="25">
        <f t="shared" ca="1" si="527"/>
        <v>-720630.72999488492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-200400.01123531442</v>
      </c>
      <c r="R634" s="25">
        <f t="array" aca="1" ref="R634" ca="1">INDEX('Lorri 401b'!L:L,MATCH('Retirement Calculator'!A634,'Lorri 401b'!N:N,0),0)</f>
        <v>-553409.49226746638</v>
      </c>
      <c r="S634" s="25">
        <f t="shared" ca="1" si="527"/>
        <v>-753809.5035027808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-209665.62280248932</v>
      </c>
      <c r="R635" s="25">
        <f t="array" aca="1" ref="R635" ca="1">INDEX('Lorri 401b'!L:L,MATCH('Retirement Calculator'!A635,'Lorri 401b'!N:N,0),0)</f>
        <v>-577460.89909780375</v>
      </c>
      <c r="S635" s="25">
        <f t="shared" ca="1" si="527"/>
        <v>-787126.52190029307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-218969.84108452746</v>
      </c>
      <c r="R636" s="25">
        <f t="array" aca="1" ref="R636" ca="1">INDEX('Lorri 401b'!L:L,MATCH('Retirement Calculator'!A636,'Lorri 401b'!N:N,0),0)</f>
        <v>-601612.52012326755</v>
      </c>
      <c r="S636" s="25">
        <f t="shared" ca="1" si="527"/>
        <v>-820582.36120779498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-228312.82694274076</v>
      </c>
      <c r="R637" s="25">
        <f t="array" aca="1" ref="R637" ca="1">INDEX('Lorri 401b'!L:L,MATCH('Retirement Calculator'!A637,'Lorri 401b'!N:N,0),0)</f>
        <v>-625864.77290300408</v>
      </c>
      <c r="S637" s="25">
        <f t="shared" ca="1" si="527"/>
        <v>-854177.5998457449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-237694.74190869663</v>
      </c>
      <c r="R638" s="25">
        <f t="array" aca="1" ref="R638" ca="1">INDEX('Lorri 401b'!L:L,MATCH('Retirement Calculator'!A638,'Lorri 401b'!N:N,0),0)</f>
        <v>-650218.07673598942</v>
      </c>
      <c r="S638" s="25">
        <f t="shared" ca="1" si="527"/>
        <v>-887912.81864468602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-247115.74818701064</v>
      </c>
      <c r="R639" s="25">
        <f t="array" aca="1" ref="R639" ca="1">INDEX('Lorri 401b'!L:L,MATCH('Retirement Calculator'!A639,'Lorri 401b'!N:N,0),0)</f>
        <v>-674672.85266827897</v>
      </c>
      <c r="S639" s="25">
        <f t="shared" ca="1" si="527"/>
        <v>-921788.60085528961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-256576.00865815097</v>
      </c>
      <c r="R640" s="25">
        <f t="array" aca="1" ref="R640" ca="1">INDEX('Lorri 401b'!L:L,MATCH('Retirement Calculator'!A640,'Lorri 401b'!N:N,0),0)</f>
        <v>-699229.52350028628</v>
      </c>
      <c r="S640" s="25">
        <f t="shared" ca="1" si="527"/>
        <v>-955805.53215843718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-266075.68688125437</v>
      </c>
      <c r="R641" s="25">
        <f t="array" aca="1" ref="R641" ca="1">INDEX('Lorri 401b'!L:L,MATCH('Retirement Calculator'!A641,'Lorri 401b'!N:N,0),0)</f>
        <v>-723888.51379409374</v>
      </c>
      <c r="S641" s="25">
        <f t="shared" ca="1" si="527"/>
        <v>-989964.20067534805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-275614.94709695404</v>
      </c>
      <c r="R642" s="25">
        <f t="array" aca="1" ref="R642" ca="1">INDEX('Lorri 401b'!L:L,MATCH('Retirement Calculator'!A642,'Lorri 401b'!N:N,0),0)</f>
        <v>-748650.24988079199</v>
      </c>
      <c r="S642" s="25">
        <f t="shared" ca="1" si="527"/>
        <v>-1024265.196977746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-285193.95423021913</v>
      </c>
      <c r="R643" s="25">
        <f t="array" aca="1" ref="R643" ca="1">INDEX('Lorri 401b'!L:L,MATCH('Retirement Calculator'!A643,'Lorri 401b'!N:N,0),0)</f>
        <v>-773515.15986785141</v>
      </c>
      <c r="S643" s="25">
        <f t="shared" ca="1" si="527"/>
        <v>-1058709.1140980707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-294812.87389320612</v>
      </c>
      <c r="R644" s="25">
        <f t="array" aca="1" ref="R644" ca="1">INDEX('Lorri 401b'!L:L,MATCH('Retirement Calculator'!A644,'Lorri 401b'!N:N,0),0)</f>
        <v>-798483.67364652362</v>
      </c>
      <c r="S644" s="25">
        <f t="shared" ca="1" si="527"/>
        <v>-1093296.5475397296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-304471.87238812225</v>
      </c>
      <c r="R645" s="25">
        <f t="array" aca="1" ref="R645" ca="1">INDEX('Lorri 401b'!L:L,MATCH('Retirement Calculator'!A645,'Lorri 401b'!N:N,0),0)</f>
        <v>-823556.22289927374</v>
      </c>
      <c r="S645" s="25">
        <f t="shared" ca="1" si="527"/>
        <v>-1128028.0952873961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-314171.11671010056</v>
      </c>
      <c r="R646" s="25">
        <f t="array" aca="1" ref="R646" ca="1">INDEX('Lorri 401b'!L:L,MATCH('Retirement Calculator'!A646,'Lorri 401b'!N:N,0),0)</f>
        <v>-848733.24110724358</v>
      </c>
      <c r="S646" s="25">
        <f t="shared" ca="1" si="527"/>
        <v>-1162904.3578173441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-323910.77455008705</v>
      </c>
      <c r="R647" s="25">
        <f t="array" aca="1" ref="R647" ca="1">INDEX('Lorri 401b'!L:L,MATCH('Retirement Calculator'!A647,'Lorri 401b'!N:N,0),0)</f>
        <v>-874015.16355774668</v>
      </c>
      <c r="S647" s="25">
        <f t="shared" ca="1" si="527"/>
        <v>-1197925.9381078337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-333691.01429774018</v>
      </c>
      <c r="R648" s="25">
        <f t="array" aca="1" ref="R648" ca="1">INDEX('Lorri 401b'!L:L,MATCH('Retirement Calculator'!A648,'Lorri 401b'!N:N,0),0)</f>
        <v>-899402.42735179351</v>
      </c>
      <c r="S648" s="25">
        <f t="shared" ca="1" si="527"/>
        <v>-1233093.4416495338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-343512.00504434184</v>
      </c>
      <c r="R649" s="25">
        <f t="array" aca="1" ref="R649" ca="1">INDEX('Lorri 401b'!L:L,MATCH('Retirement Calculator'!A649,'Lorri 401b'!N:N,0),0)</f>
        <v>-924895.4714116489</v>
      </c>
      <c r="S649" s="25">
        <f t="shared" ca="1" si="527"/>
        <v>-1268407.4764559907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-353373.91658572102</v>
      </c>
      <c r="R650" s="25">
        <f t="array" aca="1" ref="R650" ca="1">INDEX('Lorri 401b'!L:L,MATCH('Retirement Calculator'!A650,'Lorri 401b'!N:N,0),0)</f>
        <v>-950494.7364884204</v>
      </c>
      <c r="S650" s="25">
        <f t="shared" ca="1" si="527"/>
        <v>-1303868.6530741414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-363276.91942518926</v>
      </c>
      <c r="R651" s="25">
        <f t="array" aca="1" ref="R651" ca="1">INDEX('Lorri 401b'!L:L,MATCH('Retirement Calculator'!A651,'Lorri 401b'!N:N,0),0)</f>
        <v>-976200.66516967828</v>
      </c>
      <c r="S651" s="25">
        <f t="shared" ca="1" si="527"/>
        <v>-1339477.5845948677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-373221.18477648863</v>
      </c>
      <c r="R652" s="25">
        <f t="array" aca="1" ref="R652" ca="1">INDEX('Lorri 401b'!L:L,MATCH('Retirement Calculator'!A652,'Lorri 401b'!N:N,0),0)</f>
        <v>-1002013.701887108</v>
      </c>
      <c r="S652" s="25">
        <f t="shared" ca="1" si="527"/>
        <v>-1375234.8866635966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-383206.88456675177</v>
      </c>
      <c r="R653" s="25">
        <f t="array" aca="1" ref="R653" ca="1">INDEX('Lorri 401b'!L:L,MATCH('Retirement Calculator'!A653,'Lorri 401b'!N:N,0),0)</f>
        <v>-1027934.2929241938</v>
      </c>
      <c r="S653" s="25">
        <f t="shared" ca="1" si="527"/>
        <v>-1411141.1774909454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-393234.19143947435</v>
      </c>
      <c r="R654" s="25">
        <f t="array" aca="1" ref="R654" ca="1">INDEX('Lorri 401b'!L:L,MATCH('Retirement Calculator'!A654,'Lorri 401b'!N:N,0),0)</f>
        <v>-1053962.886423934</v>
      </c>
      <c r="S654" s="25">
        <f t="shared" ca="1" si="527"/>
        <v>-1447197.0778634083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-403303.27875749994</v>
      </c>
      <c r="R655" s="25">
        <f t="array" aca="1" ref="R655" ca="1">INDEX('Lorri 401b'!L:L,MATCH('Retirement Calculator'!A655,'Lorri 401b'!N:N,0),0)</f>
        <v>-1080099.93239659</v>
      </c>
      <c r="S655" s="25">
        <f t="shared" ca="1" si="527"/>
        <v>-1483403.21115409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-413414.32060601731</v>
      </c>
      <c r="R656" s="25">
        <f t="array" aca="1" ref="R656" ca="1">INDEX('Lorri 401b'!L:L,MATCH('Retirement Calculator'!A656,'Lorri 401b'!N:N,0),0)</f>
        <v>-1106345.8827274654</v>
      </c>
      <c r="S656" s="25">
        <f t="shared" ca="1" si="527"/>
        <v>-1519760.2033334826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-423567.49179557012</v>
      </c>
      <c r="R657" s="25">
        <f t="array" aca="1" ref="R657" ca="1">INDEX('Lorri 401b'!L:L,MATCH('Retirement Calculator'!A657,'Lorri 401b'!N:N,0),0)</f>
        <v>-1132701.1911847193</v>
      </c>
      <c r="S657" s="25">
        <f t="shared" ca="1" si="527"/>
        <v>-1556268.6829802894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-433762.96786507941</v>
      </c>
      <c r="R658" s="25">
        <f t="array" aca="1" ref="R658" ca="1">INDEX('Lorri 401b'!L:L,MATCH('Retirement Calculator'!A658,'Lorri 401b'!N:N,0),0)</f>
        <v>-1159166.3134272119</v>
      </c>
      <c r="S658" s="25">
        <f t="shared" ca="1" si="527"/>
        <v>-1592929.2812922914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-444000.92508487834</v>
      </c>
      <c r="R659" s="25">
        <f t="array" aca="1" ref="R659" ca="1">INDEX('Lorri 401b'!L:L,MATCH('Retirement Calculator'!A659,'Lorri 401b'!N:N,0),0)</f>
        <v>-1185741.7070123816</v>
      </c>
      <c r="S659" s="25">
        <f t="shared" ca="1" si="527"/>
        <v>-1629742.6320972601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-454281.54045975977</v>
      </c>
      <c r="R660" s="25">
        <f t="array" aca="1" ref="R660" ca="1">INDEX('Lorri 401b'!L:L,MATCH('Retirement Calculator'!A660,'Lorri 401b'!N:N,0),0)</f>
        <v>-1212427.8314041561</v>
      </c>
      <c r="S660" s="25">
        <f t="shared" ca="1" si="527"/>
        <v>-1666709.3718639158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-464604.99173203652</v>
      </c>
      <c r="R661" s="25">
        <f t="array" aca="1" ref="R661" ca="1">INDEX('Lorri 401b'!L:L,MATCH('Retirement Calculator'!A661,'Lorri 401b'!N:N,0),0)</f>
        <v>-1239225.1479808963</v>
      </c>
      <c r="S661" s="25">
        <f t="shared" ca="1" si="527"/>
        <v>-1703830.1397129328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-474971.45738461445</v>
      </c>
      <c r="R662" s="25">
        <f t="array" aca="1" ref="R662" ca="1">INDEX('Lorri 401b'!L:L,MATCH('Retirement Calculator'!A662,'Lorri 401b'!N:N,0),0)</f>
        <v>-1266134.120043373</v>
      </c>
      <c r="S662" s="25">
        <f t="shared" ca="1" si="527"/>
        <v>-1741105.5774279875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-485381.11664407811</v>
      </c>
      <c r="R663" s="25">
        <f t="array" aca="1" ref="R663" ca="1">INDEX('Lorri 401b'!L:L,MATCH('Retirement Calculator'!A663,'Lorri 401b'!N:N,0),0)</f>
        <v>-1293155.2128227765</v>
      </c>
      <c r="S663" s="25">
        <f t="shared" ca="1" si="527"/>
        <v>-1778536.3294668547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-495834.14948378952</v>
      </c>
      <c r="R664" s="25">
        <f t="array" aca="1" ref="R664" ca="1">INDEX('Lorri 401b'!L:L,MATCH('Retirement Calculator'!A664,'Lorri 401b'!N:N,0),0)</f>
        <v>-1320288.893488761</v>
      </c>
      <c r="S664" s="25">
        <f t="shared" ca="1" si="527"/>
        <v>-1816123.0429725505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-506330.73662699974</v>
      </c>
      <c r="R665" s="25">
        <f t="array" aca="1" ref="R665" ca="1">INDEX('Lorri 401b'!L:L,MATCH('Retirement Calculator'!A665,'Lorri 401b'!N:N,0),0)</f>
        <v>-1347535.6311575205</v>
      </c>
      <c r="S665" s="25">
        <f t="shared" ca="1" si="527"/>
        <v>-1853866.3677845201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-516871.05954997335</v>
      </c>
      <c r="R666" s="25">
        <f t="array" aca="1" ref="R666" ca="1">INDEX('Lorri 401b'!L:L,MATCH('Retirement Calculator'!A666,'Lorri 401b'!N:N,0),0)</f>
        <v>-1374895.8968998997</v>
      </c>
      <c r="S666" s="25">
        <f t="shared" ca="1" si="527"/>
        <v>-1891766.956449873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-527455.30048512598</v>
      </c>
      <c r="R667" s="25">
        <f t="array" aca="1" ref="R667" ca="1">INDEX('Lorri 401b'!L:L,MATCH('Retirement Calculator'!A667,'Lorri 401b'!N:N,0),0)</f>
        <v>-1402370.1637495388</v>
      </c>
      <c r="S667" s="25">
        <f t="shared" ca="1" si="527"/>
        <v>-1929825.4642346648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-538083.64242417505</v>
      </c>
      <c r="R668" s="25">
        <f t="array" aca="1" ref="R668" ca="1">INDEX('Lorri 401b'!L:L,MATCH('Retirement Calculator'!A668,'Lorri 401b'!N:N,0),0)</f>
        <v>-1429958.9067110515</v>
      </c>
      <c r="S668" s="25">
        <f t="shared" ca="1" si="527"/>
        <v>-1968042.5491352265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-548756.26912130357</v>
      </c>
      <c r="R669" s="25">
        <f t="array" aca="1" ref="R669" ca="1">INDEX('Lorri 401b'!L:L,MATCH('Retirement Calculator'!A669,'Lorri 401b'!N:N,0),0)</f>
        <v>-1457662.602768237</v>
      </c>
      <c r="S669" s="25">
        <f t="shared" ca="1" si="527"/>
        <v>-2006418.8718895405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-559473.36509633681</v>
      </c>
      <c r="R670" s="25">
        <f t="array" aca="1" ref="R670" ca="1">INDEX('Lorri 401b'!L:L,MATCH('Retirement Calculator'!A670,'Lorri 401b'!N:N,0),0)</f>
        <v>-1485481.7308923276</v>
      </c>
      <c r="S670" s="25">
        <f t="shared" ca="1" si="527"/>
        <v>-2044955.0959886643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-570235.11563793267</v>
      </c>
      <c r="R671" s="25">
        <f t="array" aca="1" ref="R671" ca="1">INDEX('Lorri 401b'!L:L,MATCH('Retirement Calculator'!A671,'Lorri 401b'!N:N,0),0)</f>
        <v>-1513416.7720502685</v>
      </c>
      <c r="S671" s="25">
        <f t="shared" ca="1" si="527"/>
        <v>-2083651.8876882012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-581041.70680678519</v>
      </c>
      <c r="R672" s="25">
        <f t="array" aca="1" ref="R672" ca="1">INDEX('Lorri 401b'!L:L,MATCH('Retirement Calculator'!A672,'Lorri 401b'!N:N,0),0)</f>
        <v>-1541468.2092130342</v>
      </c>
      <c r="S672" s="25">
        <f t="shared" ca="1" si="527"/>
        <v>-2122509.9160198197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-591893.32543884125</v>
      </c>
      <c r="R673" s="25">
        <f t="array" aca="1" ref="R673" ca="1">INDEX('Lorri 401b'!L:L,MATCH('Retirement Calculator'!A673,'Lorri 401b'!N:N,0),0)</f>
        <v>-1569636.5273639781</v>
      </c>
      <c r="S673" s="25">
        <f t="shared" ca="1" si="527"/>
        <v>-2161529.8528028196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-602790.1591485308</v>
      </c>
      <c r="R674" s="25">
        <f t="array" aca="1" ref="R674" ca="1">INDEX('Lorri 401b'!L:L,MATCH('Retirement Calculator'!A674,'Lorri 401b'!N:N,0),0)</f>
        <v>-1597922.2135072176</v>
      </c>
      <c r="S674" s="25">
        <f t="shared" ca="1" si="527"/>
        <v>-2200712.3726557484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-613732.39633201074</v>
      </c>
      <c r="R675" s="25">
        <f t="array" aca="1" ref="R675" ca="1">INDEX('Lorri 401b'!L:L,MATCH('Retirement Calculator'!A675,'Lorri 401b'!N:N,0),0)</f>
        <v>-1626325.7566760539</v>
      </c>
      <c r="S675" s="25">
        <f t="shared" ca="1" si="527"/>
        <v>-2240058.1530080647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-624720.22617042193</v>
      </c>
      <c r="R676" s="25">
        <f t="array" aca="1" ref="R676" ca="1">INDEX('Lorri 401b'!L:L,MATCH('Retirement Calculator'!A676,'Lorri 401b'!N:N,0),0)</f>
        <v>-1654847.6479414271</v>
      </c>
      <c r="S676" s="25">
        <f t="shared" ca="1" si="527"/>
        <v>-2279567.8741118489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-635753.83863315976</v>
      </c>
      <c r="R677" s="25">
        <f t="array" aca="1" ref="R677" ca="1">INDEX('Lorri 401b'!L:L,MATCH('Retirement Calculator'!A677,'Lorri 401b'!N:N,0),0)</f>
        <v>-1683488.3804204059</v>
      </c>
      <c r="S677" s="25">
        <f t="shared" ca="1" si="527"/>
        <v>-2319242.2190535655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-646833.42448115908</v>
      </c>
      <c r="R678" s="25">
        <f t="array" aca="1" ref="R678" ca="1">INDEX('Lorri 401b'!L:L,MATCH('Retirement Calculator'!A678,'Lorri 401b'!N:N,0),0)</f>
        <v>-1712248.4492847137</v>
      </c>
      <c r="S678" s="25">
        <f t="shared" ca="1" si="527"/>
        <v>-2359081.8737658728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-657959.17527019163</v>
      </c>
      <c r="R679" s="25">
        <f t="array" aca="1" ref="R679" ca="1">INDEX('Lorri 401b'!L:L,MATCH('Retirement Calculator'!A679,'Lorri 401b'!N:N,0),0)</f>
        <v>-1741128.3517692897</v>
      </c>
      <c r="S679" s="25">
        <f t="shared" ca="1" si="527"/>
        <v>-2399087.5270394813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-669131.28335417854</v>
      </c>
      <c r="R680" s="25">
        <f t="array" aca="1" ref="R680" ca="1">INDEX('Lorri 401b'!L:L,MATCH('Retirement Calculator'!A680,'Lorri 401b'!N:N,0),0)</f>
        <v>-1770128.5871808846</v>
      </c>
      <c r="S680" s="25">
        <f t="shared" ca="1" si="527"/>
        <v>-2439259.8705350631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-680349.94188851537</v>
      </c>
      <c r="R681" s="25">
        <f t="array" aca="1" ref="R681" ca="1">INDEX('Lorri 401b'!L:L,MATCH('Retirement Calculator'!A681,'Lorri 401b'!N:N,0),0)</f>
        <v>-1799249.6569066944</v>
      </c>
      <c r="S681" s="25">
        <f t="shared" ca="1" si="527"/>
        <v>-2479599.59879521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-691615.34483341197</v>
      </c>
      <c r="R682" s="25">
        <f t="array" aca="1" ref="R682" ca="1">INDEX('Lorri 401b'!L:L,MATCH('Retirement Calculator'!A682,'Lorri 401b'!N:N,0),0)</f>
        <v>-1828492.0644230286</v>
      </c>
      <c r="S682" s="25">
        <f t="shared" ca="1" si="527"/>
        <v>-2520107.4092564406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-702927.68695724558</v>
      </c>
      <c r="R683" s="25">
        <f t="array" aca="1" ref="R683" ca="1">INDEX('Lorri 401b'!L:L,MATCH('Retirement Calculator'!A683,'Lorri 401b'!N:N,0),0)</f>
        <v>-1857856.3153040141</v>
      </c>
      <c r="S683" s="25">
        <f t="shared" ca="1" si="527"/>
        <v>-2560784.0022612596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-714287.16383992857</v>
      </c>
      <c r="R684" s="25">
        <f t="array" aca="1" ref="R684" ca="1">INDEX('Lorri 401b'!L:L,MATCH('Retirement Calculator'!A684,'Lorri 401b'!N:N,0),0)</f>
        <v>-1887342.9172303372</v>
      </c>
      <c r="S684" s="25">
        <f t="shared" ca="1" si="527"/>
        <v>-2601630.0810702657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-725693.97187628935</v>
      </c>
      <c r="R685" s="25">
        <f t="array" aca="1" ref="R685" ca="1">INDEX('Lorri 401b'!L:L,MATCH('Retirement Calculator'!A685,'Lorri 401b'!N:N,0),0)</f>
        <v>-1916952.3799980199</v>
      </c>
      <c r="S685" s="25">
        <f t="shared" ca="1" si="527"/>
        <v>-2642646.3518743091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-737148.30827946833</v>
      </c>
      <c r="R686" s="25">
        <f t="array" aca="1" ref="R686" ca="1">INDEX('Lorri 401b'!L:L,MATCH('Retirement Calculator'!A686,'Lorri 401b'!N:N,0),0)</f>
        <v>-1946685.2155272346</v>
      </c>
      <c r="S686" s="25">
        <f t="shared" ca="1" si="527"/>
        <v>-2683833.5238067028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-748650.37108432723</v>
      </c>
      <c r="R687" s="25">
        <f t="array" aca="1" ref="R687" ca="1">INDEX('Lorri 401b'!L:L,MATCH('Retirement Calculator'!A687,'Lorri 401b'!N:N,0),0)</f>
        <v>-1976541.9378711544</v>
      </c>
      <c r="S687" s="25">
        <f t="shared" ca="1" si="527"/>
        <v>-2725192.3089554817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-760200.35915087303</v>
      </c>
      <c r="R688" s="25">
        <f t="array" aca="1" ref="R688" ca="1">INDEX('Lorri 401b'!L:L,MATCH('Retirement Calculator'!A688,'Lorri 401b'!N:N,0),0)</f>
        <v>-2006523.0632248404</v>
      </c>
      <c r="S688" s="25">
        <f t="shared" ca="1" si="527"/>
        <v>-2766723.4223757135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-771798.47216769611</v>
      </c>
      <c r="R689" s="25">
        <f t="array" aca="1" ref="R689" ca="1">INDEX('Lorri 401b'!L:L,MATCH('Retirement Calculator'!A689,'Lorri 401b'!N:N,0),0)</f>
        <v>-2036629.1099341668</v>
      </c>
      <c r="S689" s="25">
        <f t="shared" ca="1" si="527"/>
        <v>-2808427.5821018629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-783444.9106554226</v>
      </c>
      <c r="R690" s="25">
        <f t="array" aca="1" ref="R690" ca="1">INDEX('Lorri 401b'!L:L,MATCH('Retirement Calculator'!A690,'Lorri 401b'!N:N,0),0)</f>
        <v>-2066860.598504782</v>
      </c>
      <c r="S690" s="25">
        <f t="shared" ca="1" si="527"/>
        <v>-2850305.5091602048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-795139.87597018131</v>
      </c>
      <c r="R691" s="25">
        <f t="array" aca="1" ref="R691" ca="1">INDEX('Lorri 401b'!L:L,MATCH('Retirement Calculator'!A691,'Lorri 401b'!N:N,0),0)</f>
        <v>-2097218.0516111082</v>
      </c>
      <c r="S691" s="25">
        <f t="shared" ca="1" si="527"/>
        <v>-2892357.9275812898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-806883.57030708482</v>
      </c>
      <c r="R692" s="25">
        <f t="array" aca="1" ref="R692" ca="1">INDEX('Lorri 401b'!L:L,MATCH('Retirement Calculator'!A692,'Lorri 401b'!N:N,0),0)</f>
        <v>-2127701.9941053772</v>
      </c>
      <c r="S692" s="25">
        <f t="shared" ca="1" si="527"/>
        <v>-2934585.5644124621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-818676.19670372549</v>
      </c>
      <c r="R693" s="25">
        <f t="array" aca="1" ref="R693" ca="1">INDEX('Lorri 401b'!L:L,MATCH('Retirement Calculator'!A693,'Lorri 401b'!N:N,0),0)</f>
        <v>-2158312.9530267059</v>
      </c>
      <c r="S693" s="25">
        <f t="shared" ca="1" si="527"/>
        <v>-2976989.1497304314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-830517.95904368546</v>
      </c>
      <c r="R694" s="25">
        <f t="array" aca="1" ref="R694" ca="1">INDEX('Lorri 401b'!L:L,MATCH('Retirement Calculator'!A694,'Lorri 401b'!N:N,0),0)</f>
        <v>-2189051.4576102067</v>
      </c>
      <c r="S694" s="25">
        <f t="shared" ca="1" si="527"/>
        <v>-3019569.416653892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-842409.06206006196</v>
      </c>
      <c r="R695" s="25">
        <f t="array" aca="1" ref="R695" ca="1">INDEX('Lorri 401b'!L:L,MATCH('Retirement Calculator'!A695,'Lorri 401b'!N:N,0),0)</f>
        <v>-2219918.0392961386</v>
      </c>
      <c r="S695" s="25">
        <f t="shared" ca="1" si="527"/>
        <v>-3062327.1013562004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-854349.71133900667</v>
      </c>
      <c r="R696" s="25">
        <f t="array" aca="1" ref="R696" ca="1">INDEX('Lorri 401b'!L:L,MATCH('Retirement Calculator'!A696,'Lorri 401b'!N:N,0),0)</f>
        <v>-2250913.2317390954</v>
      </c>
      <c r="S696" s="25">
        <f t="shared" ca="1" si="527"/>
        <v>-3105262.9430781021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-866340.11332328024</v>
      </c>
      <c r="R697" s="25">
        <f t="array" aca="1" ref="R697" ca="1">INDEX('Lorri 401b'!L:L,MATCH('Retirement Calculator'!A697,'Lorri 401b'!N:N,0),0)</f>
        <v>-2282037.5708172312</v>
      </c>
      <c r="S697" s="25">
        <f t="shared" ca="1" si="527"/>
        <v>-3148377.6841405113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-878380.47531582171</v>
      </c>
      <c r="R698" s="25">
        <f t="array" aca="1" ref="R698" ca="1">INDEX('Lorri 401b'!L:L,MATCH('Retirement Calculator'!A698,'Lorri 401b'!N:N,0),0)</f>
        <v>-2313291.5946415258</v>
      </c>
      <c r="S698" s="25">
        <f t="shared" ca="1" si="527"/>
        <v>-3191672.0699573476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-890471.00548333209</v>
      </c>
      <c r="R699" s="25">
        <f t="array" aca="1" ref="R699" ca="1">INDEX('Lorri 401b'!L:L,MATCH('Retirement Calculator'!A699,'Lorri 401b'!N:N,0),0)</f>
        <v>-2344675.8435650882</v>
      </c>
      <c r="S699" s="25">
        <f t="shared" ca="1" si="527"/>
        <v>-3235146.8490484203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-902611.91285987373</v>
      </c>
      <c r="R700" s="25">
        <f t="array" aca="1" ref="R700" ca="1">INDEX('Lorri 401b'!L:L,MATCH('Retirement Calculator'!A700,'Lorri 401b'!N:N,0),0)</f>
        <v>-2376190.8601924991</v>
      </c>
      <c r="S700" s="25">
        <f t="shared" ca="1" si="527"/>
        <v>-3278802.773052373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-914803.40735048428</v>
      </c>
      <c r="R701" s="25">
        <f t="array" aca="1" ref="R701" ca="1">INDEX('Lorri 401b'!L:L,MATCH('Retirement Calculator'!A701,'Lorri 401b'!N:N,0),0)</f>
        <v>-2407837.1893891906</v>
      </c>
      <c r="S701" s="25">
        <f t="shared" ca="1" si="527"/>
        <v>-3322640.5967396749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-927045.69973480573</v>
      </c>
      <c r="R702" s="25">
        <f t="array" aca="1" ref="R702" ca="1">INDEX('Lorri 401b'!L:L,MATCH('Retirement Calculator'!A702,'Lorri 401b'!N:N,0),0)</f>
        <v>-2439615.3782908684</v>
      </c>
      <c r="S702" s="25">
        <f t="shared" ca="1" si="527"/>
        <v>-3366661.078025674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-939339.00167072855</v>
      </c>
      <c r="R703" s="25">
        <f t="array" aca="1" ref="R703" ca="1">INDEX('Lorri 401b'!L:L,MATCH('Retirement Calculator'!A703,'Lorri 401b'!N:N,0),0)</f>
        <v>-2471525.9763129698</v>
      </c>
      <c r="S703" s="25">
        <f t="shared" ca="1" si="527"/>
        <v>-3410864.9779836982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-951683.52569805097</v>
      </c>
      <c r="R704" s="25">
        <f t="array" aca="1" ref="R704" ca="1">INDEX('Lorri 401b'!L:L,MATCH('Retirement Calculator'!A704,'Lorri 401b'!N:N,0),0)</f>
        <v>-2503569.5351601634</v>
      </c>
      <c r="S704" s="25">
        <f t="shared" ca="1" si="527"/>
        <v>-3455253.0608582143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-964079.48524215398</v>
      </c>
      <c r="R705" s="25">
        <f t="array" aca="1" ref="R705" ca="1">INDEX('Lorri 401b'!L:L,MATCH('Retirement Calculator'!A705,'Lorri 401b'!N:N,0),0)</f>
        <v>-2535746.6088358872</v>
      </c>
      <c r="S705" s="25">
        <f t="shared" ca="1" si="527"/>
        <v>-3499826.0940780411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-976527.09461769077</v>
      </c>
      <c r="R706" s="25">
        <f t="array" aca="1" ref="R706" ca="1">INDEX('Lorri 401b'!L:L,MATCH('Retirement Calculator'!A706,'Lorri 401b'!N:N,0),0)</f>
        <v>-2568057.7536519263</v>
      </c>
      <c r="S706" s="25">
        <f t="shared" ca="1" si="527"/>
        <v>-3544584.8482696172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-989026.56903229223</v>
      </c>
      <c r="R707" s="25">
        <f t="array" aca="1" ref="R707" ca="1">INDEX('Lorri 401b'!L:L,MATCH('Retirement Calculator'!A707,'Lorri 401b'!N:N,0),0)</f>
        <v>-2600503.528238032</v>
      </c>
      <c r="S707" s="25">
        <f t="shared" ca="1" si="527"/>
        <v>-3589530.0972703244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-1001578.1245902879</v>
      </c>
      <c r="R708" s="25">
        <f t="array" aca="1" ref="R708" ca="1">INDEX('Lorri 401b'!L:L,MATCH('Retirement Calculator'!A708,'Lorri 401b'!N:N,0),0)</f>
        <v>-2633084.4935515802</v>
      </c>
      <c r="S708" s="25">
        <f t="shared" ca="1" si="527"/>
        <v>-3634662.6181418682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-1014181.9782964418</v>
      </c>
      <c r="R709" s="25">
        <f t="array" aca="1" ref="R709" ca="1">INDEX('Lorri 401b'!L:L,MATCH('Retirement Calculator'!A709,'Lorri 401b'!N:N,0),0)</f>
        <v>-2665801.212887268</v>
      </c>
      <c r="S709" s="25">
        <f t="shared" ca="1" si="527"/>
        <v>-3679983.19118371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-1026838.3480597048</v>
      </c>
      <c r="R710" s="25">
        <f t="array" aca="1" ref="R710" ca="1">INDEX('Lorri 401b'!L:L,MATCH('Retirement Calculator'!A710,'Lorri 401b'!N:N,0),0)</f>
        <v>-2698654.2518868544</v>
      </c>
      <c r="S710" s="25">
        <f t="shared" ca="1" si="527"/>
        <v>-3725492.5999465594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-1039547.4526969813</v>
      </c>
      <c r="R711" s="25">
        <f t="array" aca="1" ref="R711" ca="1">INDEX('Lorri 401b'!L:L,MATCH('Retirement Calculator'!A711,'Lorri 401b'!N:N,0),0)</f>
        <v>-2731644.1785489391</v>
      </c>
      <c r="S711" s="25">
        <f t="shared" ca="1" si="527"/>
        <v>-3771191.6312459204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-1052309.511936913</v>
      </c>
      <c r="R712" s="25">
        <f t="array" aca="1" ref="R712" ca="1">INDEX('Lorri 401b'!L:L,MATCH('Retirement Calculator'!A712,'Lorri 401b'!N:N,0),0)</f>
        <v>-2764771.5632387823</v>
      </c>
      <c r="S712" s="25">
        <f t="shared" ca="1" si="527"/>
        <v>-3817081.0751756951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-1065124.746423678</v>
      </c>
      <c r="R713" s="25">
        <f t="array" aca="1" ref="R713" ca="1">INDEX('Lorri 401b'!L:L,MATCH('Retirement Calculator'!A713,'Lorri 401b'!N:N,0),0)</f>
        <v>-2798036.978698167</v>
      </c>
      <c r="S713" s="25">
        <f t="shared" ca="1" si="527"/>
        <v>-3863161.725121845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-1077993.3777208044</v>
      </c>
      <c r="R714" s="25">
        <f t="array" aca="1" ref="R714" ca="1">INDEX('Lorri 401b'!L:L,MATCH('Retirement Calculator'!A714,'Lorri 401b'!N:N,0),0)</f>
        <v>-2831441.0000552991</v>
      </c>
      <c r="S714" s="25">
        <f t="shared" ca="1" si="527"/>
        <v>-3909434.3777761036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-1090915.6283150022</v>
      </c>
      <c r="R715" s="25">
        <f t="array" aca="1" ref="R715" ca="1">INDEX('Lorri 401b'!L:L,MATCH('Retirement Calculator'!A715,'Lorri 401b'!N:N,0),0)</f>
        <v>-2864984.2048347523</v>
      </c>
      <c r="S715" s="25">
        <f t="shared" ca="1" si="527"/>
        <v>-3955899.8331497544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-1103891.721620009</v>
      </c>
      <c r="R716" s="25">
        <f t="array" aca="1" ref="R716" ca="1">INDEX('Lorri 401b'!L:L,MATCH('Retirement Calculator'!A716,'Lorri 401b'!N:N,0),0)</f>
        <v>-2898667.1729674535</v>
      </c>
      <c r="S716" s="25">
        <f t="shared" ca="1" si="527"/>
        <v>-4002558.8945874628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-1116921.8819804536</v>
      </c>
      <c r="R717" s="25">
        <f t="array" aca="1" ref="R717" ca="1">INDEX('Lorri 401b'!L:L,MATCH('Retirement Calculator'!A717,'Lorri 401b'!N:N,0),0)</f>
        <v>-2932490.4868007074</v>
      </c>
      <c r="S717" s="25">
        <f t="shared" ca="1" si="527"/>
        <v>-4049412.368781161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-1130006.3346757332</v>
      </c>
      <c r="R718" s="25">
        <f t="array" aca="1" ref="R718" ca="1">INDEX('Lorri 401b'!L:L,MATCH('Retirement Calculator'!A718,'Lorri 401b'!N:N,0),0)</f>
        <v>-2966454.7311082664</v>
      </c>
      <c r="S718" s="25">
        <f t="shared" ca="1" si="527"/>
        <v>-4096461.0657839999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-1143145.3059239099</v>
      </c>
      <c r="R719" s="25">
        <f t="array" aca="1" ref="R719" ca="1">INDEX('Lorri 401b'!L:L,MATCH('Retirement Calculator'!A719,'Lorri 401b'!N:N,0),0)</f>
        <v>-3000560.4931004406</v>
      </c>
      <c r="S719" s="25">
        <f t="shared" ca="1" si="527"/>
        <v>-4143705.7990243505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-1156339.0228856206</v>
      </c>
      <c r="R720" s="25">
        <f t="array" aca="1" ref="R720" ca="1">INDEX('Lorri 401b'!L:L,MATCH('Retirement Calculator'!A720,'Lorri 401b'!N:N,0),0)</f>
        <v>-3034808.3624342489</v>
      </c>
      <c r="S720" s="25">
        <f t="shared" ca="1" si="527"/>
        <v>-4191147.3853198695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-1169587.7136680051</v>
      </c>
      <c r="R721" s="25">
        <f t="array" aca="1" ref="R721" ca="1">INDEX('Lorri 401b'!L:L,MATCH('Retirement Calculator'!A721,'Lorri 401b'!N:N,0),0)</f>
        <v>-3069198.9312236146</v>
      </c>
      <c r="S721" s="25">
        <f t="shared" ca="1" si="527"/>
        <v>-4238786.6448916197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-1182891.6073286496</v>
      </c>
      <c r="R722" s="25">
        <f t="array" aca="1" ref="R722" ca="1">INDEX('Lorri 401b'!L:L,MATCH('Retirement Calculator'!A722,'Lorri 401b'!N:N,0),0)</f>
        <v>-3103732.7940496025</v>
      </c>
      <c r="S722" s="25">
        <f t="shared" ca="1" si="527"/>
        <v>-4286624.4013782516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-1196250.9338795468</v>
      </c>
      <c r="R723" s="25">
        <f t="array" aca="1" ref="R723" ca="1">INDEX('Lorri 401b'!L:L,MATCH('Retirement Calculator'!A723,'Lorri 401b'!N:N,0),0)</f>
        <v>-3138410.5479706987</v>
      </c>
      <c r="S723" s="25">
        <f t="shared" ca="1" si="527"/>
        <v>-4334661.481850246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-1209665.9242910726</v>
      </c>
      <c r="R724" s="25">
        <f t="array" aca="1" ref="R724" ca="1">INDEX('Lorri 401b'!L:L,MATCH('Retirement Calculator'!A724,'Lorri 401b'!N:N,0),0)</f>
        <v>-3173232.7925331327</v>
      </c>
      <c r="S724" s="25">
        <f t="shared" ca="1" si="527"/>
        <v>-4382898.7168242056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-1223136.8104959799</v>
      </c>
      <c r="R725" s="25">
        <f t="array" aca="1" ref="R725" ca="1">INDEX('Lorri 401b'!L:L,MATCH('Retirement Calculator'!A725,'Lorri 401b'!N:N,0),0)</f>
        <v>-3208200.1297812439</v>
      </c>
      <c r="S725" s="25">
        <f t="shared" ca="1" si="527"/>
        <v>-4431336.9402772235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-1236663.8253934076</v>
      </c>
      <c r="R726" s="25">
        <f t="array" aca="1" ref="R726" ca="1">INDEX('Lorri 401b'!L:L,MATCH('Retirement Calculator'!A726,'Lorri 401b'!N:N,0),0)</f>
        <v>-3243313.1642678888</v>
      </c>
      <c r="S726" s="25">
        <f t="shared" ca="1" si="527"/>
        <v>-4479976.9896612968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-1250247.2028529078</v>
      </c>
      <c r="R727" s="25">
        <f t="array" aca="1" ref="R727" ca="1">INDEX('Lorri 401b'!L:L,MATCH('Retirement Calculator'!A727,'Lorri 401b'!N:N,0),0)</f>
        <v>-3278572.5030648946</v>
      </c>
      <c r="S727" s="25">
        <f t="shared" ca="1" si="527"/>
        <v>-4528819.7059178026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-1263887.1777184894</v>
      </c>
      <c r="R728" s="25">
        <f t="array" aca="1" ref="R728" ca="1">INDEX('Lorri 401b'!L:L,MATCH('Retirement Calculator'!A728,'Lorri 401b'!N:N,0),0)</f>
        <v>-3313978.7557735546</v>
      </c>
      <c r="S728" s="25">
        <f t="shared" ca="1" si="527"/>
        <v>-4577865.933492044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-1277583.9858126775</v>
      </c>
      <c r="R729" s="25">
        <f t="array" aca="1" ref="R729" ca="1">INDEX('Lorri 401b'!L:L,MATCH('Retirement Calculator'!A729,'Lorri 401b'!N:N,0),0)</f>
        <v>-3349532.5345351673</v>
      </c>
      <c r="S729" s="25">
        <f t="shared" ca="1" si="527"/>
        <v>-4627116.5203478448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-1291337.8639405915</v>
      </c>
      <c r="R730" s="25">
        <f t="array" aca="1" ref="R730" ca="1">INDEX('Lorri 401b'!L:L,MATCH('Retirement Calculator'!A730,'Lorri 401b'!N:N,0),0)</f>
        <v>-3385234.4540416203</v>
      </c>
      <c r="S730" s="25">
        <f t="shared" ca="1" si="527"/>
        <v>-4676572.3179822117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-1305149.0498940384</v>
      </c>
      <c r="R731" s="25">
        <f t="array" aca="1" ref="R731" ca="1">INDEX('Lorri 401b'!L:L,MATCH('Retirement Calculator'!A731,'Lorri 401b'!N:N,0),0)</f>
        <v>-3421085.1315460168</v>
      </c>
      <c r="S731" s="25">
        <f t="shared" ca="1" si="527"/>
        <v>-4726234.1814400554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-1319017.7824556245</v>
      </c>
      <c r="R732" s="25">
        <f t="array" aca="1" ref="R732" ca="1">INDEX('Lorri 401b'!L:L,MATCH('Retirement Calculator'!A732,'Lorri 401b'!N:N,0),0)</f>
        <v>-3457085.186873348</v>
      </c>
      <c r="S732" s="25">
        <f t="shared" ca="1" si="527"/>
        <v>-4776102.9693289725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-1332944.3014028841</v>
      </c>
      <c r="R733" s="25">
        <f t="array" aca="1" ref="R733" ca="1">INDEX('Lorri 401b'!L:L,MATCH('Retirement Calculator'!A733,'Lorri 401b'!N:N,0),0)</f>
        <v>-3493235.2424312099</v>
      </c>
      <c r="S733" s="25">
        <f t="shared" ca="1" si="527"/>
        <v>-4826179.543834094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-1346928.8475124238</v>
      </c>
      <c r="R734" s="25">
        <f t="array" aca="1" ref="R734" ca="1">INDEX('Lorri 401b'!L:L,MATCH('Retirement Calculator'!A734,'Lorri 401b'!N:N,0),0)</f>
        <v>-3529535.9232205627</v>
      </c>
      <c r="S734" s="25">
        <f t="shared" ca="1" si="527"/>
        <v>-4876464.7707329867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-1360971.6625640867</v>
      </c>
      <c r="R735" s="25">
        <f t="array" aca="1" ref="R735" ca="1">INDEX('Lorri 401b'!L:L,MATCH('Retirement Calculator'!A735,'Lorri 401b'!N:N,0),0)</f>
        <v>-3565987.8568465379</v>
      </c>
      <c r="S735" s="25">
        <f t="shared" ca="1" si="527"/>
        <v>-4926959.5194106251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-1375072.9893451314</v>
      </c>
      <c r="R736" s="25">
        <f t="array" aca="1" ref="R736" ca="1">INDEX('Lorri 401b'!L:L,MATCH('Retirement Calculator'!A736,'Lorri 401b'!N:N,0),0)</f>
        <v>-3602591.6735292883</v>
      </c>
      <c r="S736" s="25">
        <f t="shared" ca="1" si="527"/>
        <v>-4977664.6628744192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-1389233.0716544306</v>
      </c>
      <c r="R737" s="25">
        <f t="array" aca="1" ref="R737" ca="1">INDEX('Lorri 401b'!L:L,MATCH('Retirement Calculator'!A737,'Lorri 401b'!N:N,0),0)</f>
        <v>-3639348.0061148833</v>
      </c>
      <c r="S737" s="25">
        <f t="shared" ca="1" si="527"/>
        <v>-5028581.0777693139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-1403452.1543066851</v>
      </c>
      <c r="R738" s="25">
        <f t="array" aca="1" ref="R738" ca="1">INDEX('Lorri 401b'!L:L,MATCH('Retirement Calculator'!A738,'Lorri 401b'!N:N,0),0)</f>
        <v>-3676257.4900862514</v>
      </c>
      <c r="S738" s="25">
        <f t="shared" ca="1" si="527"/>
        <v>-5079709.6443929365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-1417730.4831366574</v>
      </c>
      <c r="R739" s="25">
        <f t="array" aca="1" ref="R739" ca="1">INDEX('Lorri 401b'!L:L,MATCH('Retirement Calculator'!A739,'Lorri 401b'!N:N,0),0)</f>
        <v>-3713320.7635741672</v>
      </c>
      <c r="S739" s="25">
        <f t="shared" ca="1" si="527"/>
        <v>-5131051.2467108248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-1432068.3050034211</v>
      </c>
      <c r="R740" s="25">
        <f t="array" aca="1" ref="R740" ca="1">INDEX('Lorri 401b'!L:L,MATCH('Retirement Calculator'!A740,'Lorri 401b'!N:N,0),0)</f>
        <v>-3750538.4673682824</v>
      </c>
      <c r="S740" s="25">
        <f t="shared" ca="1" si="527"/>
        <v>-5182606.7723717038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-1446465.8677946299</v>
      </c>
      <c r="R741" s="25">
        <f t="array" aca="1" ref="R741" ca="1">INDEX('Lorri 401b'!L:L,MATCH('Retirement Calculator'!A741,'Lorri 401b'!N:N,0),0)</f>
        <v>-3787911.2449282063</v>
      </c>
      <c r="S741" s="25">
        <f t="shared" ca="1" si="527"/>
        <v>-5234377.1127228364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-1460923.420430802</v>
      </c>
      <c r="R742" s="25">
        <f t="array" aca="1" ref="R742" ca="1">INDEX('Lorri 401b'!L:L,MATCH('Retirement Calculator'!A742,'Lorri 401b'!N:N,0),0)</f>
        <v>-3825439.7423946303</v>
      </c>
      <c r="S742" s="25">
        <f t="shared" ca="1" si="527"/>
        <v>-5286363.1628254326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-1475441.2128696248</v>
      </c>
      <c r="R743" s="25">
        <f t="array" aca="1" ref="R743" ca="1">INDEX('Lorri 401b'!L:L,MATCH('Retirement Calculator'!A743,'Lorri 401b'!N:N,0),0)</f>
        <v>-3863124.6086004977</v>
      </c>
      <c r="S743" s="25">
        <f t="shared" ca="1" si="527"/>
        <v>-5338565.8214701228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-1490019.4961102761</v>
      </c>
      <c r="R744" s="25">
        <f t="array" aca="1" ref="R744" ca="1">INDEX('Lorri 401b'!L:L,MATCH('Retirement Calculator'!A744,'Lorri 401b'!N:N,0),0)</f>
        <v>-3900966.4950822229</v>
      </c>
      <c r="S744" s="25">
        <f t="shared" ca="1" si="527"/>
        <v>-5390985.9911924992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-1504658.5221977634</v>
      </c>
      <c r="R745" s="25">
        <f t="array" aca="1" ref="R745" ca="1">INDEX('Lorri 401b'!L:L,MATCH('Retirement Calculator'!A745,'Lorri 401b'!N:N,0),0)</f>
        <v>-3938966.0560909552</v>
      </c>
      <c r="S745" s="25">
        <f t="shared" ca="1" si="527"/>
        <v>-5443624.5782887191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-1519358.5442272818</v>
      </c>
      <c r="R746" s="25">
        <f t="array" aca="1" ref="R746" ca="1">INDEX('Lorri 401b'!L:L,MATCH('Retirement Calculator'!A746,'Lorri 401b'!N:N,0),0)</f>
        <v>-3977123.9486038904</v>
      </c>
      <c r="S746" s="25">
        <f t="shared" ca="1" si="527"/>
        <v>-5496482.4928311724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-1534119.81634859</v>
      </c>
      <c r="R747" s="25">
        <f t="array" aca="1" ref="R747" ca="1">INDEX('Lorri 401b'!L:L,MATCH('Retirement Calculator'!A747,'Lorri 401b'!N:N,0),0)</f>
        <v>-4015440.8323356295</v>
      </c>
      <c r="S747" s="25">
        <f t="shared" ca="1" si="527"/>
        <v>-5549560.6486842195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-1548942.5937704034</v>
      </c>
      <c r="R748" s="25">
        <f t="array" aca="1" ref="R748" ca="1">INDEX('Lorri 401b'!L:L,MATCH('Retirement Calculator'!A748,'Lorri 401b'!N:N,0),0)</f>
        <v>-4053917.3697495842</v>
      </c>
      <c r="S748" s="25">
        <f t="shared" ca="1" si="527"/>
        <v>-5602859.9635199877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-1563827.1327648079</v>
      </c>
      <c r="R749" s="25">
        <f t="array" aca="1" ref="R749" ca="1">INDEX('Lorri 401b'!L:L,MATCH('Retirement Calculator'!A749,'Lorri 401b'!N:N,0),0)</f>
        <v>-4092554.2260694304</v>
      </c>
      <c r="S749" s="25">
        <f t="shared" ca="1" si="527"/>
        <v>-5656381.3588342387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-1578773.6906716891</v>
      </c>
      <c r="R750" s="25">
        <f t="array" aca="1" ref="R750" ca="1">INDEX('Lorri 401b'!L:L,MATCH('Retirement Calculator'!A750,'Lorri 401b'!N:N,0),0)</f>
        <v>-4131352.0692906091</v>
      </c>
      <c r="S750" s="25">
        <f t="shared" ca="1" si="527"/>
        <v>-5710125.759962298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-1593782.5259031823</v>
      </c>
      <c r="R751" s="25">
        <f t="array" aca="1" ref="R751" ca="1">INDEX('Lorri 401b'!L:L,MATCH('Retirement Calculator'!A751,'Lorri 401b'!N:N,0),0)</f>
        <v>-4170311.570191876</v>
      </c>
      <c r="S751" s="25">
        <f t="shared" ca="1" si="527"/>
        <v>-5764094.0960950581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-1608853.89794814</v>
      </c>
      <c r="R752" s="25">
        <f t="array" aca="1" ref="R752" ca="1">INDEX('Lorri 401b'!L:L,MATCH('Retirement Calculator'!A752,'Lorri 401b'!N:N,0),0)</f>
        <v>-4209433.4023468988</v>
      </c>
      <c r="S752" s="25">
        <f t="shared" ca="1" si="527"/>
        <v>-5818287.3002950391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-1623988.0673766185</v>
      </c>
      <c r="R753" s="25">
        <f t="array" aca="1" ref="R753" ca="1">INDEX('Lorri 401b'!L:L,MATCH('Retirement Calculator'!A753,'Lorri 401b'!N:N,0),0)</f>
        <v>-4248718.2421359001</v>
      </c>
      <c r="S753" s="25">
        <f t="shared" ca="1" si="527"/>
        <v>-5872706.3095125183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-1639185.2958443821</v>
      </c>
      <c r="R754" s="25">
        <f t="array" aca="1" ref="R754" ca="1">INDEX('Lorri 401b'!L:L,MATCH('Retirement Calculator'!A754,'Lorri 401b'!N:N,0),0)</f>
        <v>-4288166.7687573554</v>
      </c>
      <c r="S754" s="25">
        <f t="shared" ca="1" si="527"/>
        <v>-5927352.064601738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-1654445.8460974281</v>
      </c>
      <c r="R755" s="25">
        <f t="array" aca="1" ref="R755" ca="1">INDEX('Lorri 401b'!L:L,MATCH('Retirement Calculator'!A755,'Lorri 401b'!N:N,0),0)</f>
        <v>-4327779.6642397335</v>
      </c>
      <c r="S755" s="25">
        <f t="shared" ca="1" si="527"/>
        <v>-5982225.5103371618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-1669769.9819765284</v>
      </c>
      <c r="R756" s="25">
        <f t="array" aca="1" ref="R756" ca="1">INDEX('Lorri 401b'!L:L,MATCH('Retirement Calculator'!A756,'Lorri 401b'!N:N,0),0)</f>
        <v>-4367557.6134532886</v>
      </c>
      <c r="S756" s="25">
        <f t="shared" ca="1" si="527"/>
        <v>-6037327.5954298172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-1685157.9684217917</v>
      </c>
      <c r="R757" s="25">
        <f t="array" aca="1" ref="R757" ca="1">INDEX('Lorri 401b'!L:L,MATCH('Retirement Calculator'!A757,'Lorri 401b'!N:N,0),0)</f>
        <v>-4407501.3041218994</v>
      </c>
      <c r="S757" s="25">
        <f t="shared" ca="1" si="527"/>
        <v>-6092659.2725436911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-1700610.0714772437</v>
      </c>
      <c r="R758" s="25">
        <f t="array" aca="1" ref="R758" ca="1">INDEX('Lorri 401b'!L:L,MATCH('Retirement Calculator'!A758,'Lorri 401b'!N:N,0),0)</f>
        <v>-4447611.4268349633</v>
      </c>
      <c r="S758" s="25">
        <f t="shared" ca="1" si="527"/>
        <v>-6148221.4983122069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-1716126.5582954267</v>
      </c>
      <c r="R759" s="25">
        <f t="array" aca="1" ref="R759" ca="1">INDEX('Lorri 401b'!L:L,MATCH('Retirement Calculator'!A759,'Lorri 401b'!N:N,0),0)</f>
        <v>-4487888.6750593316</v>
      </c>
      <c r="S759" s="25">
        <f t="shared" ca="1" si="527"/>
        <v>-6204015.2333547585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-1731707.6971420187</v>
      </c>
      <c r="R760" s="25">
        <f t="array" aca="1" ref="R760" ca="1">INDEX('Lorri 401b'!L:L,MATCH('Retirement Calculator'!A760,'Lorri 401b'!N:N,0),0)</f>
        <v>-4528333.7451513009</v>
      </c>
      <c r="S760" s="25">
        <f t="shared" ca="1" si="527"/>
        <v>-6260041.4422933199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-1747353.7574004715</v>
      </c>
      <c r="R761" s="25">
        <f t="array" aca="1" ref="R761" ca="1">INDEX('Lorri 401b'!L:L,MATCH('Retirement Calculator'!A761,'Lorri 401b'!N:N,0),0)</f>
        <v>-4568947.3363686539</v>
      </c>
      <c r="S761" s="25">
        <f t="shared" ca="1" si="527"/>
        <v>-6316301.0937691256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-1763065.0095766678</v>
      </c>
      <c r="R762" s="25">
        <f t="array" aca="1" ref="R762" ca="1">INDEX('Lorri 401b'!L:L,MATCH('Retirement Calculator'!A762,'Lorri 401b'!N:N,0),0)</f>
        <v>-4609730.1508827461</v>
      </c>
      <c r="S762" s="25">
        <f t="shared" ca="1" si="527"/>
        <v>-6372795.1604594141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-1778841.7253035984</v>
      </c>
      <c r="R763" s="25">
        <f t="array" aca="1" ref="R763" ca="1">INDEX('Lorri 401b'!L:L,MATCH('Retirement Calculator'!A763,'Lorri 401b'!N:N,0),0)</f>
        <v>-4650682.8937906465</v>
      </c>
      <c r="S763" s="25">
        <f t="shared" ca="1" si="527"/>
        <v>-6429524.6190942451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-1794684.177346058</v>
      </c>
      <c r="R764" s="25">
        <f t="array" aca="1" ref="R764" ca="1">INDEX('Lorri 401b'!L:L,MATCH('Retirement Calculator'!A764,'Lorri 401b'!N:N,0),0)</f>
        <v>-4691806.2731273295</v>
      </c>
      <c r="S764" s="25">
        <f t="shared" ca="1" si="527"/>
        <v>-6486490.4504733877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-1810592.639605361</v>
      </c>
      <c r="R765" s="25">
        <f t="array" aca="1" ref="R765" ca="1">INDEX('Lorri 401b'!L:L,MATCH('Retirement Calculator'!A765,'Lorri 401b'!N:N,0),0)</f>
        <v>-4733100.9998779157</v>
      </c>
      <c r="S765" s="25">
        <f t="shared" ca="1" si="527"/>
        <v>-6543693.6394832768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-1826567.3871240779</v>
      </c>
      <c r="R766" s="25">
        <f t="array" aca="1" ref="R766" ca="1">INDEX('Lorri 401b'!L:L,MATCH('Retirement Calculator'!A766,'Lorri 401b'!N:N,0),0)</f>
        <v>-4774567.7879899628</v>
      </c>
      <c r="S766" s="25">
        <f t="shared" ca="1" si="527"/>
        <v>-6601135.1751140412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-1842608.6960907893</v>
      </c>
      <c r="R767" s="25">
        <f t="array" aca="1" ref="R767" ca="1">INDEX('Lorri 401b'!L:L,MATCH('Retirement Calculator'!A767,'Lorri 401b'!N:N,0),0)</f>
        <v>-4816207.35438581</v>
      </c>
      <c r="S767" s="25">
        <f t="shared" ca="1" si="527"/>
        <v>-6658816.0504765995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-1858716.843844862</v>
      </c>
      <c r="R768" s="25">
        <f t="array" aca="1" ref="R768" ca="1">INDEX('Lorri 401b'!L:L,MATCH('Retirement Calculator'!A768,'Lorri 401b'!N:N,0),0)</f>
        <v>-4858020.4189749733</v>
      </c>
      <c r="S768" s="25">
        <f t="shared" ca="1" si="527"/>
        <v>-6716737.262819835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-1874892.1088812433</v>
      </c>
      <c r="R769" s="25">
        <f t="array" aca="1" ref="R769" ca="1">INDEX('Lorri 401b'!L:L,MATCH('Retirement Calculator'!A769,'Lorri 401b'!N:N,0),0)</f>
        <v>-4900007.7046665912</v>
      </c>
      <c r="S769" s="25">
        <f t="shared" ca="1" si="527"/>
        <v>-6774899.8135478348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-1891134.7708552761</v>
      </c>
      <c r="R770" s="25">
        <f t="array" aca="1" ref="R770" ca="1">INDEX('Lorri 401b'!L:L,MATCH('Retirement Calculator'!A770,'Lorri 401b'!N:N,0),0)</f>
        <v>-4942169.9373819241</v>
      </c>
      <c r="S770" s="25">
        <f t="shared" ca="1" si="527"/>
        <v>-6833304.7082372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-1907445.1105875343</v>
      </c>
      <c r="R771" s="25">
        <f t="array" aca="1" ref="R771" ca="1">INDEX('Lorri 401b'!L:L,MATCH('Retirement Calculator'!A771,'Lorri 401b'!N:N,0),0)</f>
        <v>-4984507.8460669043</v>
      </c>
      <c r="S771" s="25">
        <f t="shared" ca="1" si="527"/>
        <v>-6891952.9566544387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-1923823.4100686768</v>
      </c>
      <c r="R772" s="25">
        <f t="array" aca="1" ref="R772" ca="1">INDEX('Lorri 401b'!L:L,MATCH('Retirement Calculator'!A772,'Lorri 401b'!N:N,0),0)</f>
        <v>-5027022.1627047388</v>
      </c>
      <c r="S772" s="25">
        <f t="shared" ca="1" si="527"/>
        <v>-6950845.5727734156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-1940269.952464324</v>
      </c>
      <c r="R773" s="25">
        <f t="array" aca="1" ref="R773" ca="1">INDEX('Lorri 401b'!L:L,MATCH('Retirement Calculator'!A773,'Lorri 401b'!N:N,0),0)</f>
        <v>-5069713.6223285645</v>
      </c>
      <c r="S773" s="25">
        <f t="shared" ca="1" si="527"/>
        <v>-7009983.574792888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-1956785.0221199531</v>
      </c>
      <c r="R774" s="25">
        <f t="array" aca="1" ref="R774" ca="1">INDEX('Lorri 401b'!L:L,MATCH('Retirement Calculator'!A774,'Lorri 401b'!N:N,0),0)</f>
        <v>-5112582.9630341558</v>
      </c>
      <c r="S774" s="25">
        <f t="shared" ca="1" si="527"/>
        <v>-7069367.9851541091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-1973368.904565814</v>
      </c>
      <c r="R775" s="25">
        <f t="array" aca="1" ref="R775" ca="1">INDEX('Lorri 401b'!L:L,MATCH('Retirement Calculator'!A775,'Lorri 401b'!N:N,0),0)</f>
        <v>-5155630.9259926872</v>
      </c>
      <c r="S775" s="25">
        <f t="shared" ca="1" si="527"/>
        <v>-7128999.8305585012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-1990021.8865218658</v>
      </c>
      <c r="R776" s="25">
        <f t="array" aca="1" ref="R776" ca="1">INDEX('Lorri 401b'!L:L,MATCH('Retirement Calculator'!A776,'Lorri 401b'!N:N,0),0)</f>
        <v>-5198858.2554635461</v>
      </c>
      <c r="S776" s="25">
        <f t="shared" ref="S776:S1030" ca="1" si="787">SUM(Q776:R776)</f>
        <v>-7188880.1419854118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-2006744.2559027348</v>
      </c>
      <c r="R777" s="25">
        <f t="array" aca="1" ref="R777" ca="1">INDEX('Lorri 401b'!L:L,MATCH('Retirement Calculator'!A777,'Lorri 401b'!N:N,0),0)</f>
        <v>-5242265.6988072004</v>
      </c>
      <c r="S777" s="25">
        <f t="shared" ca="1" si="787"/>
        <v>-7249009.954709935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-2023536.3018226908</v>
      </c>
      <c r="R778" s="25">
        <f t="array" aca="1" ref="R778" ca="1">INDEX('Lorri 401b'!L:L,MATCH('Retirement Calculator'!A778,'Lorri 401b'!N:N,0),0)</f>
        <v>-5285854.0064981198</v>
      </c>
      <c r="S778" s="25">
        <f t="shared" ca="1" si="787"/>
        <v>-7309390.308320811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-2040398.3146006465</v>
      </c>
      <c r="R779" s="25">
        <f t="array" aca="1" ref="R779" ca="1">INDEX('Lorri 401b'!L:L,MATCH('Retirement Calculator'!A779,'Lorri 401b'!N:N,0),0)</f>
        <v>-5329623.932137751</v>
      </c>
      <c r="S779" s="25">
        <f t="shared" ca="1" si="787"/>
        <v>-7370022.2467383975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-2057330.5857651769</v>
      </c>
      <c r="R780" s="25">
        <f t="array" aca="1" ref="R780" ca="1">INDEX('Lorri 401b'!L:L,MATCH('Retirement Calculator'!A780,'Lorri 401b'!N:N,0),0)</f>
        <v>-5373576.2324675471</v>
      </c>
      <c r="S780" s="25">
        <f t="shared" ca="1" si="787"/>
        <v>-7430906.8182327244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-2074333.4080595595</v>
      </c>
      <c r="R781" s="25">
        <f t="array" aca="1" ref="R781" ca="1">INDEX('Lorri 401b'!L:L,MATCH('Retirement Calculator'!A781,'Lorri 401b'!N:N,0),0)</f>
        <v>-5417711.6673820512</v>
      </c>
      <c r="S781" s="25">
        <f t="shared" ca="1" si="787"/>
        <v>-7492045.075441611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-2091407.0754468355</v>
      </c>
      <c r="R782" s="25">
        <f t="array" aca="1" ref="R782" ca="1">INDEX('Lorri 401b'!L:L,MATCH('Retirement Calculator'!A782,'Lorri 401b'!N:N,0),0)</f>
        <v>-5462030.9999420326</v>
      </c>
      <c r="S782" s="25">
        <f t="shared" ca="1" si="787"/>
        <v>-7553438.0753888683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-2108551.8831148916</v>
      </c>
      <c r="R783" s="25">
        <f t="array" aca="1" ref="R783" ca="1">INDEX('Lorri 401b'!L:L,MATCH('Retirement Calculator'!A783,'Lorri 401b'!N:N,0),0)</f>
        <v>-5506534.9963876801</v>
      </c>
      <c r="S783" s="25">
        <f t="shared" ca="1" si="787"/>
        <v>-7615086.8795025721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-2125768.1274815649</v>
      </c>
      <c r="R784" s="25">
        <f t="array" aca="1" ref="R784" ca="1">INDEX('Lorri 401b'!L:L,MATCH('Retirement Calculator'!A784,'Lorri 401b'!N:N,0),0)</f>
        <v>-5551224.4261518512</v>
      </c>
      <c r="S784" s="25">
        <f t="shared" ca="1" si="787"/>
        <v>-7676992.5536334161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-2143056.106199766</v>
      </c>
      <c r="R785" s="25">
        <f t="array" aca="1" ref="R785" ca="1">INDEX('Lorri 401b'!L:L,MATCH('Retirement Calculator'!A785,'Lorri 401b'!N:N,0),0)</f>
        <v>-5596100.0618733726</v>
      </c>
      <c r="S785" s="25">
        <f t="shared" ca="1" si="787"/>
        <v>-7739156.1680731382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-2160416.1181626264</v>
      </c>
      <c r="R786" s="25">
        <f t="array" aca="1" ref="R786" ca="1">INDEX('Lorri 401b'!L:L,MATCH('Retirement Calculator'!A786,'Lorri 401b'!N:N,0),0)</f>
        <v>-5641162.6794104008</v>
      </c>
      <c r="S786" s="25">
        <f t="shared" ca="1" si="787"/>
        <v>-7801578.7975730272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-2177848.4635086656</v>
      </c>
      <c r="R787" s="25">
        <f t="array" aca="1" ref="R787" ca="1">INDEX('Lorri 401b'!L:L,MATCH('Retirement Calculator'!A787,'Lorri 401b'!N:N,0),0)</f>
        <v>-5686413.0578538328</v>
      </c>
      <c r="S787" s="25">
        <f t="shared" ca="1" si="787"/>
        <v>-7864261.5213624984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-2195353.4436269798</v>
      </c>
      <c r="R788" s="25">
        <f t="array" aca="1" ref="R788" ca="1">INDEX('Lorri 401b'!L:L,MATCH('Retirement Calculator'!A788,'Lorri 401b'!N:N,0),0)</f>
        <v>-5731851.9795407793</v>
      </c>
      <c r="S788" s="25">
        <f t="shared" ca="1" si="787"/>
        <v>-7927205.4231677596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-2212931.3611624534</v>
      </c>
      <c r="R789" s="25">
        <f t="array" aca="1" ref="R789" ca="1">INDEX('Lorri 401b'!L:L,MATCH('Retirement Calculator'!A789,'Lorri 401b'!N:N,0),0)</f>
        <v>-5777480.2300680885</v>
      </c>
      <c r="S789" s="25">
        <f t="shared" ca="1" si="787"/>
        <v>-7990411.5912305415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-2230582.5200209916</v>
      </c>
      <c r="R790" s="25">
        <f t="array" aca="1" ref="R790" ca="1">INDEX('Lorri 401b'!L:L,MATCH('Retirement Calculator'!A790,'Lorri 401b'!N:N,0),0)</f>
        <v>-5823298.5983059276</v>
      </c>
      <c r="S790" s="25">
        <f t="shared" ca="1" si="787"/>
        <v>-8053881.1183269192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-2248307.2253747736</v>
      </c>
      <c r="R791" s="25">
        <f t="array" aca="1" ref="R791" ca="1">INDEX('Lorri 401b'!L:L,MATCH('Retirement Calculator'!A791,'Lorri 401b'!N:N,0),0)</f>
        <v>-5869307.8764114249</v>
      </c>
      <c r="S791" s="25">
        <f t="shared" ca="1" si="787"/>
        <v>-8117615.1017861981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-2266105.7836675299</v>
      </c>
      <c r="R792" s="25">
        <f t="array" aca="1" ref="R792" ca="1">INDEX('Lorri 401b'!L:L,MATCH('Retirement Calculator'!A792,'Lorri 401b'!N:N,0),0)</f>
        <v>-5915508.8598423619</v>
      </c>
      <c r="S792" s="25">
        <f t="shared" ca="1" si="787"/>
        <v>-8181614.6435098918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-2283978.5026198393</v>
      </c>
      <c r="R793" s="25">
        <f t="array" aca="1" ref="R793" ca="1">INDEX('Lorri 401b'!L:L,MATCH('Retirement Calculator'!A793,'Lorri 401b'!N:N,0),0)</f>
        <v>-5961902.3473709272</v>
      </c>
      <c r="S793" s="25">
        <f t="shared" ca="1" si="787"/>
        <v>-8245880.8499907665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-2301925.6912344499</v>
      </c>
      <c r="R794" s="25">
        <f t="array" aca="1" ref="R794" ca="1">INDEX('Lorri 401b'!L:L,MATCH('Retirement Calculator'!A794,'Lorri 401b'!N:N,0),0)</f>
        <v>-6008489.1410975289</v>
      </c>
      <c r="S794" s="25">
        <f t="shared" ca="1" si="787"/>
        <v>-8310414.8323319787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-2319947.6598016215</v>
      </c>
      <c r="R795" s="25">
        <f t="array" aca="1" ref="R795" ca="1">INDEX('Lorri 401b'!L:L,MATCH('Retirement Calculator'!A795,'Lorri 401b'!N:N,0),0)</f>
        <v>-6055270.0464646574</v>
      </c>
      <c r="S795" s="25">
        <f t="shared" ca="1" si="787"/>
        <v>-8375217.7062662784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-2338044.7199044893</v>
      </c>
      <c r="R796" s="25">
        <f t="array" aca="1" ref="R796" ca="1">INDEX('Lorri 401b'!L:L,MATCH('Retirement Calculator'!A796,'Lorri 401b'!N:N,0),0)</f>
        <v>-6102245.872270816</v>
      </c>
      <c r="S796" s="25">
        <f t="shared" ca="1" si="787"/>
        <v>-8440290.5921753049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-2356217.1844244529</v>
      </c>
      <c r="R797" s="25">
        <f t="array" aca="1" ref="R797" ca="1">INDEX('Lorri 401b'!L:L,MATCH('Retirement Calculator'!A797,'Lorri 401b'!N:N,0),0)</f>
        <v>-6149417.4306845004</v>
      </c>
      <c r="S797" s="25">
        <f t="shared" ca="1" si="787"/>
        <v>-8505634.6151089538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-2374465.3675465831</v>
      </c>
      <c r="R798" s="25">
        <f t="array" aca="1" ref="R798" ca="1">INDEX('Lorri 401b'!L:L,MATCH('Retirement Calculator'!A798,'Lorri 401b'!N:N,0),0)</f>
        <v>-6196785.5372582413</v>
      </c>
      <c r="S798" s="25">
        <f t="shared" ca="1" si="787"/>
        <v>-8571250.9048048239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-2392789.5847650552</v>
      </c>
      <c r="R799" s="25">
        <f t="array" aca="1" ref="R799" ca="1">INDEX('Lorri 401b'!L:L,MATCH('Retirement Calculator'!A799,'Lorri 401b'!N:N,0),0)</f>
        <v>-6244351.0109427068</v>
      </c>
      <c r="S799" s="25">
        <f t="shared" ca="1" si="787"/>
        <v>-8637140.595707763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-2411190.1528886044</v>
      </c>
      <c r="R800" s="25">
        <f t="array" aca="1" ref="R800" ca="1">INDEX('Lorri 401b'!L:L,MATCH('Retirement Calculator'!A800,'Lorri 401b'!N:N,0),0)</f>
        <v>-6292114.6741008572</v>
      </c>
      <c r="S800" s="25">
        <f t="shared" ca="1" si="787"/>
        <v>-8703304.8269894607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-2429667.3900460014</v>
      </c>
      <c r="R801" s="25">
        <f t="array" aca="1" ref="R801" ca="1">INDEX('Lorri 401b'!L:L,MATCH('Retirement Calculator'!A801,'Lorri 401b'!N:N,0),0)</f>
        <v>-6340077.3525221664</v>
      </c>
      <c r="S801" s="25">
        <f t="shared" ca="1" si="787"/>
        <v>-8769744.7425681688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-2448221.6156915543</v>
      </c>
      <c r="R802" s="25">
        <f t="array" aca="1" ref="R802" ca="1">INDEX('Lorri 401b'!L:L,MATCH('Retirement Calculator'!A802,'Lorri 401b'!N:N,0),0)</f>
        <v>-6388239.8754368983</v>
      </c>
      <c r="S802" s="25">
        <f t="shared" ca="1" si="787"/>
        <v>-8836461.4911284521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-2466853.1506106304</v>
      </c>
      <c r="R803" s="25">
        <f t="array" aca="1" ref="R803" ca="1">INDEX('Lorri 401b'!L:L,MATCH('Retirement Calculator'!A803,'Lorri 401b'!N:N,0),0)</f>
        <v>-6436603.0755304415</v>
      </c>
      <c r="S803" s="25">
        <f t="shared" ca="1" si="787"/>
        <v>-8903456.2261410728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-2485562.3169252025</v>
      </c>
      <c r="R804" s="25">
        <f t="array" aca="1" ref="R804" ca="1">INDEX('Lorri 401b'!L:L,MATCH('Retirement Calculator'!A804,'Lorri 401b'!N:N,0),0)</f>
        <v>-6485167.7889577076</v>
      </c>
      <c r="S804" s="25">
        <f t="shared" ca="1" si="787"/>
        <v>-8970730.1058829091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-2504349.4380994188</v>
      </c>
      <c r="R805" s="25">
        <f t="array" aca="1" ref="R805" ca="1">INDEX('Lorri 401b'!L:L,MATCH('Retirement Calculator'!A805,'Lorri 401b'!N:N,0),0)</f>
        <v>-6533934.8553575873</v>
      </c>
      <c r="S805" s="25">
        <f t="shared" ca="1" si="787"/>
        <v>-9038284.2934570052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-2523214.8389451941</v>
      </c>
      <c r="R806" s="25">
        <f t="array" aca="1" ref="R806" ca="1">INDEX('Lorri 401b'!L:L,MATCH('Retirement Calculator'!A806,'Lorri 401b'!N:N,0),0)</f>
        <v>-6582905.1178674661</v>
      </c>
      <c r="S806" s="25">
        <f t="shared" ca="1" si="787"/>
        <v>-9106119.9568126611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-2542158.8456278271</v>
      </c>
      <c r="R807" s="25">
        <f t="array" aca="1" ref="R807" ca="1">INDEX('Lorri 401b'!L:L,MATCH('Retirement Calculator'!A807,'Lorri 401b'!N:N,0),0)</f>
        <v>-6632079.4231378026</v>
      </c>
      <c r="S807" s="25">
        <f t="shared" ca="1" si="787"/>
        <v>-9174238.2687656302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-2561181.7856716379</v>
      </c>
      <c r="R808" s="25">
        <f t="array" aca="1" ref="R808" ca="1">INDEX('Lorri 401b'!L:L,MATCH('Retirement Calculator'!A808,'Lorri 401b'!N:N,0),0)</f>
        <v>-6681458.6213467661</v>
      </c>
      <c r="S808" s="25">
        <f t="shared" ca="1" si="787"/>
        <v>-9242640.4070184045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-2580283.9879656308</v>
      </c>
      <c r="R809" s="25">
        <f t="array" aca="1" ref="R809" ca="1">INDEX('Lorri 401b'!L:L,MATCH('Retirement Calculator'!A809,'Lorri 401b'!N:N,0),0)</f>
        <v>-6731043.5662149331</v>
      </c>
      <c r="S809" s="25">
        <f t="shared" ca="1" si="787"/>
        <v>-9311327.5541805644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-2599465.7827691822</v>
      </c>
      <c r="R810" s="25">
        <f t="array" aca="1" ref="R810" ca="1">INDEX('Lorri 401b'!L:L,MATCH('Retirement Calculator'!A810,'Lorri 401b'!N:N,0),0)</f>
        <v>-6780835.1150200507</v>
      </c>
      <c r="S810" s="25">
        <f t="shared" ca="1" si="787"/>
        <v>-9380300.8977892324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-2618727.5017177486</v>
      </c>
      <c r="R811" s="25">
        <f t="array" aca="1" ref="R811" ca="1">INDEX('Lorri 401b'!L:L,MATCH('Retirement Calculator'!A811,'Lorri 401b'!N:N,0),0)</f>
        <v>-6830834.1286118571</v>
      </c>
      <c r="S811" s="25">
        <f t="shared" ca="1" si="787"/>
        <v>-9449561.6303296052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-2638069.4778286004</v>
      </c>
      <c r="R812" s="25">
        <f t="array" aca="1" ref="R812" ca="1">INDEX('Lorri 401b'!L:L,MATCH('Retirement Calculator'!A812,'Lorri 401b'!N:N,0),0)</f>
        <v>-6881041.4714269619</v>
      </c>
      <c r="S812" s="25">
        <f t="shared" ca="1" si="787"/>
        <v>-9519110.9492555633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-2657492.0455065807</v>
      </c>
      <c r="R813" s="25">
        <f t="array" aca="1" ref="R813" ca="1">INDEX('Lorri 401b'!L:L,MATCH('Retirement Calculator'!A813,'Lorri 401b'!N:N,0),0)</f>
        <v>-6931458.011503797</v>
      </c>
      <c r="S813" s="25">
        <f t="shared" ca="1" si="787"/>
        <v>-9588950.0570103787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-2676995.5405498859</v>
      </c>
      <c r="R814" s="25">
        <f t="array" aca="1" ref="R814" ca="1">INDEX('Lorri 401b'!L:L,MATCH('Retirement Calculator'!A814,'Lorri 401b'!N:N,0),0)</f>
        <v>-6982084.6204976188</v>
      </c>
      <c r="S814" s="25">
        <f t="shared" ca="1" si="787"/>
        <v>-9659080.1610475052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-2696580.300155872</v>
      </c>
      <c r="R815" s="25">
        <f t="array" aca="1" ref="R815" ca="1">INDEX('Lorri 401b'!L:L,MATCH('Retirement Calculator'!A815,'Lorri 401b'!N:N,0),0)</f>
        <v>-7032922.173695581</v>
      </c>
      <c r="S815" s="25">
        <f t="shared" ca="1" si="787"/>
        <v>-9729502.4738514535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-2716246.662926883</v>
      </c>
      <c r="R816" s="25">
        <f t="array" aca="1" ref="R816" ca="1">INDEX('Lorri 401b'!L:L,MATCH('Retirement Calculator'!A816,'Lorri 401b'!N:N,0),0)</f>
        <v>-7083971.5500318687</v>
      </c>
      <c r="S816" s="25">
        <f t="shared" ca="1" si="787"/>
        <v>-9800218.2129587512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-2735994.9688761062</v>
      </c>
      <c r="R817" s="25">
        <f t="array" aca="1" ref="R817" ca="1">INDEX('Lorri 401b'!L:L,MATCH('Retirement Calculator'!A817,'Lorri 401b'!N:N,0),0)</f>
        <v>-7135233.6321028909</v>
      </c>
      <c r="S817" s="25">
        <f t="shared" ca="1" si="787"/>
        <v>-9871228.6009789966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-2755825.5594334514</v>
      </c>
      <c r="R818" s="25">
        <f t="array" aca="1" ref="R818" ca="1">INDEX('Lorri 401b'!L:L,MATCH('Retirement Calculator'!A818,'Lorri 401b'!N:N,0),0)</f>
        <v>-7186709.3061825419</v>
      </c>
      <c r="S818" s="25">
        <f t="shared" ca="1" si="787"/>
        <v>-9942534.8656159937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-2775738.7774514523</v>
      </c>
      <c r="R819" s="25">
        <f t="array" aca="1" ref="R819" ca="1">INDEX('Lorri 401b'!L:L,MATCH('Retirement Calculator'!A819,'Lorri 401b'!N:N,0),0)</f>
        <v>-7238399.4622375248</v>
      </c>
      <c r="S819" s="25">
        <f t="shared" ca="1" si="787"/>
        <v>-10014138.239688978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-2795734.9672111948</v>
      </c>
      <c r="R820" s="25">
        <f t="array" aca="1" ref="R820" ca="1">INDEX('Lorri 401b'!L:L,MATCH('Retirement Calculator'!A820,'Lorri 401b'!N:N,0),0)</f>
        <v>-7290304.9939427366</v>
      </c>
      <c r="S820" s="25">
        <f t="shared" ca="1" si="787"/>
        <v>-10086039.961153932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-2815814.4744282695</v>
      </c>
      <c r="R821" s="25">
        <f t="array" aca="1" ref="R821" ca="1">INDEX('Lorri 401b'!L:L,MATCH('Retirement Calculator'!A821,'Lorri 401b'!N:N,0),0)</f>
        <v>-7342426.798696721</v>
      </c>
      <c r="S821" s="25">
        <f t="shared" ca="1" si="787"/>
        <v>-10158241.273124991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-2835977.6462587486</v>
      </c>
      <c r="R822" s="25">
        <f t="array" aca="1" ref="R822" ca="1">INDEX('Lorri 401b'!L:L,MATCH('Retirement Calculator'!A822,'Lorri 401b'!N:N,0),0)</f>
        <v>-7394765.7776371799</v>
      </c>
      <c r="S822" s="25">
        <f t="shared" ca="1" si="787"/>
        <v>-10230743.423895929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-2856224.8313051881</v>
      </c>
      <c r="R823" s="25">
        <f t="array" aca="1" ref="R823" ca="1">INDEX('Lorri 401b'!L:L,MATCH('Retirement Calculator'!A823,'Lorri 401b'!N:N,0),0)</f>
        <v>-7447322.8356565572</v>
      </c>
      <c r="S823" s="25">
        <f t="shared" ca="1" si="787"/>
        <v>-10303547.666961744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-2876556.3796226545</v>
      </c>
      <c r="R824" s="25">
        <f t="array" aca="1" ref="R824" ca="1">INDEX('Lorri 401b'!L:L,MATCH('Retirement Calculator'!A824,'Lorri 401b'!N:N,0),0)</f>
        <v>-7500098.8814176824</v>
      </c>
      <c r="S824" s="25">
        <f t="shared" ca="1" si="787"/>
        <v>-10376655.261040337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-2896972.6427247771</v>
      </c>
      <c r="R825" s="25">
        <f t="array" aca="1" ref="R825" ca="1">INDEX('Lorri 401b'!L:L,MATCH('Retirement Calculator'!A825,'Lorri 401b'!N:N,0),0)</f>
        <v>-7553094.8273694785</v>
      </c>
      <c r="S825" s="25">
        <f t="shared" ca="1" si="787"/>
        <v>-10450067.470094256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-2917473.973589825</v>
      </c>
      <c r="R826" s="25">
        <f t="array" aca="1" ref="R826" ca="1">INDEX('Lorri 401b'!L:L,MATCH('Retirement Calculator'!A826,'Lorri 401b'!N:N,0),0)</f>
        <v>-7606311.5897627408</v>
      </c>
      <c r="S826" s="25">
        <f t="shared" ca="1" si="787"/>
        <v>-10523785.563352566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-2938060.7266668105</v>
      </c>
      <c r="R827" s="25">
        <f t="array" aca="1" ref="R827" ca="1">INDEX('Lorri 401b'!L:L,MATCH('Retirement Calculator'!A827,'Lorri 401b'!N:N,0),0)</f>
        <v>-7659750.0886659743</v>
      </c>
      <c r="S827" s="25">
        <f t="shared" ca="1" si="787"/>
        <v>-10597810.815332785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-2958733.2578816167</v>
      </c>
      <c r="R828" s="25">
        <f t="array" aca="1" ref="R828" ca="1">INDEX('Lorri 401b'!L:L,MATCH('Retirement Calculator'!A828,'Lorri 401b'!N:N,0),0)</f>
        <v>-7713411.2479813052</v>
      </c>
      <c r="S828" s="25">
        <f t="shared" ca="1" si="787"/>
        <v>-10672144.505862921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-2979491.9246431515</v>
      </c>
      <c r="R829" s="25">
        <f t="array" aca="1" ref="R829" ca="1">INDEX('Lorri 401b'!L:L,MATCH('Retirement Calculator'!A829,'Lorri 401b'!N:N,0),0)</f>
        <v>-7767295.9954604497</v>
      </c>
      <c r="S829" s="25">
        <f t="shared" ca="1" si="787"/>
        <v>-10746787.920103602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-3000337.0858495259</v>
      </c>
      <c r="R830" s="25">
        <f t="array" aca="1" ref="R830" ca="1">INDEX('Lorri 401b'!L:L,MATCH('Retirement Calculator'!A830,'Lorri 401b'!N:N,0),0)</f>
        <v>-7821405.2627207572</v>
      </c>
      <c r="S830" s="25">
        <f t="shared" ca="1" si="787"/>
        <v>-10821742.348570284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-3021269.1018942604</v>
      </c>
      <c r="R831" s="25">
        <f t="array" aca="1" ref="R831" ca="1">INDEX('Lorri 401b'!L:L,MATCH('Retirement Calculator'!A831,'Lorri 401b'!N:N,0),0)</f>
        <v>-7875739.9852613164</v>
      </c>
      <c r="S831" s="25">
        <f t="shared" ca="1" si="787"/>
        <v>-10897009.087155577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-3042288.3346725143</v>
      </c>
      <c r="R832" s="25">
        <f t="array" aca="1" ref="R832" ca="1">INDEX('Lorri 401b'!L:L,MATCH('Retirement Calculator'!A832,'Lorri 401b'!N:N,0),0)</f>
        <v>-7930301.1024791272</v>
      </c>
      <c r="S832" s="25">
        <f t="shared" ca="1" si="787"/>
        <v>-10972589.437151641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-3063395.1475873445</v>
      </c>
      <c r="R833" s="25">
        <f t="array" aca="1" ref="R833" ca="1">INDEX('Lorri 401b'!L:L,MATCH('Retirement Calculator'!A833,'Lorri 401b'!N:N,0),0)</f>
        <v>-7985089.5576853463</v>
      </c>
      <c r="S833" s="25">
        <f t="shared" ca="1" si="787"/>
        <v>-11048484.705272691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-3084589.9055559863</v>
      </c>
      <c r="R834" s="25">
        <f t="array" aca="1" ref="R834" ca="1">INDEX('Lorri 401b'!L:L,MATCH('Retirement Calculator'!A834,'Lorri 401b'!N:N,0),0)</f>
        <v>-8040106.2981215911</v>
      </c>
      <c r="S834" s="25">
        <f t="shared" ca="1" si="787"/>
        <v>-11124696.203677578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-3105872.9750161641</v>
      </c>
      <c r="R835" s="25">
        <f t="array" aca="1" ref="R835" ca="1">INDEX('Lorri 401b'!L:L,MATCH('Retirement Calculator'!A835,'Lorri 401b'!N:N,0),0)</f>
        <v>-8095352.2749763206</v>
      </c>
      <c r="S835" s="25">
        <f t="shared" ca="1" si="787"/>
        <v>-11201225.249992484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-3127244.723932426</v>
      </c>
      <c r="R836" s="25">
        <f t="array" aca="1" ref="R836" ca="1">INDEX('Lorri 401b'!L:L,MATCH('Retirement Calculator'!A836,'Lorri 401b'!N:N,0),0)</f>
        <v>-8150828.443401278</v>
      </c>
      <c r="S836" s="25">
        <f t="shared" ca="1" si="787"/>
        <v>-11278073.167333703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-3148705.5218025059</v>
      </c>
      <c r="R837" s="25">
        <f t="array" aca="1" ref="R837" ca="1">INDEX('Lorri 401b'!L:L,MATCH('Retirement Calculator'!A837,'Lorri 401b'!N:N,0),0)</f>
        <v>-8206535.762528006</v>
      </c>
      <c r="S837" s="25">
        <f t="shared" ca="1" si="787"/>
        <v>-11355241.284330511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-3170255.7396637113</v>
      </c>
      <c r="R838" s="25">
        <f t="array" aca="1" ref="R838" ca="1">INDEX('Lorri 401b'!L:L,MATCH('Retirement Calculator'!A838,'Lorri 401b'!N:N,0),0)</f>
        <v>-8262475.1954844287</v>
      </c>
      <c r="S838" s="25">
        <f t="shared" ca="1" si="787"/>
        <v>-11432730.93514814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-3191895.7500993381</v>
      </c>
      <c r="R839" s="25">
        <f t="array" aca="1" ref="R839" ca="1">INDEX('Lorri 401b'!L:L,MATCH('Retirement Calculator'!A839,'Lorri 401b'!N:N,0),0)</f>
        <v>-8318647.7094115028</v>
      </c>
      <c r="S839" s="25">
        <f t="shared" ca="1" si="787"/>
        <v>-11510543.45951084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-3213625.9272451135</v>
      </c>
      <c r="R840" s="25">
        <f t="array" aca="1" ref="R840" ca="1">INDEX('Lorri 401b'!L:L,MATCH('Retirement Calculator'!A840,'Lorri 401b'!N:N,0),0)</f>
        <v>-8375054.2754799398</v>
      </c>
      <c r="S840" s="25">
        <f t="shared" ca="1" si="787"/>
        <v>-11588680.202725053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-3235446.6467956631</v>
      </c>
      <c r="R841" s="25">
        <f t="array" aca="1" ref="R841" ca="1">INDEX('Lorri 401b'!L:L,MATCH('Retirement Calculator'!A841,'Lorri 401b'!N:N,0),0)</f>
        <v>-8431695.8689069953</v>
      </c>
      <c r="S841" s="25">
        <f t="shared" ca="1" si="787"/>
        <v>-11667142.515702657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-3257358.2860110062</v>
      </c>
      <c r="R842" s="25">
        <f t="array" aca="1" ref="R842" ca="1">INDEX('Lorri 401b'!L:L,MATCH('Retirement Calculator'!A842,'Lorri 401b'!N:N,0),0)</f>
        <v>-8488573.4689733312</v>
      </c>
      <c r="S842" s="25">
        <f t="shared" ca="1" si="787"/>
        <v>-11745931.754984338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-3279361.22372308</v>
      </c>
      <c r="R843" s="25">
        <f t="array" aca="1" ref="R843" ca="1">INDEX('Lorri 401b'!L:L,MATCH('Retirement Calculator'!A843,'Lorri 401b'!N:N,0),0)</f>
        <v>-8545688.0590399429</v>
      </c>
      <c r="S843" s="25">
        <f t="shared" ca="1" si="787"/>
        <v>-11825049.282763023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-3301455.8403422874</v>
      </c>
      <c r="R844" s="25">
        <f t="array" aca="1" ref="R844" ca="1">INDEX('Lorri 401b'!L:L,MATCH('Retirement Calculator'!A844,'Lorri 401b'!N:N,0),0)</f>
        <v>-8603040.6265651658</v>
      </c>
      <c r="S844" s="25">
        <f t="shared" ca="1" si="787"/>
        <v>-11904496.466907453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-3323642.517864075</v>
      </c>
      <c r="R845" s="25">
        <f t="array" aca="1" ref="R845" ca="1">INDEX('Lorri 401b'!L:L,MATCH('Retirement Calculator'!A845,'Lorri 401b'!N:N,0),0)</f>
        <v>-8660632.163121745</v>
      </c>
      <c r="S845" s="25">
        <f t="shared" ca="1" si="787"/>
        <v>-11984274.68098582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-3345921.6398755368</v>
      </c>
      <c r="R846" s="25">
        <f t="array" aca="1" ref="R846" ca="1">INDEX('Lorri 401b'!L:L,MATCH('Retirement Calculator'!A846,'Lorri 401b'!N:N,0),0)</f>
        <v>-8718463.6644139756</v>
      </c>
      <c r="S846" s="25">
        <f t="shared" ca="1" si="787"/>
        <v>-12064385.304289512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-3368293.5915620462</v>
      </c>
      <c r="R847" s="25">
        <f t="array" aca="1" ref="R847" ca="1">INDEX('Lorri 401b'!L:L,MATCH('Retirement Calculator'!A847,'Lorri 401b'!N:N,0),0)</f>
        <v>-8776536.1302949246</v>
      </c>
      <c r="S847" s="25">
        <f t="shared" ca="1" si="787"/>
        <v>-12144829.72185697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-3390758.7597139161</v>
      </c>
      <c r="R848" s="25">
        <f t="array" aca="1" ref="R848" ca="1">INDEX('Lorri 401b'!L:L,MATCH('Retirement Calculator'!A848,'Lorri 401b'!N:N,0),0)</f>
        <v>-8834850.564783711</v>
      </c>
      <c r="S848" s="25">
        <f t="shared" ca="1" si="787"/>
        <v>-12225609.324497627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-3413317.5327330856</v>
      </c>
      <c r="R849" s="25">
        <f t="array" aca="1" ref="R849" ca="1">INDEX('Lorri 401b'!L:L,MATCH('Retirement Calculator'!A849,'Lorri 401b'!N:N,0),0)</f>
        <v>-8893407.976082867</v>
      </c>
      <c r="S849" s="25">
        <f t="shared" ca="1" si="787"/>
        <v>-12306725.508815952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-3435970.3006398347</v>
      </c>
      <c r="R850" s="25">
        <f t="array" aca="1" ref="R850" ca="1">INDEX('Lorri 401b'!L:L,MATCH('Retirement Calculator'!A850,'Lorri 401b'!N:N,0),0)</f>
        <v>-8952209.3765957691</v>
      </c>
      <c r="S850" s="25">
        <f t="shared" ca="1" si="787"/>
        <v>-12388179.677235603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-3458717.4550795285</v>
      </c>
      <c r="R851" s="25">
        <f t="array" aca="1" ref="R851" ca="1">INDEX('Lorri 401b'!L:L,MATCH('Retirement Calculator'!A851,'Lorri 401b'!N:N,0),0)</f>
        <v>-9011255.782944141</v>
      </c>
      <c r="S851" s="25">
        <f t="shared" ca="1" si="787"/>
        <v>-12469973.238023669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-3481559.3893293878</v>
      </c>
      <c r="R852" s="25">
        <f t="array" aca="1" ref="R852" ca="1">INDEX('Lorri 401b'!L:L,MATCH('Retirement Calculator'!A852,'Lorri 401b'!N:N,0),0)</f>
        <v>-9070548.2159856316</v>
      </c>
      <c r="S852" s="25">
        <f t="shared" ca="1" si="787"/>
        <v>-12552107.605315018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-3504496.4983052881</v>
      </c>
      <c r="R853" s="25">
        <f t="array" aca="1" ref="R853" ca="1">INDEX('Lorri 401b'!L:L,MATCH('Retirement Calculator'!A853,'Lorri 401b'!N:N,0),0)</f>
        <v>-9130087.7008314617</v>
      </c>
      <c r="S853" s="25">
        <f t="shared" ca="1" si="787"/>
        <v>-12634584.199136749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-3527529.1785685881</v>
      </c>
      <c r="R854" s="25">
        <f t="array" aca="1" ref="R854" ca="1">INDEX('Lorri 401b'!L:L,MATCH('Retirement Calculator'!A854,'Lorri 401b'!N:N,0),0)</f>
        <v>-9189875.2668641489</v>
      </c>
      <c r="S854" s="25">
        <f t="shared" ca="1" si="787"/>
        <v>-12717404.445432737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-3550657.8283329853</v>
      </c>
      <c r="R855" s="25">
        <f t="array" aca="1" ref="R855" ca="1">INDEX('Lorri 401b'!L:L,MATCH('Retirement Calculator'!A855,'Lorri 401b'!N:N,0),0)</f>
        <v>-9249911.947755307</v>
      </c>
      <c r="S855" s="25">
        <f t="shared" ca="1" si="787"/>
        <v>-12800569.776088292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-3573882.8474714006</v>
      </c>
      <c r="R856" s="25">
        <f t="array" aca="1" ref="R856" ca="1">INDEX('Lorri 401b'!L:L,MATCH('Retirement Calculator'!A856,'Lorri 401b'!N:N,0),0)</f>
        <v>-9310198.7814835105</v>
      </c>
      <c r="S856" s="25">
        <f t="shared" ca="1" si="787"/>
        <v>-12884081.628954912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-3597204.637522893</v>
      </c>
      <c r="R857" s="25">
        <f t="array" aca="1" ref="R857" ca="1">INDEX('Lorri 401b'!L:L,MATCH('Retirement Calculator'!A857,'Lorri 401b'!N:N,0),0)</f>
        <v>-9370736.8103522491</v>
      </c>
      <c r="S857" s="25">
        <f t="shared" ca="1" si="787"/>
        <v>-12967941.447875142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-3620623.6016995995</v>
      </c>
      <c r="R858" s="25">
        <f t="array" aca="1" ref="R858" ca="1">INDEX('Lorri 401b'!L:L,MATCH('Retirement Calculator'!A858,'Lorri 401b'!N:N,0),0)</f>
        <v>-9431527.0810079407</v>
      </c>
      <c r="S858" s="25">
        <f t="shared" ca="1" si="787"/>
        <v>-13052150.682707541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-3644140.1448937091</v>
      </c>
      <c r="R859" s="25">
        <f t="array" aca="1" ref="R859" ca="1">INDEX('Lorri 401b'!L:L,MATCH('Retirement Calculator'!A859,'Lorri 401b'!N:N,0),0)</f>
        <v>-9492570.6444580313</v>
      </c>
      <c r="S859" s="25">
        <f t="shared" ca="1" si="787"/>
        <v>-13136710.789351741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-3667754.673684461</v>
      </c>
      <c r="R860" s="25">
        <f t="array" aca="1" ref="R860" ca="1">INDEX('Lorri 401b'!L:L,MATCH('Retirement Calculator'!A860,'Lorri 401b'!N:N,0),0)</f>
        <v>-9553868.5560891628</v>
      </c>
      <c r="S860" s="25">
        <f t="shared" ca="1" si="787"/>
        <v>-13221623.229773624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-3691467.5963451741</v>
      </c>
      <c r="R861" s="25">
        <f t="array" aca="1" ref="R861" ca="1">INDEX('Lorri 401b'!L:L,MATCH('Retirement Calculator'!A861,'Lorri 401b'!N:N,0),0)</f>
        <v>-9615421.8756854236</v>
      </c>
      <c r="S861" s="25">
        <f t="shared" ca="1" si="787"/>
        <v>-13306889.472030599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-3715279.322850307</v>
      </c>
      <c r="R862" s="25">
        <f t="array" aca="1" ref="R862" ca="1">INDEX('Lorri 401b'!L:L,MATCH('Retirement Calculator'!A862,'Lorri 401b'!N:N,0),0)</f>
        <v>-9677231.6674466692</v>
      </c>
      <c r="S862" s="25">
        <f t="shared" ca="1" si="787"/>
        <v>-13392510.990296977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-3739190.2648825445</v>
      </c>
      <c r="R863" s="25">
        <f t="array" aca="1" ref="R863" ca="1">INDEX('Lorri 401b'!L:L,MATCH('Retirement Calculator'!A863,'Lorri 401b'!N:N,0),0)</f>
        <v>-9739299.0000069197</v>
      </c>
      <c r="S863" s="25">
        <f t="shared" ca="1" si="787"/>
        <v>-13478489.264889464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-3763200.8358399165</v>
      </c>
      <c r="R864" s="25">
        <f t="array" aca="1" ref="R864" ca="1">INDEX('Lorri 401b'!L:L,MATCH('Retirement Calculator'!A864,'Lorri 401b'!N:N,0),0)</f>
        <v>-9801624.9464528393</v>
      </c>
      <c r="S864" s="25">
        <f t="shared" ca="1" si="787"/>
        <v>-13564825.782292755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-3787311.450842944</v>
      </c>
      <c r="R865" s="25">
        <f t="array" aca="1" ref="R865" ca="1">INDEX('Lorri 401b'!L:L,MATCH('Retirement Calculator'!A865,'Lorri 401b'!N:N,0),0)</f>
        <v>-9864210.5843422823</v>
      </c>
      <c r="S865" s="25">
        <f t="shared" ca="1" si="787"/>
        <v>-13651522.035185225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-3811522.5267418176</v>
      </c>
      <c r="R866" s="25">
        <f t="array" aca="1" ref="R866" ca="1">INDEX('Lorri 401b'!L:L,MATCH('Retirement Calculator'!A866,'Lorri 401b'!N:N,0),0)</f>
        <v>-9927056.9957229327</v>
      </c>
      <c r="S866" s="25">
        <f t="shared" ca="1" si="787"/>
        <v>-13738579.52246475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-3835834.4821236031</v>
      </c>
      <c r="R867" s="25">
        <f t="array" aca="1" ref="R867" ca="1">INDEX('Lorri 401b'!L:L,MATCH('Retirement Calculator'!A867,'Lorri 401b'!N:N,0),0)</f>
        <v>-9990165.2671510018</v>
      </c>
      <c r="S867" s="25">
        <f t="shared" ca="1" si="787"/>
        <v>-13825999.749274604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-3860247.7373194792</v>
      </c>
      <c r="R868" s="25">
        <f t="array" aca="1" ref="R868" ca="1">INDEX('Lorri 401b'!L:L,MATCH('Retirement Calculator'!A868,'Lorri 401b'!N:N,0),0)</f>
        <v>-10053536.489710022</v>
      </c>
      <c r="S868" s="25">
        <f t="shared" ca="1" si="787"/>
        <v>-13913784.227029501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-3884762.7144120052</v>
      </c>
      <c r="R869" s="25">
        <f t="array" aca="1" ref="R869" ca="1">INDEX('Lorri 401b'!L:L,MATCH('Retirement Calculator'!A869,'Lorri 401b'!N:N,0),0)</f>
        <v>-10117171.759029703</v>
      </c>
      <c r="S869" s="25">
        <f t="shared" ca="1" si="787"/>
        <v>-14001934.473441709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-3909379.8372424166</v>
      </c>
      <c r="R870" s="25">
        <f t="array" aca="1" ref="R870" ca="1">INDEX('Lorri 401b'!L:L,MATCH('Retirement Calculator'!A870,'Lorri 401b'!N:N,0),0)</f>
        <v>-10181072.175304884</v>
      </c>
      <c r="S870" s="25">
        <f t="shared" ca="1" si="787"/>
        <v>-14090452.012547301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-3934099.5314179547</v>
      </c>
      <c r="R871" s="25">
        <f t="array" aca="1" ref="R871" ca="1">INDEX('Lorri 401b'!L:L,MATCH('Retirement Calculator'!A871,'Lorri 401b'!N:N,0),0)</f>
        <v>-10245238.843314545</v>
      </c>
      <c r="S871" s="25">
        <f t="shared" ca="1" si="787"/>
        <v>-14179338.3747325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-3958922.2243192242</v>
      </c>
      <c r="R872" s="25">
        <f t="array" aca="1" ref="R872" ca="1">INDEX('Lorri 401b'!L:L,MATCH('Retirement Calculator'!A872,'Lorri 401b'!N:N,0),0)</f>
        <v>-10309672.872440912</v>
      </c>
      <c r="S872" s="25">
        <f t="shared" ca="1" si="787"/>
        <v>-14268595.096760135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-3983848.3451075824</v>
      </c>
      <c r="R873" s="25">
        <f t="array" aca="1" ref="R873" ca="1">INDEX('Lorri 401b'!L:L,MATCH('Retirement Calculator'!A873,'Lorri 401b'!N:N,0),0)</f>
        <v>-10374375.376688639</v>
      </c>
      <c r="S873" s="25">
        <f t="shared" ca="1" si="787"/>
        <v>-14358223.721796222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-4008878.3247325588</v>
      </c>
      <c r="R874" s="25">
        <f t="array" aca="1" ref="R874" ca="1">INDEX('Lorri 401b'!L:L,MATCH('Retirement Calculator'!A874,'Lorri 401b'!N:N,0),0)</f>
        <v>-10439347.474704064</v>
      </c>
      <c r="S874" s="25">
        <f t="shared" ca="1" si="787"/>
        <v>-14448225.799436623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-4034012.5959393056</v>
      </c>
      <c r="R875" s="25">
        <f t="array" aca="1" ref="R875" ca="1">INDEX('Lorri 401b'!L:L,MATCH('Retirement Calculator'!A875,'Lorri 401b'!N:N,0),0)</f>
        <v>-10504590.289794555</v>
      </c>
      <c r="S875" s="25">
        <f t="shared" ca="1" si="787"/>
        <v>-14538602.885733861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-4059251.5932760807</v>
      </c>
      <c r="R876" s="25">
        <f t="array" aca="1" ref="R876" ca="1">INDEX('Lorri 401b'!L:L,MATCH('Retirement Calculator'!A876,'Lorri 401b'!N:N,0),0)</f>
        <v>-10570104.949947922</v>
      </c>
      <c r="S876" s="25">
        <f t="shared" ca="1" si="787"/>
        <v>-14629356.543224003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-4084595.7531017591</v>
      </c>
      <c r="R877" s="25">
        <f t="array" aca="1" ref="R877" ca="1">INDEX('Lorri 401b'!L:L,MATCH('Retirement Calculator'!A877,'Lorri 401b'!N:N,0),0)</f>
        <v>-10635892.587851929</v>
      </c>
      <c r="S877" s="25">
        <f t="shared" ca="1" si="787"/>
        <v>-14720488.340953687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-4110045.513593378</v>
      </c>
      <c r="R878" s="25">
        <f t="array" aca="1" ref="R878" ca="1">INDEX('Lorri 401b'!L:L,MATCH('Retirement Calculator'!A878,'Lorri 401b'!N:N,0),0)</f>
        <v>-10701954.340913868</v>
      </c>
      <c r="S878" s="25">
        <f t="shared" ca="1" si="787"/>
        <v>-14811999.854507245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-4135601.3147537117</v>
      </c>
      <c r="R879" s="25">
        <f t="array" aca="1" ref="R879" ca="1">INDEX('Lorri 401b'!L:L,MATCH('Retirement Calculator'!A879,'Lorri 401b'!N:N,0),0)</f>
        <v>-10768291.351280233</v>
      </c>
      <c r="S879" s="25">
        <f t="shared" ca="1" si="787"/>
        <v>-14903892.666033944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-4161263.5984188803</v>
      </c>
      <c r="R880" s="25">
        <f t="array" aca="1" ref="R880" ca="1">INDEX('Lorri 401b'!L:L,MATCH('Retirement Calculator'!A880,'Lorri 401b'!N:N,0),0)</f>
        <v>-10834904.765856458</v>
      </c>
      <c r="S880" s="25">
        <f t="shared" ca="1" si="787"/>
        <v>-14996168.364275338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-4187032.8082659869</v>
      </c>
      <c r="R881" s="25">
        <f t="array" aca="1" ref="R881" ca="1">INDEX('Lorri 401b'!L:L,MATCH('Retirement Calculator'!A881,'Lorri 401b'!N:N,0),0)</f>
        <v>-10901795.73632675</v>
      </c>
      <c r="S881" s="25">
        <f t="shared" ca="1" si="787"/>
        <v>-15088828.544592738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-4212909.3898207899</v>
      </c>
      <c r="R882" s="25">
        <f t="array" aca="1" ref="R882" ca="1">INDEX('Lorri 401b'!L:L,MATCH('Retirement Calculator'!A882,'Lorri 401b'!N:N,0),0)</f>
        <v>-10968965.419174002</v>
      </c>
      <c r="S882" s="25">
        <f t="shared" ca="1" si="787"/>
        <v>-15181874.808994792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-4238893.7904654043</v>
      </c>
      <c r="R883" s="25">
        <f t="array" aca="1" ref="R883" ca="1">INDEX('Lorri 401b'!L:L,MATCH('Retirement Calculator'!A883,'Lorri 401b'!N:N,0),0)</f>
        <v>-11036414.975699784</v>
      </c>
      <c r="S883" s="25">
        <f t="shared" ca="1" si="787"/>
        <v>-15275308.766165189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-4264986.4594460381</v>
      </c>
      <c r="R884" s="25">
        <f t="array" aca="1" ref="R884" ca="1">INDEX('Lorri 401b'!L:L,MATCH('Retirement Calculator'!A884,'Lorri 401b'!N:N,0),0)</f>
        <v>-11104145.572044423</v>
      </c>
      <c r="S884" s="25">
        <f t="shared" ca="1" si="787"/>
        <v>-15369132.03149046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-4291187.8478807583</v>
      </c>
      <c r="R885" s="25">
        <f t="array" aca="1" ref="R885" ca="1">INDEX('Lorri 401b'!L:L,MATCH('Retirement Calculator'!A885,'Lorri 401b'!N:N,0),0)</f>
        <v>-11172158.379207164</v>
      </c>
      <c r="S885" s="25">
        <f t="shared" ca="1" si="787"/>
        <v>-15463346.227087922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-4317498.4087672895</v>
      </c>
      <c r="R886" s="25">
        <f t="array" aca="1" ref="R886" ca="1">INDEX('Lorri 401b'!L:L,MATCH('Retirement Calculator'!A886,'Lorri 401b'!N:N,0),0)</f>
        <v>-11240454.573066417</v>
      </c>
      <c r="S886" s="25">
        <f t="shared" ca="1" si="787"/>
        <v>-15557952.981833708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-4343918.596990848</v>
      </c>
      <c r="R887" s="25">
        <f t="array" aca="1" ref="R887" ca="1">INDEX('Lorri 401b'!L:L,MATCH('Retirement Calculator'!A887,'Lorri 401b'!N:N,0),0)</f>
        <v>-11309035.334400084</v>
      </c>
      <c r="S887" s="25">
        <f t="shared" ca="1" si="787"/>
        <v>-15652953.931390932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-4370448.8693320043</v>
      </c>
      <c r="R888" s="25">
        <f t="array" aca="1" ref="R888" ca="1">INDEX('Lorri 401b'!L:L,MATCH('Retirement Calculator'!A888,'Lorri 401b'!N:N,0),0)</f>
        <v>-11377901.848905975</v>
      </c>
      <c r="S888" s="25">
        <f t="shared" ca="1" si="787"/>
        <v>-15748350.718237979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-4397089.6844745828</v>
      </c>
      <c r="R889" s="25">
        <f t="array" aca="1" ref="R889" ca="1">INDEX('Lorri 401b'!L:L,MATCH('Retirement Calculator'!A889,'Lorri 401b'!N:N,0),0)</f>
        <v>-11447055.307222307</v>
      </c>
      <c r="S889" s="25">
        <f t="shared" ca="1" si="787"/>
        <v>-15844144.99169689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-4423841.5030135885</v>
      </c>
      <c r="R890" s="25">
        <f t="array" aca="1" ref="R890" ca="1">INDEX('Lorri 401b'!L:L,MATCH('Retirement Calculator'!A890,'Lorri 401b'!N:N,0),0)</f>
        <v>-11516496.90494829</v>
      </c>
      <c r="S890" s="25">
        <f t="shared" ca="1" si="787"/>
        <v>-15940338.407961879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-4450704.7874631733</v>
      </c>
      <c r="R891" s="25">
        <f t="array" aca="1" ref="R891" ca="1">INDEX('Lorri 401b'!L:L,MATCH('Retirement Calculator'!A891,'Lorri 401b'!N:N,0),0)</f>
        <v>-11586227.842664799</v>
      </c>
      <c r="S891" s="25">
        <f t="shared" ca="1" si="787"/>
        <v>-16036932.630127972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-4477680.002264631</v>
      </c>
      <c r="R892" s="25">
        <f t="array" aca="1" ref="R892" ca="1">INDEX('Lorri 401b'!L:L,MATCH('Retirement Calculator'!A892,'Lorri 401b'!N:N,0),0)</f>
        <v>-11656249.325955125</v>
      </c>
      <c r="S892" s="25">
        <f t="shared" ca="1" si="787"/>
        <v>-16133929.328219756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-4504767.6137944283</v>
      </c>
      <c r="R893" s="25">
        <f t="array" aca="1" ref="R893" ca="1">INDEX('Lorri 401b'!L:L,MATCH('Retirement Calculator'!A893,'Lorri 401b'!N:N,0),0)</f>
        <v>-11726562.565425828</v>
      </c>
      <c r="S893" s="25">
        <f t="shared" ca="1" si="787"/>
        <v>-16231330.179220255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-4531968.0903722662</v>
      </c>
      <c r="R894" s="25">
        <f t="array" aca="1" ref="R894" ca="1">INDEX('Lorri 401b'!L:L,MATCH('Retirement Calculator'!A894,'Lorri 401b'!N:N,0),0)</f>
        <v>-11797168.77672766</v>
      </c>
      <c r="S894" s="25">
        <f t="shared" ca="1" si="787"/>
        <v>-16329136.867099926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-4559281.902269179</v>
      </c>
      <c r="R895" s="25">
        <f t="array" aca="1" ref="R895" ca="1">INDEX('Lorri 401b'!L:L,MATCH('Retirement Calculator'!A895,'Lorri 401b'!N:N,0),0)</f>
        <v>-11868069.180576582</v>
      </c>
      <c r="S895" s="25">
        <f t="shared" ca="1" si="787"/>
        <v>-16427351.082845761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-4586709.5217156615</v>
      </c>
      <c r="R896" s="25">
        <f t="array" aca="1" ref="R896" ca="1">INDEX('Lorri 401b'!L:L,MATCH('Retirement Calculator'!A896,'Lorri 401b'!N:N,0),0)</f>
        <v>-11939265.002774874</v>
      </c>
      <c r="S896" s="25">
        <f t="shared" ca="1" si="787"/>
        <v>-16525974.524490535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-4614251.4229098381</v>
      </c>
      <c r="R897" s="25">
        <f t="array" aca="1" ref="R897" ca="1">INDEX('Lorri 401b'!L:L,MATCH('Retirement Calculator'!A897,'Lorri 401b'!N:N,0),0)</f>
        <v>-12010757.474232325</v>
      </c>
      <c r="S897" s="25">
        <f t="shared" ca="1" si="787"/>
        <v>-16625008.897142164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-4641908.0820256574</v>
      </c>
      <c r="R898" s="25">
        <f t="array" aca="1" ref="R898" ca="1">INDEX('Lorri 401b'!L:L,MATCH('Retirement Calculator'!A898,'Lorri 401b'!N:N,0),0)</f>
        <v>-12082547.830987517</v>
      </c>
      <c r="S898" s="25">
        <f t="shared" ca="1" si="787"/>
        <v>-16724455.913013175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-4669679.9772211257</v>
      </c>
      <c r="R899" s="25">
        <f t="array" aca="1" ref="R899" ca="1">INDEX('Lorri 401b'!L:L,MATCH('Retirement Calculator'!A899,'Lorri 401b'!N:N,0),0)</f>
        <v>-12154637.314229188</v>
      </c>
      <c r="S899" s="25">
        <f t="shared" ca="1" si="787"/>
        <v>-16824317.291450314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-4697567.5886465749</v>
      </c>
      <c r="R900" s="25">
        <f t="array" aca="1" ref="R900" ca="1">INDEX('Lorri 401b'!L:L,MATCH('Retirement Calculator'!A900,'Lorri 401b'!N:N,0),0)</f>
        <v>-12227027.1703177</v>
      </c>
      <c r="S900" s="25">
        <f t="shared" ca="1" si="787"/>
        <v>-16924594.758964274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-4725571.3984529637</v>
      </c>
      <c r="R901" s="25">
        <f t="array" aca="1" ref="R901" ca="1">INDEX('Lorri 401b'!L:L,MATCH('Retirement Calculator'!A901,'Lorri 401b'!N:N,0),0)</f>
        <v>-12299718.65080658</v>
      </c>
      <c r="S901" s="25">
        <f t="shared" ca="1" si="787"/>
        <v>-17025290.049259543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-4753691.8908002125</v>
      </c>
      <c r="R902" s="25">
        <f t="array" aca="1" ref="R902" ca="1">INDEX('Lorri 401b'!L:L,MATCH('Retirement Calculator'!A902,'Lorri 401b'!N:N,0),0)</f>
        <v>-12372713.012464164</v>
      </c>
      <c r="S902" s="25">
        <f t="shared" ca="1" si="787"/>
        <v>-17126404.903264377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-4781929.5518655749</v>
      </c>
      <c r="R903" s="25">
        <f t="array" aca="1" ref="R903" ca="1">INDEX('Lorri 401b'!L:L,MATCH('Retirement Calculator'!A903,'Lorri 401b'!N:N,0),0)</f>
        <v>-12446011.517295321</v>
      </c>
      <c r="S903" s="25">
        <f t="shared" ca="1" si="787"/>
        <v>-17227941.069160897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-4810284.8698520428</v>
      </c>
      <c r="R904" s="25">
        <f t="array" aca="1" ref="R904" ca="1">INDEX('Lorri 401b'!L:L,MATCH('Retirement Calculator'!A904,'Lorri 401b'!N:N,0),0)</f>
        <v>-12519615.432563275</v>
      </c>
      <c r="S904" s="25">
        <f t="shared" ca="1" si="787"/>
        <v>-17329900.302415319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-4838758.3349967878</v>
      </c>
      <c r="R905" s="25">
        <f t="array" aca="1" ref="R905" ca="1">INDEX('Lorri 401b'!L:L,MATCH('Retirement Calculator'!A905,'Lorri 401b'!N:N,0),0)</f>
        <v>-12593526.030811513</v>
      </c>
      <c r="S905" s="25">
        <f t="shared" ca="1" si="787"/>
        <v>-17432284.365808301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-4867350.4395796359</v>
      </c>
      <c r="R906" s="25">
        <f t="array" aca="1" ref="R906" ca="1">INDEX('Lorri 401b'!L:L,MATCH('Retirement Calculator'!A906,'Lorri 401b'!N:N,0),0)</f>
        <v>-12667744.589885784</v>
      </c>
      <c r="S906" s="25">
        <f t="shared" ca="1" si="787"/>
        <v>-17535095.029465422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-4896061.6779315788</v>
      </c>
      <c r="R907" s="25">
        <f t="array" aca="1" ref="R907" ca="1">INDEX('Lorri 401b'!L:L,MATCH('Retirement Calculator'!A907,'Lorri 401b'!N:N,0),0)</f>
        <v>-12742272.392956199</v>
      </c>
      <c r="S907" s="25">
        <f t="shared" ca="1" si="787"/>
        <v>-17638334.070887778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-4924892.5464433217</v>
      </c>
      <c r="R908" s="25">
        <f t="array" aca="1" ref="R908" ca="1">INDEX('Lorri 401b'!L:L,MATCH('Retirement Calculator'!A908,'Lorri 401b'!N:N,0),0)</f>
        <v>-12817110.728539407</v>
      </c>
      <c r="S908" s="25">
        <f t="shared" ca="1" si="787"/>
        <v>-17742003.274982728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-4953843.5435738638</v>
      </c>
      <c r="R909" s="25">
        <f t="array" aca="1" ref="R909" ca="1">INDEX('Lorri 401b'!L:L,MATCH('Retirement Calculator'!A909,'Lorri 401b'!N:N,0),0)</f>
        <v>-12892260.890520878</v>
      </c>
      <c r="S909" s="25">
        <f t="shared" ca="1" si="787"/>
        <v>-17846104.434094742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-4982915.169859116</v>
      </c>
      <c r="R910" s="25">
        <f t="array" aca="1" ref="R910" ca="1">INDEX('Lorri 401b'!L:L,MATCH('Retirement Calculator'!A910,'Lorri 401b'!N:N,0),0)</f>
        <v>-12967724.178177271</v>
      </c>
      <c r="S910" s="25">
        <f t="shared" ca="1" si="787"/>
        <v>-17950639.348036386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-5012107.9279205566</v>
      </c>
      <c r="R911" s="25">
        <f t="array" aca="1" ref="R911" ca="1">INDEX('Lorri 401b'!L:L,MATCH('Retirement Calculator'!A911,'Lorri 401b'!N:N,0),0)</f>
        <v>-13043501.8961989</v>
      </c>
      <c r="S911" s="25">
        <f t="shared" ca="1" si="787"/>
        <v>-18055609.824119456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-5041422.32247392</v>
      </c>
      <c r="R912" s="25">
        <f t="array" aca="1" ref="R912" ca="1">INDEX('Lorri 401b'!L:L,MATCH('Retirement Calculator'!A912,'Lorri 401b'!N:N,0),0)</f>
        <v>-13119595.354712285</v>
      </c>
      <c r="S912" s="25">
        <f t="shared" ca="1" si="787"/>
        <v>-18161017.677186206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-5070858.8603379223</v>
      </c>
      <c r="R913" s="25">
        <f t="array" aca="1" ref="R913" ca="1">INDEX('Lorri 401b'!L:L,MATCH('Retirement Calculator'!A913,'Lorri 401b'!N:N,0),0)</f>
        <v>-13196005.869302809</v>
      </c>
      <c r="S913" s="25">
        <f t="shared" ca="1" si="787"/>
        <v>-18266864.72964073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-5100418.0504430253</v>
      </c>
      <c r="R914" s="25">
        <f t="array" aca="1" ref="R914" ca="1">INDEX('Lorri 401b'!L:L,MATCH('Retirement Calculator'!A914,'Lorri 401b'!N:N,0),0)</f>
        <v>-13272734.761037461</v>
      </c>
      <c r="S914" s="25">
        <f t="shared" ca="1" si="787"/>
        <v>-18373152.811480485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-5130100.4038402326</v>
      </c>
      <c r="R915" s="25">
        <f t="array" aca="1" ref="R915" ca="1">INDEX('Lorri 401b'!L:L,MATCH('Retirement Calculator'!A915,'Lorri 401b'!N:N,0),0)</f>
        <v>-13349783.356487675</v>
      </c>
      <c r="S915" s="25">
        <f t="shared" ca="1" si="787"/>
        <v>-18479883.760327905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-5159906.4337099278</v>
      </c>
      <c r="R916" s="25">
        <f t="array" aca="1" ref="R916" ca="1">INDEX('Lorri 401b'!L:L,MATCH('Retirement Calculator'!A916,'Lorri 401b'!N:N,0),0)</f>
        <v>-13427152.987752263</v>
      </c>
      <c r="S916" s="25">
        <f t="shared" ca="1" si="787"/>
        <v>-18587059.421462189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-5189836.6553707467</v>
      </c>
      <c r="R917" s="25">
        <f t="array" aca="1" ref="R917" ca="1">INDEX('Lorri 401b'!L:L,MATCH('Retirement Calculator'!A917,'Lorri 401b'!N:N,0),0)</f>
        <v>-13504844.992480453</v>
      </c>
      <c r="S917" s="25">
        <f t="shared" ca="1" si="787"/>
        <v>-18694681.647851199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-5219891.5862884866</v>
      </c>
      <c r="R918" s="25">
        <f t="array" aca="1" ref="R918" ca="1">INDEX('Lorri 401b'!L:L,MATCH('Retirement Calculator'!A918,'Lorri 401b'!N:N,0),0)</f>
        <v>-13582860.713895012</v>
      </c>
      <c r="S918" s="25">
        <f t="shared" ca="1" si="787"/>
        <v>-18802752.300183497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-5250071.7460850496</v>
      </c>
      <c r="R919" s="25">
        <f t="array" aca="1" ref="R919" ca="1">INDEX('Lorri 401b'!L:L,MATCH('Retirement Calculator'!A919,'Lorri 401b'!N:N,0),0)</f>
        <v>-13661201.500815464</v>
      </c>
      <c r="S919" s="25">
        <f t="shared" ca="1" si="787"/>
        <v>-18911273.246900514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-5280377.6565474318</v>
      </c>
      <c r="R920" s="25">
        <f t="array" aca="1" ref="R920" ca="1">INDEX('Lorri 401b'!L:L,MATCH('Retirement Calculator'!A920,'Lorri 401b'!N:N,0),0)</f>
        <v>-13739868.707681419</v>
      </c>
      <c r="S920" s="25">
        <f t="shared" ca="1" si="787"/>
        <v>-19020246.364228852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-5310809.8416367406</v>
      </c>
      <c r="R921" s="25">
        <f t="array" aca="1" ref="R921" ca="1">INDEX('Lorri 401b'!L:L,MATCH('Retirement Calculator'!A921,'Lorri 401b'!N:N,0),0)</f>
        <v>-13818863.694575982</v>
      </c>
      <c r="S921" s="25">
        <f t="shared" ca="1" si="787"/>
        <v>-19129673.536212724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-5341368.8274972551</v>
      </c>
      <c r="R922" s="25">
        <f t="array" aca="1" ref="R922" ca="1">INDEX('Lorri 401b'!L:L,MATCH('Retirement Calculator'!A922,'Lorri 401b'!N:N,0),0)</f>
        <v>-13898187.827249272</v>
      </c>
      <c r="S922" s="25">
        <f t="shared" ca="1" si="787"/>
        <v>-19239556.654746525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-5372055.1424655216</v>
      </c>
      <c r="R923" s="25">
        <f t="array" aca="1" ref="R923" ca="1">INDEX('Lorri 401b'!L:L,MATCH('Retirement Calculator'!A923,'Lorri 401b'!N:N,0),0)</f>
        <v>-13977842.477142034</v>
      </c>
      <c r="S923" s="25">
        <f t="shared" ca="1" si="787"/>
        <v>-19349897.619607557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-5402869.3170794891</v>
      </c>
      <c r="R924" s="25">
        <f t="array" aca="1" ref="R924" ca="1">INDEX('Lorri 401b'!L:L,MATCH('Retirement Calculator'!A924,'Lorri 401b'!N:N,0),0)</f>
        <v>-14057829.02140935</v>
      </c>
      <c r="S924" s="25">
        <f t="shared" ca="1" si="787"/>
        <v>-19460698.33848884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-5433811.8840876818</v>
      </c>
      <c r="R925" s="25">
        <f t="array" aca="1" ref="R925" ca="1">INDEX('Lorri 401b'!L:L,MATCH('Retirement Calculator'!A925,'Lorri 401b'!N:N,0),0)</f>
        <v>-14138148.842944445</v>
      </c>
      <c r="S925" s="25">
        <f t="shared" ca="1" si="787"/>
        <v>-19571960.727032125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-5464883.3784584086</v>
      </c>
      <c r="R926" s="25">
        <f t="array" aca="1" ref="R926" ca="1">INDEX('Lorri 401b'!L:L,MATCH('Retirement Calculator'!A926,'Lorri 401b'!N:N,0),0)</f>
        <v>-14218803.330402603</v>
      </c>
      <c r="S926" s="25">
        <f t="shared" ca="1" si="787"/>
        <v>-19683686.708861012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-5496084.3373890137</v>
      </c>
      <c r="R927" s="25">
        <f t="array" aca="1" ref="R927" ca="1">INDEX('Lorri 401b'!L:L,MATCH('Retirement Calculator'!A927,'Lorri 401b'!N:N,0),0)</f>
        <v>-14299793.87822517</v>
      </c>
      <c r="S927" s="25">
        <f t="shared" ca="1" si="787"/>
        <v>-19795878.215614185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-5527415.3003151622</v>
      </c>
      <c r="R928" s="25">
        <f t="array" aca="1" ref="R928" ca="1">INDEX('Lorri 401b'!L:L,MATCH('Retirement Calculator'!A928,'Lorri 401b'!N:N,0),0)</f>
        <v>-14381121.886663664</v>
      </c>
      <c r="S928" s="25">
        <f t="shared" ca="1" si="787"/>
        <v>-19908537.186978824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-5558876.8089201702</v>
      </c>
      <c r="R929" s="25">
        <f t="array" aca="1" ref="R929" ca="1">INDEX('Lorri 401b'!L:L,MATCH('Retirement Calculator'!A929,'Lorri 401b'!N:N,0),0)</f>
        <v>-14462788.761803987</v>
      </c>
      <c r="S929" s="25">
        <f t="shared" ca="1" si="787"/>
        <v>-20021665.570724156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-5590469.4071443658</v>
      </c>
      <c r="R930" s="25">
        <f t="array" aca="1" ref="R930" ca="1">INDEX('Lorri 401b'!L:L,MATCH('Retirement Calculator'!A930,'Lorri 401b'!N:N,0),0)</f>
        <v>-14544795.915590726</v>
      </c>
      <c r="S930" s="25">
        <f t="shared" ca="1" si="787"/>
        <v>-20135265.322735094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-5622193.6411944954</v>
      </c>
      <c r="R931" s="25">
        <f t="array" aca="1" ref="R931" ca="1">INDEX('Lorri 401b'!L:L,MATCH('Retirement Calculator'!A931,'Lorri 401b'!N:N,0),0)</f>
        <v>-14627144.765851578</v>
      </c>
      <c r="S931" s="25">
        <f t="shared" ca="1" si="787"/>
        <v>-20249338.407046072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-5654050.0595531669</v>
      </c>
      <c r="R932" s="25">
        <f t="array" aca="1" ref="R932" ca="1">INDEX('Lorri 401b'!L:L,MATCH('Retirement Calculator'!A932,'Lorri 401b'!N:N,0),0)</f>
        <v>-14709836.73632185</v>
      </c>
      <c r="S932" s="25">
        <f t="shared" ca="1" si="787"/>
        <v>-20363886.795875017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-5686039.2129883328</v>
      </c>
      <c r="R933" s="25">
        <f t="array" aca="1" ref="R933" ca="1">INDEX('Lorri 401b'!L:L,MATCH('Retirement Calculator'!A933,'Lorri 401b'!N:N,0),0)</f>
        <v>-14792873.256669082</v>
      </c>
      <c r="S933" s="25">
        <f t="shared" ca="1" si="787"/>
        <v>-20478912.469657414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-5718161.6545628123</v>
      </c>
      <c r="R934" s="25">
        <f t="array" aca="1" ref="R934" ca="1">INDEX('Lorri 401b'!L:L,MATCH('Retirement Calculator'!A934,'Lorri 401b'!N:N,0),0)</f>
        <v>-14876255.76251776</v>
      </c>
      <c r="S934" s="25">
        <f t="shared" ca="1" si="787"/>
        <v>-20594417.417080574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-5750417.9396438524</v>
      </c>
      <c r="R935" s="25">
        <f t="array" aca="1" ref="R935" ca="1">INDEX('Lorri 401b'!L:L,MATCH('Retirement Calculator'!A935,'Lorri 401b'!N:N,0),0)</f>
        <v>-14959985.69547414</v>
      </c>
      <c r="S935" s="25">
        <f t="shared" ca="1" si="787"/>
        <v>-20710403.635117993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-5782808.6259127297</v>
      </c>
      <c r="R936" s="25">
        <f t="array" aca="1" ref="R936" ca="1">INDEX('Lorri 401b'!L:L,MATCH('Retirement Calculator'!A936,'Lorri 401b'!N:N,0),0)</f>
        <v>-15044064.503151173</v>
      </c>
      <c r="S936" s="25">
        <f t="shared" ca="1" si="787"/>
        <v>-20826873.129063904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-5815334.2733743936</v>
      </c>
      <c r="R937" s="25">
        <f t="array" aca="1" ref="R937" ca="1">INDEX('Lorri 401b'!L:L,MATCH('Retirement Calculator'!A937,'Lorri 401b'!N:N,0),0)</f>
        <v>-15128493.639193526</v>
      </c>
      <c r="S937" s="25">
        <f t="shared" ca="1" si="787"/>
        <v>-20943827.912567921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-5847995.444367148</v>
      </c>
      <c r="R938" s="25">
        <f t="array" aca="1" ref="R938" ca="1">INDEX('Lorri 401b'!L:L,MATCH('Retirement Calculator'!A938,'Lorri 401b'!N:N,0),0)</f>
        <v>-15213274.563302722</v>
      </c>
      <c r="S938" s="25">
        <f t="shared" ca="1" si="787"/>
        <v>-21061270.00766987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-5880792.703572372</v>
      </c>
      <c r="R939" s="25">
        <f t="array" aca="1" ref="R939" ca="1">INDEX('Lorri 401b'!L:L,MATCH('Retirement Calculator'!A939,'Lorri 401b'!N:N,0),0)</f>
        <v>-15298408.741262373</v>
      </c>
      <c r="S939" s="25">
        <f t="shared" ca="1" si="787"/>
        <v>-21179201.444834746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-5913726.618024285</v>
      </c>
      <c r="R940" s="25">
        <f t="array" aca="1" ref="R940" ca="1">INDEX('Lorri 401b'!L:L,MATCH('Retirement Calculator'!A940,'Lorri 401b'!N:N,0),0)</f>
        <v>-15383897.644963523</v>
      </c>
      <c r="S940" s="25">
        <f t="shared" ca="1" si="787"/>
        <v>-21297624.262987807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-5946797.7571197478</v>
      </c>
      <c r="R941" s="25">
        <f t="array" aca="1" ref="R941" ca="1">INDEX('Lorri 401b'!L:L,MATCH('Retirement Calculator'!A941,'Lorri 401b'!N:N,0),0)</f>
        <v>-15469742.752430094</v>
      </c>
      <c r="S941" s="25">
        <f t="shared" ca="1" si="787"/>
        <v>-21416540.509549841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-5980006.692628108</v>
      </c>
      <c r="R942" s="25">
        <f t="array" aca="1" ref="R942" ca="1">INDEX('Lorri 401b'!L:L,MATCH('Retirement Calculator'!A942,'Lorri 401b'!N:N,0),0)</f>
        <v>-15555945.547844443</v>
      </c>
      <c r="S942" s="25">
        <f t="shared" ca="1" si="787"/>
        <v>-21535952.240472551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-6013353.9987010863</v>
      </c>
      <c r="R943" s="25">
        <f t="array" aca="1" ref="R943" ca="1">INDEX('Lorri 401b'!L:L,MATCH('Retirement Calculator'!A943,'Lorri 401b'!N:N,0),0)</f>
        <v>-15642507.521573018</v>
      </c>
      <c r="S943" s="25">
        <f t="shared" ca="1" si="787"/>
        <v>-21655861.520274103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-6046840.2518827021</v>
      </c>
      <c r="R944" s="25">
        <f t="array" aca="1" ref="R944" ca="1">INDEX('Lorri 401b'!L:L,MATCH('Retirement Calculator'!A944,'Lorri 401b'!N:N,0),0)</f>
        <v>-15729430.17019213</v>
      </c>
      <c r="S944" s="25">
        <f t="shared" ca="1" si="787"/>
        <v>-21776270.422074832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-6080466.0311192414</v>
      </c>
      <c r="R945" s="25">
        <f t="array" aca="1" ref="R945" ca="1">INDEX('Lorri 401b'!L:L,MATCH('Retirement Calculator'!A945,'Lorri 401b'!N:N,0),0)</f>
        <v>-15816714.996513821</v>
      </c>
      <c r="S945" s="25">
        <f t="shared" ca="1" si="787"/>
        <v>-21897181.027633063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-6114231.9177692663</v>
      </c>
      <c r="R946" s="25">
        <f t="array" aca="1" ref="R946" ca="1">INDEX('Lorri 401b'!L:L,MATCH('Retirement Calculator'!A946,'Lorri 401b'!N:N,0),0)</f>
        <v>-15904363.509611852</v>
      </c>
      <c r="S946" s="25">
        <f t="shared" ca="1" si="787"/>
        <v>-22018595.427381121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-6148138.4956136663</v>
      </c>
      <c r="R947" s="25">
        <f t="array" aca="1" ref="R947" ca="1">INDEX('Lorri 401b'!L:L,MATCH('Retirement Calculator'!A947,'Lorri 401b'!N:N,0),0)</f>
        <v>-15992377.224847792</v>
      </c>
      <c r="S947" s="25">
        <f t="shared" ca="1" si="787"/>
        <v>-22140515.720461458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-6182186.3508657515</v>
      </c>
      <c r="R948" s="25">
        <f t="array" aca="1" ref="R948" ca="1">INDEX('Lorri 401b'!L:L,MATCH('Retirement Calculator'!A948,'Lorri 401b'!N:N,0),0)</f>
        <v>-16080757.663897214</v>
      </c>
      <c r="S948" s="25">
        <f t="shared" ca="1" si="787"/>
        <v>-22262944.014762968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-6216376.0721813869</v>
      </c>
      <c r="R949" s="25">
        <f t="array" aca="1" ref="R949" ca="1">INDEX('Lorri 401b'!L:L,MATCH('Retirement Calculator'!A949,'Lorri 401b'!N:N,0),0)</f>
        <v>-16169506.35477601</v>
      </c>
      <c r="S949" s="25">
        <f t="shared" ca="1" si="787"/>
        <v>-22385882.426957399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-6250708.2506691711</v>
      </c>
      <c r="R950" s="25">
        <f t="array" aca="1" ref="R950" ca="1">INDEX('Lorri 401b'!L:L,MATCH('Retirement Calculator'!A950,'Lorri 401b'!N:N,0),0)</f>
        <v>-16258624.831866801</v>
      </c>
      <c r="S950" s="25">
        <f t="shared" ca="1" si="787"/>
        <v>-22509333.082535971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-6285183.4799006544</v>
      </c>
      <c r="R951" s="25">
        <f t="array" aca="1" ref="R951" ca="1">INDEX('Lorri 401b'!L:L,MATCH('Retirement Calculator'!A951,'Lorri 401b'!N:N,0),0)</f>
        <v>-16348114.635945469</v>
      </c>
      <c r="S951" s="25">
        <f t="shared" ca="1" si="787"/>
        <v>-22633298.115846124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-6319802.3559206016</v>
      </c>
      <c r="R952" s="25">
        <f t="array" aca="1" ref="R952" ca="1">INDEX('Lorri 401b'!L:L,MATCH('Retirement Calculator'!A952,'Lorri 401b'!N:N,0),0)</f>
        <v>-16437977.314207798</v>
      </c>
      <c r="S952" s="25">
        <f t="shared" ca="1" si="787"/>
        <v>-22757779.670128398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-6354565.4772572992</v>
      </c>
      <c r="R953" s="25">
        <f t="array" aca="1" ref="R953" ca="1">INDEX('Lorri 401b'!L:L,MATCH('Retirement Calculator'!A953,'Lorri 401b'!N:N,0),0)</f>
        <v>-16528214.42029622</v>
      </c>
      <c r="S953" s="25">
        <f t="shared" ca="1" si="787"/>
        <v>-22882779.897553518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-6389473.4449328994</v>
      </c>
      <c r="R954" s="25">
        <f t="array" aca="1" ref="R954" ca="1">INDEX('Lorri 401b'!L:L,MATCH('Retirement Calculator'!A954,'Lorri 401b'!N:N,0),0)</f>
        <v>-16618827.514326679</v>
      </c>
      <c r="S954" s="25">
        <f t="shared" ca="1" si="787"/>
        <v>-23008300.959259577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-6424526.8624738147</v>
      </c>
      <c r="R955" s="25">
        <f t="array" aca="1" ref="R955" ca="1">INDEX('Lorri 401b'!L:L,MATCH('Retirement Calculator'!A955,'Lorri 401b'!N:N,0),0)</f>
        <v>-16709818.162915597</v>
      </c>
      <c r="S955" s="25">
        <f t="shared" ca="1" si="787"/>
        <v>-23134345.025389411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-6459726.3359211506</v>
      </c>
      <c r="R956" s="25">
        <f t="array" aca="1" ref="R956" ca="1">INDEX('Lorri 401b'!L:L,MATCH('Retirement Calculator'!A956,'Lorri 401b'!N:N,0),0)</f>
        <v>-16801187.939206969</v>
      </c>
      <c r="S956" s="25">
        <f t="shared" ca="1" si="787"/>
        <v>-23260914.275128119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-6495072.4738411838</v>
      </c>
      <c r="R957" s="25">
        <f t="array" aca="1" ref="R957" ca="1">INDEX('Lorri 401b'!L:L,MATCH('Retirement Calculator'!A957,'Lorri 401b'!N:N,0),0)</f>
        <v>-16892938.422899552</v>
      </c>
      <c r="S957" s="25">
        <f t="shared" ca="1" si="787"/>
        <v>-23388010.896740735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-6530565.8873358835</v>
      </c>
      <c r="R958" s="25">
        <f t="array" aca="1" ref="R958" ca="1">INDEX('Lorri 401b'!L:L,MATCH('Retirement Calculator'!A958,'Lorri 401b'!N:N,0),0)</f>
        <v>-16985071.200274188</v>
      </c>
      <c r="S958" s="25">
        <f t="shared" ca="1" si="787"/>
        <v>-23515637.087610073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-6566207.1900534779</v>
      </c>
      <c r="R959" s="25">
        <f t="array" aca="1" ref="R959" ca="1">INDEX('Lorri 401b'!L:L,MATCH('Retirement Calculator'!A959,'Lorri 401b'!N:N,0),0)</f>
        <v>-17077587.864221219</v>
      </c>
      <c r="S959" s="25">
        <f t="shared" ca="1" si="787"/>
        <v>-23643795.054274697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-6601996.9981990624</v>
      </c>
      <c r="R960" s="25">
        <f t="array" aca="1" ref="R960" ca="1">INDEX('Lorri 401b'!L:L,MATCH('Retirement Calculator'!A960,'Lorri 401b'!N:N,0),0)</f>
        <v>-17170490.014268029</v>
      </c>
      <c r="S960" s="25">
        <f t="shared" ca="1" si="787"/>
        <v>-23772487.012467094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-6637935.9305452527</v>
      </c>
      <c r="R961" s="25">
        <f t="array" aca="1" ref="R961" ca="1">INDEX('Lorri 401b'!L:L,MATCH('Retirement Calculator'!A961,'Lorri 401b'!N:N,0),0)</f>
        <v>-17263779.256606702</v>
      </c>
      <c r="S961" s="25">
        <f t="shared" ca="1" si="787"/>
        <v>-23901715.187151954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-6674024.6084428858</v>
      </c>
      <c r="R962" s="25">
        <f t="array" aca="1" ref="R962" ca="1">INDEX('Lorri 401b'!L:L,MATCH('Retirement Calculator'!A962,'Lorri 401b'!N:N,0),0)</f>
        <v>-17357457.204121783</v>
      </c>
      <c r="S962" s="25">
        <f t="shared" ca="1" si="787"/>
        <v>-24031481.812564671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-6710263.6558317589</v>
      </c>
      <c r="R963" s="25">
        <f t="array" aca="1" ref="R963" ca="1">INDEX('Lorri 401b'!L:L,MATCH('Retirement Calculator'!A963,'Lorri 401b'!N:N,0),0)</f>
        <v>-17451525.476418179</v>
      </c>
      <c r="S963" s="25">
        <f t="shared" ca="1" si="787"/>
        <v>-24161789.132249936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-6746653.6992514189</v>
      </c>
      <c r="R964" s="25">
        <f t="array" aca="1" ref="R964" ca="1">INDEX('Lorri 401b'!L:L,MATCH('Retirement Calculator'!A964,'Lorri 401b'!N:N,0),0)</f>
        <v>-17545985.699849144</v>
      </c>
      <c r="S964" s="25">
        <f t="shared" ca="1" si="787"/>
        <v>-24292639.399100564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-6783195.3678519949</v>
      </c>
      <c r="R965" s="25">
        <f t="array" aca="1" ref="R965" ca="1">INDEX('Lorri 401b'!L:L,MATCH('Retirement Calculator'!A965,'Lorri 401b'!N:N,0),0)</f>
        <v>-17640839.507544402</v>
      </c>
      <c r="S965" s="25">
        <f t="shared" ca="1" si="787"/>
        <v>-24424034.875396397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-6819889.2934050728</v>
      </c>
      <c r="R966" s="25">
        <f t="array" aca="1" ref="R966" ca="1">INDEX('Lorri 401b'!L:L,MATCH('Retirement Calculator'!A966,'Lorri 401b'!N:N,0),0)</f>
        <v>-17736088.539438393</v>
      </c>
      <c r="S966" s="25">
        <f t="shared" ca="1" si="787"/>
        <v>-24555977.832843468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-6856736.1103146216</v>
      </c>
      <c r="R967" s="25">
        <f t="array" aca="1" ref="R967" ca="1">INDEX('Lorri 401b'!L:L,MATCH('Retirement Calculator'!A967,'Lorri 401b'!N:N,0),0)</f>
        <v>-17831734.442298606</v>
      </c>
      <c r="S967" s="25">
        <f t="shared" ca="1" si="787"/>
        <v>-24688470.552613229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-6893736.4556279602</v>
      </c>
      <c r="R968" s="25">
        <f t="array" aca="1" ref="R968" ca="1">INDEX('Lorri 401b'!L:L,MATCH('Retirement Calculator'!A968,'Lorri 401b'!N:N,0),0)</f>
        <v>-17927778.869754072</v>
      </c>
      <c r="S968" s="25">
        <f t="shared" ca="1" si="787"/>
        <v>-24821515.325382032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-6930890.9690467715</v>
      </c>
      <c r="R969" s="25">
        <f t="array" aca="1" ref="R969" ca="1">INDEX('Lorri 401b'!L:L,MATCH('Retirement Calculator'!A969,'Lorri 401b'!N:N,0),0)</f>
        <v>-18024223.482323937</v>
      </c>
      <c r="S969" s="25">
        <f t="shared" ca="1" si="787"/>
        <v>-24955114.451370709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-6968200.2929381607</v>
      </c>
      <c r="R970" s="25">
        <f t="array" aca="1" ref="R970" ca="1">INDEX('Lorri 401b'!L:L,MATCH('Retirement Calculator'!A970,'Lorri 401b'!N:N,0),0)</f>
        <v>-18121069.947446175</v>
      </c>
      <c r="S970" s="25">
        <f t="shared" ca="1" si="787"/>
        <v>-25089270.240384337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-7005665.0723457644</v>
      </c>
      <c r="R971" s="25">
        <f t="array" aca="1" ref="R971" ca="1">INDEX('Lorri 401b'!L:L,MATCH('Retirement Calculator'!A971,'Lorri 401b'!N:N,0),0)</f>
        <v>-18218319.939506423</v>
      </c>
      <c r="S971" s="25">
        <f t="shared" ca="1" si="787"/>
        <v>-25223985.011852186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-7043285.9550008997</v>
      </c>
      <c r="R972" s="25">
        <f t="array" aca="1" ref="R972" ca="1">INDEX('Lorri 401b'!L:L,MATCH('Retirement Calculator'!A972,'Lorri 401b'!N:N,0),0)</f>
        <v>-18315975.139866922</v>
      </c>
      <c r="S972" s="25">
        <f t="shared" ca="1" si="787"/>
        <v>-25359261.094867822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-7081063.5913337646</v>
      </c>
      <c r="R973" s="25">
        <f t="array" aca="1" ref="R973" ca="1">INDEX('Lorri 401b'!L:L,MATCH('Retirement Calculator'!A973,'Lorri 401b'!N:N,0),0)</f>
        <v>-18414037.236895587</v>
      </c>
      <c r="S973" s="25">
        <f t="shared" ca="1" si="787"/>
        <v>-25495100.828229353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-7118998.6344846832</v>
      </c>
      <c r="R974" s="25">
        <f t="array" aca="1" ref="R974" ca="1">INDEX('Lorri 401b'!L:L,MATCH('Retirement Calculator'!A974,'Lorri 401b'!N:N,0),0)</f>
        <v>-18512507.925995208</v>
      </c>
      <c r="S974" s="25">
        <f t="shared" ca="1" si="787"/>
        <v>-25631506.560479891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-7157091.7403153973</v>
      </c>
      <c r="R975" s="25">
        <f t="array" aca="1" ref="R975" ca="1">INDEX('Lorri 401b'!L:L,MATCH('Retirement Calculator'!A975,'Lorri 401b'!N:N,0),0)</f>
        <v>-18611388.909632742</v>
      </c>
      <c r="S975" s="25">
        <f t="shared" ca="1" si="787"/>
        <v>-25768480.649948139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-7195343.5674204063</v>
      </c>
      <c r="R976" s="25">
        <f t="array" aca="1" ref="R976" ca="1">INDEX('Lorri 401b'!L:L,MATCH('Retirement Calculator'!A976,'Lorri 401b'!N:N,0),0)</f>
        <v>-18710681.897368766</v>
      </c>
      <c r="S976" s="25">
        <f t="shared" ca="1" si="787"/>
        <v>-25906025.464789174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-7233754.7771383524</v>
      </c>
      <c r="R977" s="25">
        <f t="array" aca="1" ref="R977" ca="1">INDEX('Lorri 401b'!L:L,MATCH('Retirement Calculator'!A977,'Lorri 401b'!N:N,0),0)</f>
        <v>-18810388.605887026</v>
      </c>
      <c r="S977" s="25">
        <f t="shared" ca="1" si="787"/>
        <v>-26044143.383025378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-7272326.0335634565</v>
      </c>
      <c r="R978" s="25">
        <f t="array" aca="1" ref="R978" ca="1">INDEX('Lorri 401b'!L:L,MATCH('Retirement Calculator'!A978,'Lorri 401b'!N:N,0),0)</f>
        <v>-18910510.75902411</v>
      </c>
      <c r="S978" s="25">
        <f t="shared" ca="1" si="787"/>
        <v>-26182836.792587567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-7311058.0035569984</v>
      </c>
      <c r="R979" s="25">
        <f t="array" aca="1" ref="R979" ca="1">INDEX('Lorri 401b'!L:L,MATCH('Retirement Calculator'!A979,'Lorri 401b'!N:N,0),0)</f>
        <v>-19011050.087799266</v>
      </c>
      <c r="S979" s="25">
        <f t="shared" ca="1" si="787"/>
        <v>-26322108.091356263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-7349951.3567588469</v>
      </c>
      <c r="R980" s="25">
        <f t="array" aca="1" ref="R980" ca="1">INDEX('Lorri 401b'!L:L,MATCH('Retirement Calculator'!A980,'Lorri 401b'!N:N,0),0)</f>
        <v>-19112008.330444317</v>
      </c>
      <c r="S980" s="25">
        <f t="shared" ca="1" si="787"/>
        <v>-26461959.687203165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-7389006.7655990366</v>
      </c>
      <c r="R981" s="25">
        <f t="array" aca="1" ref="R981" ca="1">INDEX('Lorri 401b'!L:L,MATCH('Retirement Calculator'!A981,'Lorri 401b'!N:N,0),0)</f>
        <v>-19213387.232433725</v>
      </c>
      <c r="S981" s="25">
        <f t="shared" ca="1" si="787"/>
        <v>-26602393.998032764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-7428224.905309394</v>
      </c>
      <c r="R982" s="25">
        <f t="array" aca="1" ref="R982" ca="1">INDEX('Lorri 401b'!L:L,MATCH('Retirement Calculator'!A982,'Lorri 401b'!N:N,0),0)</f>
        <v>-19315188.546514753</v>
      </c>
      <c r="S982" s="25">
        <f t="shared" ca="1" si="787"/>
        <v>-26743413.451824147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-7467606.4539352115</v>
      </c>
      <c r="R983" s="25">
        <f t="array" aca="1" ref="R983" ca="1">INDEX('Lorri 401b'!L:L,MATCH('Retirement Calculator'!A983,'Lorri 401b'!N:N,0),0)</f>
        <v>-19417414.032737788</v>
      </c>
      <c r="S983" s="25">
        <f t="shared" ca="1" si="787"/>
        <v>-26885020.486672997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-7507152.09234697</v>
      </c>
      <c r="R984" s="25">
        <f t="array" aca="1" ref="R984" ca="1">INDEX('Lorri 401b'!L:L,MATCH('Retirement Calculator'!A984,'Lorri 401b'!N:N,0),0)</f>
        <v>-19520065.458486751</v>
      </c>
      <c r="S984" s="25">
        <f t="shared" ca="1" si="787"/>
        <v>-27027217.550833721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-7546862.5042521106</v>
      </c>
      <c r="R985" s="25">
        <f t="array" aca="1" ref="R985" ca="1">INDEX('Lorri 401b'!L:L,MATCH('Retirement Calculator'!A985,'Lorri 401b'!N:N,0),0)</f>
        <v>-19623144.598509666</v>
      </c>
      <c r="S985" s="25">
        <f t="shared" ca="1" si="787"/>
        <v>-27170007.102761775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-7586738.3762068553</v>
      </c>
      <c r="R986" s="25">
        <f t="array" aca="1" ref="R986" ca="1">INDEX('Lorri 401b'!L:L,MATCH('Retirement Calculator'!A986,'Lorri 401b'!N:N,0),0)</f>
        <v>-19726653.234949343</v>
      </c>
      <c r="S986" s="25">
        <f t="shared" ca="1" si="787"/>
        <v>-27313391.611156199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-7626780.3976280782</v>
      </c>
      <c r="R987" s="25">
        <f t="array" aca="1" ref="R987" ca="1">INDEX('Lorri 401b'!L:L,MATCH('Retirement Calculator'!A987,'Lorri 401b'!N:N,0),0)</f>
        <v>-19830593.157374188</v>
      </c>
      <c r="S987" s="25">
        <f t="shared" ca="1" si="787"/>
        <v>-27457373.555002265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-7666989.2608052231</v>
      </c>
      <c r="R988" s="25">
        <f t="array" aca="1" ref="R988" ca="1">INDEX('Lorri 401b'!L:L,MATCH('Retirement Calculator'!A988,'Lorri 401b'!N:N,0),0)</f>
        <v>-19934966.162809137</v>
      </c>
      <c r="S988" s="25">
        <f t="shared" ca="1" si="787"/>
        <v>-27601955.42361436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-7707365.6609122725</v>
      </c>
      <c r="R989" s="25">
        <f t="array" aca="1" ref="R989" ca="1">INDEX('Lorri 401b'!L:L,MATCH('Retirement Calculator'!A989,'Lorri 401b'!N:N,0),0)</f>
        <v>-20039774.055766732</v>
      </c>
      <c r="S989" s="25">
        <f t="shared" ca="1" si="787"/>
        <v>-27747139.716679003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-7747910.2960197683</v>
      </c>
      <c r="R990" s="25">
        <f t="array" aca="1" ref="R990" ca="1">INDEX('Lorri 401b'!L:L,MATCH('Retirement Calculator'!A990,'Lorri 401b'!N:N,0),0)</f>
        <v>-20145018.648278315</v>
      </c>
      <c r="S990" s="25">
        <f t="shared" ca="1" si="787"/>
        <v>-27892928.944298081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-7788623.8671068791</v>
      </c>
      <c r="R991" s="25">
        <f t="array" aca="1" ref="R991" ca="1">INDEX('Lorri 401b'!L:L,MATCH('Retirement Calculator'!A991,'Lorri 401b'!N:N,0),0)</f>
        <v>-20250701.759925362</v>
      </c>
      <c r="S991" s="25">
        <f t="shared" ca="1" si="787"/>
        <v>-28039325.627032243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-7829507.0780735193</v>
      </c>
      <c r="R992" s="25">
        <f t="array" aca="1" ref="R992" ca="1">INDEX('Lorri 401b'!L:L,MATCH('Retirement Calculator'!A992,'Lorri 401b'!N:N,0),0)</f>
        <v>-20356825.21787094</v>
      </c>
      <c r="S992" s="25">
        <f t="shared" ca="1" si="787"/>
        <v>-28186332.29594446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-7870560.6357525205</v>
      </c>
      <c r="R993" s="25">
        <f t="array" aca="1" ref="R993" ca="1">INDEX('Lorri 401b'!L:L,MATCH('Retirement Calculator'!A993,'Lorri 401b'!N:N,0),0)</f>
        <v>-20463390.856891289</v>
      </c>
      <c r="S993" s="25">
        <f t="shared" ca="1" si="787"/>
        <v>-28333951.492643811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-7911785.2499218509</v>
      </c>
      <c r="R994" s="25">
        <f t="array" aca="1" ref="R994" ca="1">INDEX('Lorri 401b'!L:L,MATCH('Retirement Calculator'!A994,'Lorri 401b'!N:N,0),0)</f>
        <v>-20570400.519407559</v>
      </c>
      <c r="S994" s="25">
        <f t="shared" ca="1" si="787"/>
        <v>-28482185.76932941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-7953181.6333168866</v>
      </c>
      <c r="R995" s="25">
        <f t="array" aca="1" ref="R995" ca="1">INDEX('Lorri 401b'!L:L,MATCH('Retirement Calculator'!A995,'Lorri 401b'!N:N,0),0)</f>
        <v>-20677856.055517644</v>
      </c>
      <c r="S995" s="25">
        <f t="shared" ca="1" si="787"/>
        <v>-28631037.688834529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-7994750.5016427347</v>
      </c>
      <c r="R996" s="25">
        <f t="array" aca="1" ref="R996" ca="1">INDEX('Lorri 401b'!L:L,MATCH('Retirement Calculator'!A996,'Lorri 401b'!N:N,0),0)</f>
        <v>-20785759.323028188</v>
      </c>
      <c r="S996" s="25">
        <f t="shared" ca="1" si="787"/>
        <v>-28780509.824670922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-8036492.5735866074</v>
      </c>
      <c r="R997" s="25">
        <f t="array" aca="1" ref="R997" ca="1">INDEX('Lorri 401b'!L:L,MATCH('Retirement Calculator'!A997,'Lorri 401b'!N:N,0),0)</f>
        <v>-20894112.187486693</v>
      </c>
      <c r="S997" s="25">
        <f t="shared" ca="1" si="787"/>
        <v>-28930604.761073299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-8078408.5708302464</v>
      </c>
      <c r="R998" s="25">
        <f t="array" aca="1" ref="R998" ca="1">INDEX('Lorri 401b'!L:L,MATCH('Retirement Calculator'!A998,'Lorri 401b'!N:N,0),0)</f>
        <v>-21002916.522213776</v>
      </c>
      <c r="S998" s="25">
        <f t="shared" ca="1" si="787"/>
        <v>-29081325.09304402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-8120499.2180624008</v>
      </c>
      <c r="R999" s="25">
        <f t="array" aca="1" ref="R999" ca="1">INDEX('Lorri 401b'!L:L,MATCH('Retirement Calculator'!A999,'Lorri 401b'!N:N,0),0)</f>
        <v>-21112174.208335556</v>
      </c>
      <c r="S999" s="25">
        <f t="shared" ca="1" si="787"/>
        <v>-29232673.426397957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-8162765.2429913552</v>
      </c>
      <c r="R1000" s="25">
        <f t="array" aca="1" ref="R1000" ca="1">INDEX('Lorri 401b'!L:L,MATCH('Retirement Calculator'!A1000,'Lorri 401b'!N:N,0),0)</f>
        <v>-21221887.134816177</v>
      </c>
      <c r="S1000" s="25">
        <f t="shared" ca="1" si="787"/>
        <v>-29384652.377807532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-8205207.3763575135</v>
      </c>
      <c r="R1001" s="25">
        <f t="array" aca="1" ref="R1001" ca="1">INDEX('Lorri 401b'!L:L,MATCH('Retirement Calculator'!A1001,'Lorri 401b'!N:N,0),0)</f>
        <v>-21332057.198490467</v>
      </c>
      <c r="S1001" s="25">
        <f t="shared" ca="1" si="787"/>
        <v>-29537264.574847981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-8247826.3519460307</v>
      </c>
      <c r="R1002" s="25">
        <f t="array" aca="1" ref="R1002" ca="1">INDEX('Lorri 401b'!L:L,MATCH('Retirement Calculator'!A1002,'Lorri 401b'!N:N,0),0)</f>
        <v>-21442686.304096732</v>
      </c>
      <c r="S1002" s="25">
        <f t="shared" ca="1" si="787"/>
        <v>-29690512.656042762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-8290622.9065995002</v>
      </c>
      <c r="R1003" s="25">
        <f t="array" aca="1" ref="R1003" ca="1">INDEX('Lorri 401b'!L:L,MATCH('Retirement Calculator'!A1003,'Lorri 401b'!N:N,0),0)</f>
        <v>-21553776.364309691</v>
      </c>
      <c r="S1003" s="25">
        <f t="shared" ca="1" si="787"/>
        <v>-29844399.27090919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-8333597.7802306926</v>
      </c>
      <c r="R1004" s="25">
        <f t="array" aca="1" ref="R1004" ca="1">INDEX('Lorri 401b'!L:L,MATCH('Retirement Calculator'!A1004,'Lorri 401b'!N:N,0),0)</f>
        <v>-21665329.299773537</v>
      </c>
      <c r="S1004" s="25">
        <f t="shared" ca="1" si="787"/>
        <v>-29998927.08000423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-8376751.7158353487</v>
      </c>
      <c r="R1005" s="25">
        <f t="array" aca="1" ref="R1005" ca="1">INDEX('Lorri 401b'!L:L,MATCH('Retirement Calculator'!A1005,'Lorri 401b'!N:N,0),0)</f>
        <v>-21777347.039135147</v>
      </c>
      <c r="S1005" s="25">
        <f t="shared" ca="1" si="787"/>
        <v>-30154098.754970495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-8420085.4595050234</v>
      </c>
      <c r="R1006" s="25">
        <f t="array" aca="1" ref="R1006" ca="1">INDEX('Lorri 401b'!L:L,MATCH('Retirement Calculator'!A1006,'Lorri 401b'!N:N,0),0)</f>
        <v>-21889831.519077431</v>
      </c>
      <c r="S1006" s="25">
        <f t="shared" ca="1" si="787"/>
        <v>-30309916.978582457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-8463599.7604399882</v>
      </c>
      <c r="R1007" s="25">
        <f t="array" aca="1" ref="R1007" ca="1">INDEX('Lorri 401b'!L:L,MATCH('Retirement Calculator'!A1007,'Lorri 401b'!N:N,0),0)</f>
        <v>-22002784.684352808</v>
      </c>
      <c r="S1007" s="25">
        <f t="shared" ca="1" si="787"/>
        <v>-30466384.444792796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-8507295.3709621821</v>
      </c>
      <c r="R1008" s="25">
        <f t="array" aca="1" ref="R1008" ca="1">INDEX('Lorri 401b'!L:L,MATCH('Retirement Calculator'!A1008,'Lorri 401b'!N:N,0),0)</f>
        <v>-22116208.487816833</v>
      </c>
      <c r="S1008" s="25">
        <f t="shared" ca="1" si="787"/>
        <v>-30623503.858779013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-8551173.0465282183</v>
      </c>
      <c r="R1009" s="25">
        <f t="array" aca="1" ref="R1009" ca="1">INDEX('Lorri 401b'!L:L,MATCH('Retirement Calculator'!A1009,'Lorri 401b'!N:N,0),0)</f>
        <v>-22230104.890461959</v>
      </c>
      <c r="S1009" s="25">
        <f t="shared" ca="1" si="787"/>
        <v>-30781277.936990179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-8595233.5457424466</v>
      </c>
      <c r="R1010" s="25">
        <f t="array" aca="1" ref="R1010" ca="1">INDEX('Lorri 401b'!L:L,MATCH('Retirement Calculator'!A1010,'Lorri 401b'!N:N,0),0)</f>
        <v>-22344475.86145144</v>
      </c>
      <c r="S1010" s="25">
        <f t="shared" ca="1" si="787"/>
        <v>-30939709.407193884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-8639477.6303700674</v>
      </c>
      <c r="R1011" s="25">
        <f t="array" aca="1" ref="R1011" ca="1">INDEX('Lorri 401b'!L:L,MATCH('Retirement Calculator'!A1011,'Lorri 401b'!N:N,0),0)</f>
        <v>-22459323.378153376</v>
      </c>
      <c r="S1011" s="25">
        <f t="shared" ca="1" si="787"/>
        <v>-31098801.008523442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-8683906.0653503034</v>
      </c>
      <c r="R1012" s="25">
        <f t="array" aca="1" ref="R1012" ca="1">INDEX('Lorri 401b'!L:L,MATCH('Retirement Calculator'!A1012,'Lorri 401b'!N:N,0),0)</f>
        <v>-22574649.426174905</v>
      </c>
      <c r="S1012" s="25">
        <f t="shared" ca="1" si="787"/>
        <v>-31258555.49152521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-8728519.6188096236</v>
      </c>
      <c r="R1013" s="25">
        <f t="array" aca="1" ref="R1013" ca="1">INDEX('Lorri 401b'!L:L,MATCH('Retirement Calculator'!A1013,'Lorri 401b'!N:N,0),0)</f>
        <v>-22690455.999396522</v>
      </c>
      <c r="S1013" s="25">
        <f t="shared" ca="1" si="787"/>
        <v>-31418975.618206143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-8773319.0620750245</v>
      </c>
      <c r="R1014" s="25">
        <f t="array" aca="1" ref="R1014" ca="1">INDEX('Lorri 401b'!L:L,MATCH('Retirement Calculator'!A1014,'Lorri 401b'!N:N,0),0)</f>
        <v>-22806745.100006562</v>
      </c>
      <c r="S1014" s="25">
        <f t="shared" ca="1" si="787"/>
        <v>-31580064.162081584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-8818305.1696873643</v>
      </c>
      <c r="R1015" s="25">
        <f t="array" aca="1" ref="R1015" ca="1">INDEX('Lorri 401b'!L:L,MATCH('Retirement Calculator'!A1015,'Lorri 401b'!N:N,0),0)</f>
        <v>-22923518.73853581</v>
      </c>
      <c r="S1015" s="25">
        <f t="shared" ca="1" si="787"/>
        <v>-31741823.908223175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-8863478.7194147557</v>
      </c>
      <c r="R1016" s="25">
        <f t="array" aca="1" ref="R1016" ca="1">INDEX('Lorri 401b'!L:L,MATCH('Retirement Calculator'!A1016,'Lorri 401b'!N:N,0),0)</f>
        <v>-23040778.933892265</v>
      </c>
      <c r="S1016" s="25">
        <f t="shared" ca="1" si="787"/>
        <v>-31904257.653307021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-8908840.4922660124</v>
      </c>
      <c r="R1017" s="25">
        <f t="array" aca="1" ref="R1017" ca="1">INDEX('Lorri 401b'!L:L,MATCH('Retirement Calculator'!A1017,'Lorri 401b'!N:N,0),0)</f>
        <v>-23158527.713396039</v>
      </c>
      <c r="S1017" s="25">
        <f t="shared" ca="1" si="787"/>
        <v>-32067368.205662049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-8954391.272504149</v>
      </c>
      <c r="R1018" s="25">
        <f t="array" aca="1" ref="R1018" ca="1">INDEX('Lorri 401b'!L:L,MATCH('Retirement Calculator'!A1018,'Lorri 401b'!N:N,0),0)</f>
        <v>-23276767.112814412</v>
      </c>
      <c r="S1018" s="25">
        <f t="shared" ca="1" si="787"/>
        <v>-32231158.385318562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-9000131.8476599436</v>
      </c>
      <c r="R1019" s="25">
        <f t="array" aca="1" ref="R1019" ca="1">INDEX('Lorri 401b'!L:L,MATCH('Retirement Calculator'!A1019,'Lorri 401b'!N:N,0),0)</f>
        <v>-23395499.176397026</v>
      </c>
      <c r="S1019" s="25">
        <f t="shared" ca="1" si="787"/>
        <v>-32395631.024056971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-9046063.0085455552</v>
      </c>
      <c r="R1020" s="25">
        <f t="array" aca="1" ref="R1020" ca="1">INDEX('Lorri 401b'!L:L,MATCH('Retirement Calculator'!A1020,'Lorri 401b'!N:N,0),0)</f>
        <v>-23514725.956911236</v>
      </c>
      <c r="S1020" s="25">
        <f t="shared" ca="1" si="787"/>
        <v>-32560788.965456791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-9092185.5492681898</v>
      </c>
      <c r="R1021" s="25">
        <f t="array" aca="1" ref="R1021" ca="1">INDEX('Lorri 401b'!L:L,MATCH('Retirement Calculator'!A1021,'Lorri 401b'!N:N,0),0)</f>
        <v>-23634449.515677586</v>
      </c>
      <c r="S1021" s="25">
        <f t="shared" ca="1" si="787"/>
        <v>-32726635.064945776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-9138500.2672438361</v>
      </c>
      <c r="R1022" s="25">
        <f t="array" aca="1" ref="R1022" ca="1">INDEX('Lorri 401b'!L:L,MATCH('Retirement Calculator'!A1022,'Lorri 401b'!N:N,0),0)</f>
        <v>-23754671.922605466</v>
      </c>
      <c r="S1022" s="25">
        <f t="shared" ca="1" si="787"/>
        <v>-32893172.189849302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-9185007.9632110465</v>
      </c>
      <c r="R1023" s="25">
        <f t="array" aca="1" ref="R1023" ca="1">INDEX('Lorri 401b'!L:L,MATCH('Retirement Calculator'!A1023,'Lorri 401b'!N:N,0),0)</f>
        <v>-23875395.256228875</v>
      </c>
      <c r="S1023" s="25">
        <f t="shared" ca="1" si="787"/>
        <v>-33060403.219439924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-9231709.4412447866</v>
      </c>
      <c r="R1024" s="25">
        <f t="array" aca="1" ref="R1024" ca="1">INDEX('Lorri 401b'!L:L,MATCH('Retirement Calculator'!A1024,'Lorri 401b'!N:N,0),0)</f>
        <v>-23996621.603742383</v>
      </c>
      <c r="S1024" s="25">
        <f t="shared" ca="1" si="787"/>
        <v>-33228331.044987172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-9278605.5087703355</v>
      </c>
      <c r="R1025" s="25">
        <f t="array" aca="1" ref="R1025" ca="1">INDEX('Lorri 401b'!L:L,MATCH('Retirement Calculator'!A1025,'Lorri 401b'!N:N,0),0)</f>
        <v>-24118353.061037198</v>
      </c>
      <c r="S1025" s="25">
        <f t="shared" ca="1" si="787"/>
        <v>-33396958.569807533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-9325696.9765772391</v>
      </c>
      <c r="R1026" s="25">
        <f t="array" aca="1" ref="R1026" ca="1">INDEX('Lorri 401b'!L:L,MATCH('Retirement Calculator'!A1026,'Lorri 401b'!N:N,0),0)</f>
        <v>-24240591.732737407</v>
      </c>
      <c r="S1026" s="25">
        <f t="shared" ca="1" si="787"/>
        <v>-33566288.709314644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-9372984.6588333398</v>
      </c>
      <c r="R1027" s="25">
        <f t="array" aca="1" ref="R1027" ca="1">INDEX('Lorri 401b'!L:L,MATCH('Retirement Calculator'!A1027,'Lorri 401b'!N:N,0),0)</f>
        <v>-24363339.732236367</v>
      </c>
      <c r="S1027" s="25">
        <f t="shared" ca="1" si="787"/>
        <v>-33736324.39106971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-9420469.3730988409</v>
      </c>
      <c r="R1028" s="25">
        <f t="array" aca="1" ref="R1028" ca="1">INDEX('Lorri 401b'!L:L,MATCH('Retirement Calculator'!A1028,'Lorri 401b'!N:N,0),0)</f>
        <v>-24486599.181733239</v>
      </c>
      <c r="S1028" s="25">
        <f t="shared" ca="1" si="787"/>
        <v>-33907068.554832079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-9468151.9403404482</v>
      </c>
      <c r="R1029" s="25">
        <f t="array" aca="1" ref="R1029" ca="1">INDEX('Lorri 401b'!L:L,MATCH('Retirement Calculator'!A1029,'Lorri 401b'!N:N,0),0)</f>
        <v>-24610372.212269682</v>
      </c>
      <c r="S1029" s="25">
        <f t="shared" ca="1" si="787"/>
        <v>-34078524.152610131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-9516033.184945561</v>
      </c>
      <c r="R1030" s="25">
        <f t="array" aca="1" ref="R1030" ca="1">INDEX('Lorri 401b'!L:L,MATCH('Retirement Calculator'!A1030,'Lorri 401b'!N:N,0),0)</f>
        <v>-24734660.963766694</v>
      </c>
      <c r="S1030" s="25">
        <f t="shared" ca="1" si="787"/>
        <v>-34250694.148712255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-9564113.9347365294</v>
      </c>
      <c r="R1031" s="25">
        <f t="array" aca="1" ref="R1031" ca="1">INDEX('Lorri 401b'!L:L,MATCH('Retirement Calculator'!A1031,'Lorri 401b'!N:N,0),0)</f>
        <v>-24859467.58506161</v>
      </c>
      <c r="S1031" s="25">
        <f t="shared" ref="S1031:S1171" ca="1" si="1047">SUM(Q1031:R1031)</f>
        <v>-34423581.519798137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-9612395.0209849589</v>
      </c>
      <c r="R1032" s="25">
        <f t="array" aca="1" ref="R1032" ca="1">INDEX('Lorri 401b'!L:L,MATCH('Retirement Calculator'!A1032,'Lorri 401b'!N:N,0),0)</f>
        <v>-24984794.233945254</v>
      </c>
      <c r="S1032" s="25">
        <f t="shared" ca="1" si="1047"/>
        <v>-34597189.254930213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-9660877.2784260903</v>
      </c>
      <c r="R1033" s="25">
        <f t="array" aca="1" ref="R1033" ca="1">INDEX('Lorri 401b'!L:L,MATCH('Retirement Calculator'!A1033,'Lorri 401b'!N:N,0),0)</f>
        <v>-25110643.077199247</v>
      </c>
      <c r="S1033" s="25">
        <f t="shared" ca="1" si="1047"/>
        <v>-34771520.355625339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-9709561.5452732276</v>
      </c>
      <c r="R1034" s="25">
        <f t="array" aca="1" ref="R1034" ca="1">INDEX('Lorri 401b'!L:L,MATCH('Retirement Calculator'!A1034,'Lorri 401b'!N:N,0),0)</f>
        <v>-25237016.290633466</v>
      </c>
      <c r="S1034" s="25">
        <f t="shared" ca="1" si="1047"/>
        <v>-34946577.835906692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-9758448.6632322278</v>
      </c>
      <c r="R1035" s="25">
        <f t="array" aca="1" ref="R1035" ca="1">INDEX('Lorri 401b'!L:L,MATCH('Retirement Calculator'!A1035,'Lorri 401b'!N:N,0),0)</f>
        <v>-25363916.059123661</v>
      </c>
      <c r="S1035" s="25">
        <f t="shared" ca="1" si="1047"/>
        <v>-35122364.722355887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-9807539.477516057</v>
      </c>
      <c r="R1036" s="25">
        <f t="array" aca="1" ref="R1036" ca="1">INDEX('Lorri 401b'!L:L,MATCH('Retirement Calculator'!A1036,'Lorri 401b'!N:N,0),0)</f>
        <v>-25491344.57664923</v>
      </c>
      <c r="S1036" s="25">
        <f t="shared" ca="1" si="1047"/>
        <v>-35298884.054165289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-9856834.8368594013</v>
      </c>
      <c r="R1037" s="25">
        <f t="array" aca="1" ref="R1037" ca="1">INDEX('Lorri 401b'!L:L,MATCH('Retirement Calculator'!A1037,'Lorri 401b'!N:N,0),0)</f>
        <v>-25619304.046331156</v>
      </c>
      <c r="S1037" s="25">
        <f t="shared" ca="1" si="1047"/>
        <v>-35476138.883190557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-9906335.5935333427</v>
      </c>
      <c r="R1038" s="25">
        <f t="array" aca="1" ref="R1038" ca="1">INDEX('Lorri 401b'!L:L,MATCH('Retirement Calculator'!A1038,'Lorri 401b'!N:N,0),0)</f>
        <v>-25747796.68047009</v>
      </c>
      <c r="S1038" s="25">
        <f t="shared" ca="1" si="1047"/>
        <v>-35654132.274003431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-9956042.6033600923</v>
      </c>
      <c r="R1039" s="25">
        <f t="array" aca="1" ref="R1039" ca="1">INDEX('Lorri 401b'!L:L,MATCH('Retirement Calculator'!A1039,'Lorri 401b'!N:N,0),0)</f>
        <v>-25876824.700584605</v>
      </c>
      <c r="S1039" s="25">
        <f t="shared" ca="1" si="1047"/>
        <v>-35832867.303944699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-10005956.725727787</v>
      </c>
      <c r="R1040" s="25">
        <f t="array" aca="1" ref="R1040" ca="1">INDEX('Lorri 401b'!L:L,MATCH('Retirement Calculator'!A1040,'Lorri 401b'!N:N,0),0)</f>
        <v>-26006390.337449595</v>
      </c>
      <c r="S1040" s="25">
        <f t="shared" ca="1" si="1047"/>
        <v>-36012347.063177384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-10056078.823605347</v>
      </c>
      <c r="R1041" s="25">
        <f t="array" aca="1" ref="R1041" ca="1">INDEX('Lorri 401b'!L:L,MATCH('Retirement Calculator'!A1041,'Lorri 401b'!N:N,0),0)</f>
        <v>-26136495.831134856</v>
      </c>
      <c r="S1041" s="25">
        <f t="shared" ca="1" si="1047"/>
        <v>-36192574.654740199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-10106409.763557397</v>
      </c>
      <c r="R1042" s="25">
        <f t="array" aca="1" ref="R1042" ca="1">INDEX('Lorri 401b'!L:L,MATCH('Retirement Calculator'!A1042,'Lorri 401b'!N:N,0),0)</f>
        <v>-26267143.431043807</v>
      </c>
      <c r="S1042" s="25">
        <f t="shared" ca="1" si="1047"/>
        <v>-36373553.194601208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-10156950.415759247</v>
      </c>
      <c r="R1043" s="25">
        <f t="array" aca="1" ref="R1043" ca="1">INDEX('Lorri 401b'!L:L,MATCH('Retirement Calculator'!A1043,'Lorri 401b'!N:N,0),0)</f>
        <v>-26398335.395952377</v>
      </c>
      <c r="S1043" s="25">
        <f t="shared" ca="1" si="1047"/>
        <v>-36555285.811711624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-10207701.654011939</v>
      </c>
      <c r="R1044" s="25">
        <f t="array" aca="1" ref="R1044" ca="1">INDEX('Lorri 401b'!L:L,MATCH('Retirement Calculator'!A1044,'Lorri 401b'!N:N,0),0)</f>
        <v>-26530073.994048066</v>
      </c>
      <c r="S1044" s="25">
        <f t="shared" ca="1" si="1047"/>
        <v>-36737775.648060009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-10258664.35575735</v>
      </c>
      <c r="R1045" s="25">
        <f t="array" aca="1" ref="R1045" ca="1">INDEX('Lorri 401b'!L:L,MATCH('Retirement Calculator'!A1045,'Lorri 401b'!N:N,0),0)</f>
        <v>-26662361.502969153</v>
      </c>
      <c r="S1045" s="25">
        <f t="shared" ca="1" si="1047"/>
        <v>-36921025.858726501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-10309839.402093368</v>
      </c>
      <c r="R1046" s="25">
        <f t="array" aca="1" ref="R1046" ca="1">INDEX('Lorri 401b'!L:L,MATCH('Retirement Calculator'!A1046,'Lorri 401b'!N:N,0),0)</f>
        <v>-26795200.209844079</v>
      </c>
      <c r="S1046" s="25">
        <f t="shared" ca="1" si="1047"/>
        <v>-37105039.611937448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-10361227.677789118</v>
      </c>
      <c r="R1047" s="25">
        <f t="array" aca="1" ref="R1047" ca="1">INDEX('Lorri 401b'!L:L,MATCH('Retirement Calculator'!A1047,'Lorri 401b'!N:N,0),0)</f>
        <v>-26928592.411330983</v>
      </c>
      <c r="S1047" s="25">
        <f t="shared" ca="1" si="1047"/>
        <v>-37289820.089120105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-10412830.071300268</v>
      </c>
      <c r="R1048" s="25">
        <f t="array" aca="1" ref="R1048" ca="1">INDEX('Lorri 401b'!L:L,MATCH('Retirement Calculator'!A1048,'Lorri 401b'!N:N,0),0)</f>
        <v>-27062540.413657416</v>
      </c>
      <c r="S1048" s="25">
        <f t="shared" ca="1" si="1047"/>
        <v>-37475370.48495768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-10464647.47478438</v>
      </c>
      <c r="R1049" s="25">
        <f t="array" aca="1" ref="R1049" ca="1">INDEX('Lorri 401b'!L:L,MATCH('Retirement Calculator'!A1049,'Lorri 401b'!N:N,0),0)</f>
        <v>-27197046.532660209</v>
      </c>
      <c r="S1049" s="25">
        <f t="shared" ca="1" si="1047"/>
        <v>-37661694.00744459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-10516680.784116343</v>
      </c>
      <c r="R1050" s="25">
        <f t="array" aca="1" ref="R1050" ca="1">INDEX('Lorri 401b'!L:L,MATCH('Retirement Calculator'!A1050,'Lorri 401b'!N:N,0),0)</f>
        <v>-27332113.093825515</v>
      </c>
      <c r="S1050" s="25">
        <f t="shared" ca="1" si="1047"/>
        <v>-37848793.877941862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-10568930.898903856</v>
      </c>
      <c r="R1051" s="25">
        <f t="array" aca="1" ref="R1051" ca="1">INDEX('Lorri 401b'!L:L,MATCH('Retirement Calculator'!A1051,'Lorri 401b'!N:N,0),0)</f>
        <v>-27467742.43232901</v>
      </c>
      <c r="S1051" s="25">
        <f t="shared" ca="1" si="1047"/>
        <v>-38036673.331232868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-10621398.722502984</v>
      </c>
      <c r="R1052" s="25">
        <f t="array" aca="1" ref="R1052" ca="1">INDEX('Lorri 401b'!L:L,MATCH('Retirement Calculator'!A1052,'Lorri 401b'!N:N,0),0)</f>
        <v>-27603936.893076271</v>
      </c>
      <c r="S1052" s="25">
        <f t="shared" ca="1" si="1047"/>
        <v>-38225335.615579255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-10674085.162033774</v>
      </c>
      <c r="R1053" s="25">
        <f t="array" aca="1" ref="R1053" ca="1">INDEX('Lorri 401b'!L:L,MATCH('Retirement Calculator'!A1053,'Lorri 401b'!N:N,0),0)</f>
        <v>-27740698.830743309</v>
      </c>
      <c r="S1053" s="25">
        <f t="shared" ca="1" si="1047"/>
        <v>-38414783.992777079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-10726991.128395943</v>
      </c>
      <c r="R1054" s="25">
        <f t="array" aca="1" ref="R1054" ca="1">INDEX('Lorri 401b'!L:L,MATCH('Retirement Calculator'!A1054,'Lorri 401b'!N:N,0),0)</f>
        <v>-27878030.609817296</v>
      </c>
      <c r="S1054" s="25">
        <f t="shared" ca="1" si="1047"/>
        <v>-38605021.738213241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-10780117.53628462</v>
      </c>
      <c r="R1055" s="25">
        <f t="array" aca="1" ref="R1055" ca="1">INDEX('Lorri 401b'!L:L,MATCH('Retirement Calculator'!A1055,'Lorri 401b'!N:N,0),0)</f>
        <v>-28015934.604637422</v>
      </c>
      <c r="S1055" s="25">
        <f t="shared" ca="1" si="1047"/>
        <v>-38796052.14092204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-10833465.304206166</v>
      </c>
      <c r="R1056" s="25">
        <f t="array" aca="1" ref="R1056" ca="1">INDEX('Lorri 401b'!L:L,MATCH('Retirement Calculator'!A1056,'Lorri 401b'!N:N,0),0)</f>
        <v>-28154413.199435964</v>
      </c>
      <c r="S1056" s="25">
        <f t="shared" ca="1" si="1047"/>
        <v>-38987878.503642127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-10887035.354494054</v>
      </c>
      <c r="R1057" s="25">
        <f t="array" aca="1" ref="R1057" ca="1">INDEX('Lorri 401b'!L:L,MATCH('Retirement Calculator'!A1057,'Lorri 401b'!N:N,0),0)</f>
        <v>-28293468.788379502</v>
      </c>
      <c r="S1057" s="25">
        <f t="shared" ca="1" si="1047"/>
        <v>-39180504.142873555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-10940828.613324808</v>
      </c>
      <c r="R1058" s="25">
        <f t="array" aca="1" ref="R1058" ca="1">INDEX('Lorri 401b'!L:L,MATCH('Retirement Calculator'!A1058,'Lorri 401b'!N:N,0),0)</f>
        <v>-28433103.775610305</v>
      </c>
      <c r="S1058" s="25">
        <f t="shared" ca="1" si="1047"/>
        <v>-39373932.388935111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-10994846.010734024</v>
      </c>
      <c r="R1059" s="25">
        <f t="array" aca="1" ref="R1059" ca="1">INDEX('Lorri 401b'!L:L,MATCH('Retirement Calculator'!A1059,'Lorri 401b'!N:N,0),0)</f>
        <v>-28573320.575287905</v>
      </c>
      <c r="S1059" s="25">
        <f t="shared" ca="1" si="1047"/>
        <v>-39568166.58602193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-11049088.480632443</v>
      </c>
      <c r="R1060" s="25">
        <f t="array" aca="1" ref="R1060" ca="1">INDEX('Lorri 401b'!L:L,MATCH('Retirement Calculator'!A1060,'Lorri 401b'!N:N,0),0)</f>
        <v>-28714121.611630827</v>
      </c>
      <c r="S1060" s="25">
        <f t="shared" ca="1" si="1047"/>
        <v>-39763210.092263266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-11103556.960822105</v>
      </c>
      <c r="R1061" s="25">
        <f t="array" aca="1" ref="R1061" ca="1">INDEX('Lorri 401b'!L:L,MATCH('Retirement Calculator'!A1061,'Lorri 401b'!N:N,0),0)</f>
        <v>-28855509.31895851</v>
      </c>
      <c r="S1061" s="25">
        <f t="shared" ca="1" si="1047"/>
        <v>-39959066.279780611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-11158252.393012559</v>
      </c>
      <c r="R1062" s="25">
        <f t="array" aca="1" ref="R1062" ca="1">INDEX('Lorri 401b'!L:L,MATCH('Retirement Calculator'!A1062,'Lorri 401b'!N:N,0),0)</f>
        <v>-28997486.141733393</v>
      </c>
      <c r="S1062" s="25">
        <f t="shared" ca="1" si="1047"/>
        <v>-40155738.534745954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-11213175.722837139</v>
      </c>
      <c r="R1063" s="25">
        <f t="array" aca="1" ref="R1063" ca="1">INDEX('Lorri 401b'!L:L,MATCH('Retirement Calculator'!A1063,'Lorri 401b'!N:N,0),0)</f>
        <v>-29140054.534603171</v>
      </c>
      <c r="S1063" s="25">
        <f t="shared" ca="1" si="1047"/>
        <v>-40353230.257440314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-11268327.899869321</v>
      </c>
      <c r="R1064" s="25">
        <f t="array" aca="1" ref="R1064" ca="1">INDEX('Lorri 401b'!L:L,MATCH('Retirement Calculator'!A1064,'Lorri 401b'!N:N,0),0)</f>
        <v>-29283216.96244324</v>
      </c>
      <c r="S1064" s="25">
        <f t="shared" ca="1" si="1047"/>
        <v>-40551544.862312563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-11323709.877639137</v>
      </c>
      <c r="R1065" s="25">
        <f t="array" aca="1" ref="R1065" ca="1">INDEX('Lorri 401b'!L:L,MATCH('Retirement Calculator'!A1065,'Lorri 401b'!N:N,0),0)</f>
        <v>-29426975.900399309</v>
      </c>
      <c r="S1065" s="25">
        <f t="shared" ca="1" si="1047"/>
        <v>-40750685.778038442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-11379322.613649661</v>
      </c>
      <c r="R1066" s="25">
        <f t="array" aca="1" ref="R1066" ca="1">INDEX('Lorri 401b'!L:L,MATCH('Retirement Calculator'!A1066,'Lorri 401b'!N:N,0),0)</f>
        <v>-29571333.833930194</v>
      </c>
      <c r="S1066" s="25">
        <f t="shared" ca="1" si="1047"/>
        <v>-40950656.447579853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-11435167.069393562</v>
      </c>
      <c r="R1067" s="25">
        <f t="array" aca="1" ref="R1067" ca="1">INDEX('Lorri 401b'!L:L,MATCH('Retirement Calculator'!A1067,'Lorri 401b'!N:N,0),0)</f>
        <v>-29716293.258850791</v>
      </c>
      <c r="S1067" s="25">
        <f t="shared" ca="1" si="1047"/>
        <v>-41151460.328244351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-11491244.21036973</v>
      </c>
      <c r="R1068" s="25">
        <f t="array" aca="1" ref="R1068" ca="1">INDEX('Lorri 401b'!L:L,MATCH('Retirement Calculator'!A1068,'Lorri 401b'!N:N,0),0)</f>
        <v>-29861856.681375224</v>
      </c>
      <c r="S1068" s="25">
        <f t="shared" ca="1" si="1047"/>
        <v>-41353100.891744956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-11547555.006099965</v>
      </c>
      <c r="R1069" s="25">
        <f t="array" aca="1" ref="R1069" ca="1">INDEX('Lorri 401b'!L:L,MATCH('Retirement Calculator'!A1069,'Lorri 401b'!N:N,0),0)</f>
        <v>-30008026.618160177</v>
      </c>
      <c r="S1069" s="25">
        <f t="shared" ca="1" si="1047"/>
        <v>-41555581.624260142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-11604100.430145742</v>
      </c>
      <c r="R1070" s="25">
        <f t="array" aca="1" ref="R1070" ca="1">INDEX('Lorri 401b'!L:L,MATCH('Retirement Calculator'!A1070,'Lorri 401b'!N:N,0),0)</f>
        <v>-30154805.596348397</v>
      </c>
      <c r="S1070" s="25">
        <f t="shared" ca="1" si="1047"/>
        <v>-41758906.026494138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-11660881.460125044</v>
      </c>
      <c r="R1071" s="25">
        <f t="array" aca="1" ref="R1071" ca="1">INDEX('Lorri 401b'!L:L,MATCH('Retirement Calculator'!A1071,'Lorri 401b'!N:N,0),0)</f>
        <v>-30302196.153612405</v>
      </c>
      <c r="S1071" s="25">
        <f t="shared" ca="1" si="1047"/>
        <v>-41963077.613737449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-11717899.077729261</v>
      </c>
      <c r="R1072" s="25">
        <f t="array" aca="1" ref="R1072" ca="1">INDEX('Lorri 401b'!L:L,MATCH('Retirement Calculator'!A1072,'Lorri 401b'!N:N,0),0)</f>
        <v>-30450200.838198345</v>
      </c>
      <c r="S1072" s="25">
        <f t="shared" ca="1" si="1047"/>
        <v>-42168099.915927604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-11775154.26874016</v>
      </c>
      <c r="R1073" s="25">
        <f t="array" aca="1" ref="R1073" ca="1">INDEX('Lorri 401b'!L:L,MATCH('Retirement Calculator'!A1073,'Lorri 401b'!N:N,0),0)</f>
        <v>-30598822.208970059</v>
      </c>
      <c r="S1073" s="25">
        <f t="shared" ca="1" si="1047"/>
        <v>-42373976.477710217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-11832648.023046939</v>
      </c>
      <c r="R1074" s="25">
        <f t="array" aca="1" ref="R1074" ca="1">INDEX('Lorri 401b'!L:L,MATCH('Retirement Calculator'!A1074,'Lorri 401b'!N:N,0),0)</f>
        <v>-30748062.83545332</v>
      </c>
      <c r="S1074" s="25">
        <f t="shared" ca="1" si="1047"/>
        <v>-42580710.858500257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-11890381.33466333</v>
      </c>
      <c r="R1075" s="25">
        <f t="array" aca="1" ref="R1075" ca="1">INDEX('Lorri 401b'!L:L,MATCH('Retirement Calculator'!A1075,'Lorri 401b'!N:N,0),0)</f>
        <v>-30897925.297880262</v>
      </c>
      <c r="S1075" s="25">
        <f t="shared" ca="1" si="1047"/>
        <v>-42788306.632543594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-11948355.201744787</v>
      </c>
      <c r="R1076" s="25">
        <f t="array" aca="1" ref="R1076" ca="1">INDEX('Lorri 401b'!L:L,MATCH('Retirement Calculator'!A1076,'Lorri 401b'!N:N,0),0)</f>
        <v>-31048412.187233984</v>
      </c>
      <c r="S1076" s="25">
        <f t="shared" ca="1" si="1047"/>
        <v>-42996767.388978772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-12006570.626605753</v>
      </c>
      <c r="R1077" s="25">
        <f t="array" aca="1" ref="R1077" ca="1">INDEX('Lorri 401b'!L:L,MATCH('Retirement Calculator'!A1077,'Lorri 401b'!N:N,0),0)</f>
        <v>-31199526.105293348</v>
      </c>
      <c r="S1077" s="25">
        <f t="shared" ca="1" si="1047"/>
        <v>-43206096.731899098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-12065028.615736971</v>
      </c>
      <c r="R1078" s="25">
        <f t="array" aca="1" ref="R1078" ca="1">INDEX('Lorri 401b'!L:L,MATCH('Retirement Calculator'!A1078,'Lorri 401b'!N:N,0),0)</f>
        <v>-31351269.664677959</v>
      </c>
      <c r="S1078" s="25">
        <f t="shared" ca="1" si="1047"/>
        <v>-43416298.280414931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-12123730.179822903</v>
      </c>
      <c r="R1079" s="25">
        <f t="array" aca="1" ref="R1079" ca="1">INDEX('Lorri 401b'!L:L,MATCH('Retirement Calculator'!A1079,'Lorri 401b'!N:N,0),0)</f>
        <v>-31503645.488893338</v>
      </c>
      <c r="S1079" s="25">
        <f t="shared" ca="1" si="1047"/>
        <v>-43627375.668716237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-12182676.333759192</v>
      </c>
      <c r="R1080" s="25">
        <f t="array" aca="1" ref="R1080" ca="1">INDEX('Lorri 401b'!L:L,MATCH('Retirement Calculator'!A1080,'Lorri 401b'!N:N,0),0)</f>
        <v>-31656656.212376282</v>
      </c>
      <c r="S1080" s="25">
        <f t="shared" ca="1" si="1047"/>
        <v>-43839332.54613547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-12241868.096670218</v>
      </c>
      <c r="R1081" s="25">
        <f t="array" aca="1" ref="R1081" ca="1">INDEX('Lorri 401b'!L:L,MATCH('Retirement Calculator'!A1081,'Lorri 401b'!N:N,0),0)</f>
        <v>-31810304.480540406</v>
      </c>
      <c r="S1081" s="25">
        <f t="shared" ca="1" si="1047"/>
        <v>-44052172.57721062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-12301306.491926705</v>
      </c>
      <c r="R1082" s="25">
        <f t="array" aca="1" ref="R1082" ca="1">INDEX('Lorri 401b'!L:L,MATCH('Retirement Calculator'!A1082,'Lorri 401b'!N:N,0),0)</f>
        <v>-31964592.949821878</v>
      </c>
      <c r="S1082" s="25">
        <f t="shared" ca="1" si="1047"/>
        <v>-44265899.441748582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-12360992.547163429</v>
      </c>
      <c r="R1083" s="25">
        <f t="array" aca="1" ref="R1083" ca="1">INDEX('Lorri 401b'!L:L,MATCH('Retirement Calculator'!A1083,'Lorri 401b'!N:N,0),0)</f>
        <v>-32119524.287725359</v>
      </c>
      <c r="S1083" s="25">
        <f t="shared" ca="1" si="1047"/>
        <v>-44480516.834888786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-12420927.294296971</v>
      </c>
      <c r="R1084" s="25">
        <f t="array" aca="1" ref="R1084" ca="1">INDEX('Lorri 401b'!L:L,MATCH('Retirement Calculator'!A1084,'Lorri 401b'!N:N,0),0)</f>
        <v>-32275101.172870103</v>
      </c>
      <c r="S1084" s="25">
        <f t="shared" ca="1" si="1047"/>
        <v>-44696028.467167072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-12481111.76954357</v>
      </c>
      <c r="R1085" s="25">
        <f t="array" aca="1" ref="R1085" ca="1">INDEX('Lorri 401b'!L:L,MATCH('Retirement Calculator'!A1085,'Lorri 401b'!N:N,0),0)</f>
        <v>-32431326.295036282</v>
      </c>
      <c r="S1085" s="25">
        <f t="shared" ca="1" si="1047"/>
        <v>-44912438.064579852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-12541547.013437029</v>
      </c>
      <c r="R1086" s="25">
        <f t="array" aca="1" ref="R1086" ca="1">INDEX('Lorri 401b'!L:L,MATCH('Retirement Calculator'!A1086,'Lorri 401b'!N:N,0),0)</f>
        <v>-32588202.355211489</v>
      </c>
      <c r="S1086" s="25">
        <f t="shared" ca="1" si="1047"/>
        <v>-45129749.368648514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-12602234.07084671</v>
      </c>
      <c r="R1087" s="25">
        <f t="array" aca="1" ref="R1087" ca="1">INDEX('Lorri 401b'!L:L,MATCH('Retirement Calculator'!A1087,'Lorri 401b'!N:N,0),0)</f>
        <v>-32745732.065637425</v>
      </c>
      <c r="S1087" s="25">
        <f t="shared" ca="1" si="1047"/>
        <v>-45347966.136484131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-12663173.990995599</v>
      </c>
      <c r="R1088" s="25">
        <f t="array" aca="1" ref="R1088" ca="1">INDEX('Lorri 401b'!L:L,MATCH('Retirement Calculator'!A1088,'Lorri 401b'!N:N,0),0)</f>
        <v>-32903918.149856802</v>
      </c>
      <c r="S1088" s="25">
        <f t="shared" ca="1" si="1047"/>
        <v>-45567092.140852399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-12724367.827478442</v>
      </c>
      <c r="R1089" s="25">
        <f t="array" aca="1" ref="R1089" ca="1">INDEX('Lorri 401b'!L:L,MATCH('Retirement Calculator'!A1089,'Lorri 401b'!N:N,0),0)</f>
        <v>-33062763.342760429</v>
      </c>
      <c r="S1089" s="25">
        <f t="shared" ca="1" si="1047"/>
        <v>-45787131.170238867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-12785816.638279963</v>
      </c>
      <c r="R1090" s="25">
        <f t="array" aca="1" ref="R1090" ca="1">INDEX('Lorri 401b'!L:L,MATCH('Retirement Calculator'!A1090,'Lorri 401b'!N:N,0),0)</f>
        <v>-33222270.390634485</v>
      </c>
      <c r="S1090" s="25">
        <f t="shared" ca="1" si="1047"/>
        <v>-46008087.028914452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-12847521.485793158</v>
      </c>
      <c r="R1091" s="25">
        <f t="array" aca="1" ref="R1091" ca="1">INDEX('Lorri 401b'!L:L,MATCH('Retirement Calculator'!A1091,'Lorri 401b'!N:N,0),0)</f>
        <v>-33382442.051208016</v>
      </c>
      <c r="S1091" s="25">
        <f t="shared" ca="1" si="1047"/>
        <v>-46229963.537001178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-12909483.436837658</v>
      </c>
      <c r="R1092" s="25">
        <f t="array" aca="1" ref="R1092" ca="1">INDEX('Lorri 401b'!L:L,MATCH('Retirement Calculator'!A1092,'Lorri 401b'!N:N,0),0)</f>
        <v>-33543281.093700603</v>
      </c>
      <c r="S1092" s="25">
        <f t="shared" ca="1" si="1047"/>
        <v>-46452764.530538261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-12971703.562678177</v>
      </c>
      <c r="R1093" s="25">
        <f t="array" aca="1" ref="R1093" ca="1">INDEX('Lorri 401b'!L:L,MATCH('Retirement Calculator'!A1093,'Lorri 401b'!N:N,0),0)</f>
        <v>-33704790.298870243</v>
      </c>
      <c r="S1093" s="25">
        <f t="shared" ca="1" si="1047"/>
        <v>-46676493.861548424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-13034182.93904303</v>
      </c>
      <c r="R1094" s="25">
        <f t="array" aca="1" ref="R1094" ca="1">INDEX('Lorri 401b'!L:L,MATCH('Retirement Calculator'!A1094,'Lorri 401b'!N:N,0),0)</f>
        <v>-33866972.459061421</v>
      </c>
      <c r="S1094" s="25">
        <f t="shared" ca="1" si="1047"/>
        <v>-46901155.398104452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-13096922.646142738</v>
      </c>
      <c r="R1095" s="25">
        <f t="array" aca="1" ref="R1095" ca="1">INDEX('Lorri 401b'!L:L,MATCH('Retirement Calculator'!A1095,'Lorri 401b'!N:N,0),0)</f>
        <v>-34029830.3782534</v>
      </c>
      <c r="S1095" s="25">
        <f t="shared" ca="1" si="1047"/>
        <v>-47126753.024396136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-13159923.768688694</v>
      </c>
      <c r="R1096" s="25">
        <f t="array" aca="1" ref="R1096" ca="1">INDEX('Lorri 401b'!L:L,MATCH('Retirement Calculator'!A1096,'Lorri 401b'!N:N,0),0)</f>
        <v>-34193366.872108676</v>
      </c>
      <c r="S1096" s="25">
        <f t="shared" ca="1" si="1047"/>
        <v>-47353290.640797369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-13223187.395911925</v>
      </c>
      <c r="R1097" s="25">
        <f t="array" aca="1" ref="R1097" ca="1">INDEX('Lorri 401b'!L:L,MATCH('Retirement Calculator'!A1097,'Lorri 401b'!N:N,0),0)</f>
        <v>-34357584.76802168</v>
      </c>
      <c r="S1097" s="25">
        <f t="shared" ca="1" si="1047"/>
        <v>-47580772.163933605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-13286714.621581919</v>
      </c>
      <c r="R1098" s="25">
        <f t="array" aca="1" ref="R1098" ca="1">INDEX('Lorri 401b'!L:L,MATCH('Retirement Calculator'!A1098,'Lorri 401b'!N:N,0),0)</f>
        <v>-34522486.905167662</v>
      </c>
      <c r="S1098" s="25">
        <f t="shared" ca="1" si="1047"/>
        <v>-47809201.526749581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-13350506.544025538</v>
      </c>
      <c r="R1099" s="25">
        <f t="array" aca="1" ref="R1099" ca="1">INDEX('Lorri 401b'!L:L,MATCH('Retirement Calculator'!A1099,'Lorri 401b'!N:N,0),0)</f>
        <v>-34688076.134551749</v>
      </c>
      <c r="S1099" s="25">
        <f t="shared" ca="1" si="1047"/>
        <v>-48038582.678577289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-13414564.266146006</v>
      </c>
      <c r="R1100" s="25">
        <f t="array" aca="1" ref="R1100" ca="1">INDEX('Lorri 401b'!L:L,MATCH('Retirement Calculator'!A1100,'Lorri 401b'!N:N,0),0)</f>
        <v>-34854355.319058269</v>
      </c>
      <c r="S1100" s="25">
        <f t="shared" ca="1" si="1047"/>
        <v>-48268919.585204273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-13478888.895441975</v>
      </c>
      <c r="R1101" s="25">
        <f t="array" aca="1" ref="R1101" ca="1">INDEX('Lorri 401b'!L:L,MATCH('Retirement Calculator'!A1101,'Lorri 401b'!N:N,0),0)</f>
        <v>-35021327.333500236</v>
      </c>
      <c r="S1101" s="25">
        <f t="shared" ca="1" si="1047"/>
        <v>-48500216.228942215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-13543481.544026678</v>
      </c>
      <c r="R1102" s="25">
        <f t="array" aca="1" ref="R1102" ca="1">INDEX('Lorri 401b'!L:L,MATCH('Retirement Calculator'!A1102,'Lorri 401b'!N:N,0),0)</f>
        <v>-35188995.064669043</v>
      </c>
      <c r="S1102" s="25">
        <f t="shared" ca="1" si="1047"/>
        <v>-48732476.608695723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-13608343.328647152</v>
      </c>
      <c r="R1103" s="25">
        <f t="array" aca="1" ref="R1103" ca="1">INDEX('Lorri 401b'!L:L,MATCH('Retirement Calculator'!A1103,'Lorri 401b'!N:N,0),0)</f>
        <v>-35357361.411384389</v>
      </c>
      <c r="S1103" s="25">
        <f t="shared" ca="1" si="1047"/>
        <v>-48965704.74003154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-13673475.370703543</v>
      </c>
      <c r="R1104" s="25">
        <f t="array" aca="1" ref="R1104" ca="1">INDEX('Lorri 401b'!L:L,MATCH('Retirement Calculator'!A1104,'Lorri 401b'!N:N,0),0)</f>
        <v>-35526429.284544379</v>
      </c>
      <c r="S1104" s="25">
        <f t="shared" ca="1" si="1047"/>
        <v>-49199904.655247919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-13738878.796268502</v>
      </c>
      <c r="R1105" s="25">
        <f t="array" aca="1" ref="R1105" ca="1">INDEX('Lorri 401b'!L:L,MATCH('Retirement Calculator'!A1105,'Lorri 401b'!N:N,0),0)</f>
        <v>-35696201.607175872</v>
      </c>
      <c r="S1105" s="25">
        <f t="shared" ca="1" si="1047"/>
        <v>-49435080.403444372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-13804554.736106649</v>
      </c>
      <c r="R1106" s="25">
        <f t="array" aca="1" ref="R1106" ca="1">INDEX('Lorri 401b'!L:L,MATCH('Retirement Calculator'!A1106,'Lorri 401b'!N:N,0),0)</f>
        <v>-35866681.314484991</v>
      </c>
      <c r="S1106" s="25">
        <f t="shared" ca="1" si="1047"/>
        <v>-49671236.05059164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-13870504.325694121</v>
      </c>
      <c r="R1107" s="25">
        <f t="array" aca="1" ref="R1107" ca="1">INDEX('Lorri 401b'!L:L,MATCH('Retirement Calculator'!A1107,'Lorri 401b'!N:N,0),0)</f>
        <v>-36037871.353907898</v>
      </c>
      <c r="S1107" s="25">
        <f t="shared" ca="1" si="1047"/>
        <v>-49908375.679602019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-13936728.705238208</v>
      </c>
      <c r="R1108" s="25">
        <f t="array" aca="1" ref="R1108" ca="1">INDEX('Lorri 401b'!L:L,MATCH('Retirement Calculator'!A1108,'Lorri 401b'!N:N,0),0)</f>
        <v>-36209774.685161732</v>
      </c>
      <c r="S1108" s="25">
        <f t="shared" ca="1" si="1047"/>
        <v>-50146503.39039994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-14003229.019697063</v>
      </c>
      <c r="R1109" s="25">
        <f t="array" aca="1" ref="R1109" ca="1">INDEX('Lorri 401b'!L:L,MATCH('Retirement Calculator'!A1109,'Lorri 401b'!N:N,0),0)</f>
        <v>-36382394.280295797</v>
      </c>
      <c r="S1109" s="25">
        <f t="shared" ca="1" si="1047"/>
        <v>-50385623.299992859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-14070006.418799495</v>
      </c>
      <c r="R1110" s="25">
        <f t="array" aca="1" ref="R1110" ca="1">INDEX('Lorri 401b'!L:L,MATCH('Retirement Calculator'!A1110,'Lorri 401b'!N:N,0),0)</f>
        <v>-36555733.123742916</v>
      </c>
      <c r="S1110" s="25">
        <f t="shared" ca="1" si="1047"/>
        <v>-50625739.542542413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-14137062.057064855</v>
      </c>
      <c r="R1111" s="25">
        <f t="array" aca="1" ref="R1111" ca="1">INDEX('Lorri 401b'!L:L,MATCH('Retirement Calculator'!A1111,'Lorri 401b'!N:N,0),0)</f>
        <v>-36729794.212371066</v>
      </c>
      <c r="S1111" s="25">
        <f t="shared" ca="1" si="1047"/>
        <v>-50866856.26943592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-14204397.093822988</v>
      </c>
      <c r="R1112" s="25">
        <f t="array" aca="1" ref="R1112" ca="1">INDEX('Lorri 401b'!L:L,MATCH('Retirement Calculator'!A1112,'Lorri 401b'!N:N,0),0)</f>
        <v>-36904580.555535167</v>
      </c>
      <c r="S1112" s="25">
        <f t="shared" ca="1" si="1047"/>
        <v>-51108977.649358153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-14272012.693234278</v>
      </c>
      <c r="R1113" s="25">
        <f t="array" aca="1" ref="R1113" ca="1">INDEX('Lorri 401b'!L:L,MATCH('Retirement Calculator'!A1113,'Lorri 401b'!N:N,0),0)</f>
        <v>-37080095.175129116</v>
      </c>
      <c r="S1113" s="25">
        <f t="shared" ca="1" si="1047"/>
        <v>-51352107.868363395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-14339910.024309782</v>
      </c>
      <c r="R1114" s="25">
        <f t="array" aca="1" ref="R1114" ca="1">INDEX('Lorri 401b'!L:L,MATCH('Retirement Calculator'!A1114,'Lorri 401b'!N:N,0),0)</f>
        <v>-37256341.105638042</v>
      </c>
      <c r="S1114" s="25">
        <f t="shared" ca="1" si="1047"/>
        <v>-51596251.129947826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-14408090.260931434</v>
      </c>
      <c r="R1115" s="25">
        <f t="array" aca="1" ref="R1115" ca="1">INDEX('Lorri 401b'!L:L,MATCH('Retirement Calculator'!A1115,'Lorri 401b'!N:N,0),0)</f>
        <v>-37433321.394190758</v>
      </c>
      <c r="S1115" s="25">
        <f t="shared" ca="1" si="1047"/>
        <v>-51841411.655122191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-14476554.581872344</v>
      </c>
      <c r="R1116" s="25">
        <f t="array" aca="1" ref="R1116" ca="1">INDEX('Lorri 401b'!L:L,MATCH('Retirement Calculator'!A1116,'Lorri 401b'!N:N,0),0)</f>
        <v>-37611039.100612439</v>
      </c>
      <c r="S1116" s="25">
        <f t="shared" ca="1" si="1047"/>
        <v>-52087593.682484783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-14545304.170817174</v>
      </c>
      <c r="R1117" s="25">
        <f t="array" aca="1" ref="R1117" ca="1">INDEX('Lorri 401b'!L:L,MATCH('Retirement Calculator'!A1117,'Lorri 401b'!N:N,0),0)</f>
        <v>-37789497.297477543</v>
      </c>
      <c r="S1117" s="25">
        <f t="shared" ca="1" si="1047"/>
        <v>-52334801.468294717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-14614340.216382608</v>
      </c>
      <c r="R1118" s="25">
        <f t="array" aca="1" ref="R1118" ca="1">INDEX('Lorri 401b'!L:L,MATCH('Retirement Calculator'!A1118,'Lorri 401b'!N:N,0),0)</f>
        <v>-37968699.070162922</v>
      </c>
      <c r="S1118" s="25">
        <f t="shared" ca="1" si="1047"/>
        <v>-52583039.28654553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-14683663.912137896</v>
      </c>
      <c r="R1119" s="25">
        <f t="array" aca="1" ref="R1119" ca="1">INDEX('Lorri 401b'!L:L,MATCH('Retirement Calculator'!A1119,'Lorri 401b'!N:N,0),0)</f>
        <v>-38148647.516901158</v>
      </c>
      <c r="S1119" s="25">
        <f t="shared" ca="1" si="1047"/>
        <v>-52832311.429039054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-14753276.456625499</v>
      </c>
      <c r="R1120" s="25">
        <f t="array" aca="1" ref="R1120" ca="1">INDEX('Lorri 401b'!L:L,MATCH('Retirement Calculator'!A1120,'Lorri 401b'!N:N,0),0)</f>
        <v>-38329345.748834133</v>
      </c>
      <c r="S1120" s="25">
        <f t="shared" ca="1" si="1047"/>
        <v>-53082622.205459632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-14823179.053381801</v>
      </c>
      <c r="R1121" s="25">
        <f t="array" aca="1" ref="R1121" ca="1">INDEX('Lorri 401b'!L:L,MATCH('Retirement Calculator'!A1121,'Lorri 401b'!N:N,0),0)</f>
        <v>-38510796.890066832</v>
      </c>
      <c r="S1121" s="25">
        <f t="shared" ca="1" si="1047"/>
        <v>-53333975.943448633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-14893372.910957919</v>
      </c>
      <c r="R1122" s="25">
        <f t="array" aca="1" ref="R1122" ca="1">INDEX('Lorri 401b'!L:L,MATCH('Retirement Calculator'!A1122,'Lorri 401b'!N:N,0),0)</f>
        <v>-38693004.077721335</v>
      </c>
      <c r="S1122" s="25">
        <f t="shared" ca="1" si="1047"/>
        <v>-53586376.988679253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-14963859.242940605</v>
      </c>
      <c r="R1123" s="25">
        <f t="array" aca="1" ref="R1123" ca="1">INDEX('Lorri 401b'!L:L,MATCH('Retirement Calculator'!A1123,'Lorri 401b'!N:N,0),0)</f>
        <v>-38875970.461991064</v>
      </c>
      <c r="S1123" s="25">
        <f t="shared" ca="1" si="1047"/>
        <v>-53839829.704931669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-15034639.267973218</v>
      </c>
      <c r="R1124" s="25">
        <f t="array" aca="1" ref="R1124" ca="1">INDEX('Lorri 401b'!L:L,MATCH('Retirement Calculator'!A1124,'Lorri 401b'!N:N,0),0)</f>
        <v>-39059699.20619525</v>
      </c>
      <c r="S1124" s="25">
        <f t="shared" ca="1" si="1047"/>
        <v>-54094338.474168465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-15105714.209776802</v>
      </c>
      <c r="R1125" s="25">
        <f t="array" aca="1" ref="R1125" ca="1">INDEX('Lorri 401b'!L:L,MATCH('Retirement Calculator'!A1125,'Lorri 401b'!N:N,0),0)</f>
        <v>-39244193.486833617</v>
      </c>
      <c r="S1125" s="25">
        <f t="shared" ca="1" si="1047"/>
        <v>-54349907.696610421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-15177085.297171233</v>
      </c>
      <c r="R1126" s="25">
        <f t="array" aca="1" ref="R1126" ca="1">INDEX('Lorri 401b'!L:L,MATCH('Retirement Calculator'!A1126,'Lorri 401b'!N:N,0),0)</f>
        <v>-39429456.493641309</v>
      </c>
      <c r="S1126" s="25">
        <f t="shared" ca="1" si="1047"/>
        <v>-54606541.790812545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-15248753.764096474</v>
      </c>
      <c r="R1127" s="25">
        <f t="array" aca="1" ref="R1127" ca="1">INDEX('Lorri 401b'!L:L,MATCH('Retirement Calculator'!A1127,'Lorri 401b'!N:N,0),0)</f>
        <v>-39615491.429644033</v>
      </c>
      <c r="S1127" s="25">
        <f t="shared" ca="1" si="1047"/>
        <v>-54864245.193740509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-15320720.849633904</v>
      </c>
      <c r="R1128" s="25">
        <f t="array" aca="1" ref="R1128" ca="1">INDEX('Lorri 401b'!L:L,MATCH('Retirement Calculator'!A1128,'Lorri 401b'!N:N,0),0)</f>
        <v>-39802301.511213437</v>
      </c>
      <c r="S1128" s="25">
        <f t="shared" ca="1" si="1047"/>
        <v>-55123022.360847339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-15392987.798027741</v>
      </c>
      <c r="R1129" s="25">
        <f t="array" aca="1" ref="R1129" ca="1">INDEX('Lorri 401b'!L:L,MATCH('Retirement Calculator'!A1129,'Lorri 401b'!N:N,0),0)</f>
        <v>-39989889.968122713</v>
      </c>
      <c r="S1129" s="25">
        <f t="shared" ca="1" si="1047"/>
        <v>-55382877.766150452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-15465555.858706551</v>
      </c>
      <c r="R1130" s="25">
        <f t="array" aca="1" ref="R1130" ca="1">INDEX('Lorri 401b'!L:L,MATCH('Retirement Calculator'!A1130,'Lorri 401b'!N:N,0),0)</f>
        <v>-40178260.043602444</v>
      </c>
      <c r="S1130" s="25">
        <f t="shared" ca="1" si="1047"/>
        <v>-55643815.902308993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-15538426.286304856</v>
      </c>
      <c r="R1131" s="25">
        <f t="array" aca="1" ref="R1131" ca="1">INDEX('Lorri 401b'!L:L,MATCH('Retirement Calculator'!A1131,'Lorri 401b'!N:N,0),0)</f>
        <v>-40367414.994396679</v>
      </c>
      <c r="S1131" s="25">
        <f t="shared" ca="1" si="1047"/>
        <v>-55905841.280701533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-15611600.34068482</v>
      </c>
      <c r="R1132" s="25">
        <f t="array" aca="1" ref="R1132" ca="1">INDEX('Lorri 401b'!L:L,MATCH('Retirement Calculator'!A1132,'Lorri 401b'!N:N,0),0)</f>
        <v>-40557358.090819217</v>
      </c>
      <c r="S1132" s="25">
        <f t="shared" ca="1" si="1047"/>
        <v>-56168958.431504041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-15685079.286958035</v>
      </c>
      <c r="R1133" s="25">
        <f t="array" aca="1" ref="R1133" ca="1">INDEX('Lorri 401b'!L:L,MATCH('Retirement Calculator'!A1133,'Lorri 401b'!N:N,0),0)</f>
        <v>-40748092.616810188</v>
      </c>
      <c r="S1133" s="25">
        <f t="shared" ca="1" si="1047"/>
        <v>-56433171.903768227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-15758864.395507388</v>
      </c>
      <c r="R1134" s="25">
        <f t="array" aca="1" ref="R1134" ca="1">INDEX('Lorri 401b'!L:L,MATCH('Retirement Calculator'!A1134,'Lorri 401b'!N:N,0),0)</f>
        <v>-40939621.869992785</v>
      </c>
      <c r="S1134" s="25">
        <f t="shared" ca="1" si="1047"/>
        <v>-56698486.265500173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-15832956.94200903</v>
      </c>
      <c r="R1135" s="25">
        <f t="array" aca="1" ref="R1135" ca="1">INDEX('Lorri 401b'!L:L,MATCH('Retirement Calculator'!A1135,'Lorri 401b'!N:N,0),0)</f>
        <v>-41131949.161730312</v>
      </c>
      <c r="S1135" s="25">
        <f t="shared" ca="1" si="1047"/>
        <v>-56964906.103739344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-15907358.207454428</v>
      </c>
      <c r="R1136" s="25">
        <f t="array" aca="1" ref="R1136" ca="1">INDEX('Lorri 401b'!L:L,MATCH('Retirement Calculator'!A1136,'Lorri 401b'!N:N,0),0)</f>
        <v>-41325077.817183413</v>
      </c>
      <c r="S1136" s="25">
        <f t="shared" ca="1" si="1047"/>
        <v>-57232436.024637841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-15982069.478172516</v>
      </c>
      <c r="R1137" s="25">
        <f t="array" aca="1" ref="R1137" ca="1">INDEX('Lorri 401b'!L:L,MATCH('Retirement Calculator'!A1137,'Lorri 401b'!N:N,0),0)</f>
        <v>-41519011.175367564</v>
      </c>
      <c r="S1137" s="25">
        <f t="shared" ca="1" si="1047"/>
        <v>-57501080.653540082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-16057092.045851929</v>
      </c>
      <c r="R1138" s="25">
        <f t="array" aca="1" ref="R1138" ca="1">INDEX('Lorri 401b'!L:L,MATCH('Retirement Calculator'!A1138,'Lorri 401b'!N:N,0),0)</f>
        <v>-41713752.589210816</v>
      </c>
      <c r="S1138" s="25">
        <f t="shared" ca="1" si="1047"/>
        <v>-57770844.635062747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-16132427.207563341</v>
      </c>
      <c r="R1139" s="25">
        <f t="array" aca="1" ref="R1139" ca="1">INDEX('Lorri 401b'!L:L,MATCH('Retirement Calculator'!A1139,'Lorri 401b'!N:N,0),0)</f>
        <v>-41909305.425611749</v>
      </c>
      <c r="S1139" s="25">
        <f t="shared" ca="1" si="1047"/>
        <v>-58041732.63317509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-16208076.265781883</v>
      </c>
      <c r="R1140" s="25">
        <f t="array" aca="1" ref="R1140" ca="1">INDEX('Lorri 401b'!L:L,MATCH('Retirement Calculator'!A1140,'Lorri 401b'!N:N,0),0)</f>
        <v>-42105673.065497689</v>
      </c>
      <c r="S1140" s="25">
        <f t="shared" ca="1" si="1047"/>
        <v>-58313749.331279576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-16284040.528409669</v>
      </c>
      <c r="R1141" s="25">
        <f t="array" aca="1" ref="R1141" ca="1">INDEX('Lorri 401b'!L:L,MATCH('Retirement Calculator'!A1141,'Lorri 401b'!N:N,0),0)</f>
        <v>-42302858.903883152</v>
      </c>
      <c r="S1141" s="25">
        <f t="shared" ca="1" si="1047"/>
        <v>-58586899.432292819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-16360321.308798404</v>
      </c>
      <c r="R1142" s="25">
        <f t="array" aca="1" ref="R1142" ca="1">INDEX('Lorri 401b'!L:L,MATCH('Retirement Calculator'!A1142,'Lorri 401b'!N:N,0),0)</f>
        <v>-42500866.34992855</v>
      </c>
      <c r="S1142" s="25">
        <f t="shared" ca="1" si="1047"/>
        <v>-58861187.658726953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-16436919.925772093</v>
      </c>
      <c r="R1143" s="25">
        <f t="array" aca="1" ref="R1143" ca="1">INDEX('Lorri 401b'!L:L,MATCH('Retirement Calculator'!A1143,'Lorri 401b'!N:N,0),0)</f>
        <v>-42699698.826999143</v>
      </c>
      <c r="S1143" s="25">
        <f t="shared" ca="1" si="1047"/>
        <v>-59136618.752771236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-16513837.703649838</v>
      </c>
      <c r="R1144" s="25">
        <f t="array" aca="1" ref="R1144" ca="1">INDEX('Lorri 401b'!L:L,MATCH('Retirement Calculator'!A1144,'Lorri 401b'!N:N,0),0)</f>
        <v>-42899359.772724196</v>
      </c>
      <c r="S1144" s="25">
        <f t="shared" ca="1" si="1047"/>
        <v>-59413197.47637403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-16591075.97226874</v>
      </c>
      <c r="R1145" s="25">
        <f t="array" aca="1" ref="R1145" ca="1">INDEX('Lorri 401b'!L:L,MATCH('Retirement Calculator'!A1145,'Lorri 401b'!N:N,0),0)</f>
        <v>-43099852.639056437</v>
      </c>
      <c r="S1145" s="25">
        <f t="shared" ca="1" si="1047"/>
        <v>-59690928.611325175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-16668636.067006888</v>
      </c>
      <c r="R1146" s="25">
        <f t="array" aca="1" ref="R1146" ca="1">INDEX('Lorri 401b'!L:L,MATCH('Retirement Calculator'!A1146,'Lorri 401b'!N:N,0),0)</f>
        <v>-43301180.892331727</v>
      </c>
      <c r="S1146" s="25">
        <f t="shared" ca="1" si="1047"/>
        <v>-59969816.959338613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-16746519.328806445</v>
      </c>
      <c r="R1147" s="25">
        <f t="array" aca="1" ref="R1147" ca="1">INDEX('Lorri 401b'!L:L,MATCH('Retirement Calculator'!A1147,'Lorri 401b'!N:N,0),0)</f>
        <v>-43503348.013328999</v>
      </c>
      <c r="S1147" s="25">
        <f t="shared" ca="1" si="1047"/>
        <v>-60249867.342135444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-16824727.104196832</v>
      </c>
      <c r="R1148" s="25">
        <f t="array" aca="1" ref="R1148" ca="1">INDEX('Lorri 401b'!L:L,MATCH('Retirement Calculator'!A1148,'Lorri 401b'!N:N,0),0)</f>
        <v>-43706357.497330427</v>
      </c>
      <c r="S1148" s="25">
        <f t="shared" ca="1" si="1047"/>
        <v>-60531084.601527259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-16903260.74531801</v>
      </c>
      <c r="R1149" s="25">
        <f t="array" aca="1" ref="R1149" ca="1">INDEX('Lorri 401b'!L:L,MATCH('Retirement Calculator'!A1149,'Lorri 401b'!N:N,0),0)</f>
        <v>-43910212.854181856</v>
      </c>
      <c r="S1149" s="25">
        <f t="shared" ca="1" si="1047"/>
        <v>-60813473.599499866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-16982121.609943863</v>
      </c>
      <c r="R1150" s="25">
        <f t="array" aca="1" ref="R1150" ca="1">INDEX('Lorri 401b'!L:L,MATCH('Retirement Calculator'!A1150,'Lorri 401b'!N:N,0),0)</f>
        <v>-44114917.608353503</v>
      </c>
      <c r="S1150" s="25">
        <f t="shared" ca="1" si="1047"/>
        <v>-61097039.218297362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-17061311.061505657</v>
      </c>
      <c r="R1151" s="25">
        <f t="array" aca="1" ref="R1151" ca="1">INDEX('Lorri 401b'!L:L,MATCH('Retirement Calculator'!A1151,'Lorri 401b'!N:N,0),0)</f>
        <v>-44320475.299000867</v>
      </c>
      <c r="S1151" s="25">
        <f t="shared" ca="1" si="1047"/>
        <v>-61381786.36050652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-17140830.469115622</v>
      </c>
      <c r="R1152" s="25">
        <f t="array" aca="1" ref="R1152" ca="1">INDEX('Lorri 401b'!L:L,MATCH('Retirement Calculator'!A1152,'Lorri 401b'!N:N,0),0)</f>
        <v>-44526889.480025925</v>
      </c>
      <c r="S1152" s="25">
        <f t="shared" ca="1" si="1047"/>
        <v>-61667719.949141547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-17220681.207590628</v>
      </c>
      <c r="R1153" s="25">
        <f t="array" aca="1" ref="R1153" ca="1">INDEX('Lorri 401b'!L:L,MATCH('Retirement Calculator'!A1153,'Lorri 401b'!N:N,0),0)</f>
        <v>-44734163.720138587</v>
      </c>
      <c r="S1153" s="25">
        <f t="shared" ca="1" si="1047"/>
        <v>-61954844.927729219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-17300864.657475948</v>
      </c>
      <c r="R1154" s="25">
        <f t="array" aca="1" ref="R1154" ca="1">INDEX('Lorri 401b'!L:L,MATCH('Retirement Calculator'!A1154,'Lorri 401b'!N:N,0),0)</f>
        <v>-44942301.602918386</v>
      </c>
      <c r="S1154" s="25">
        <f t="shared" ca="1" si="1047"/>
        <v>-62243166.260394335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-17381382.205069125</v>
      </c>
      <c r="R1155" s="25">
        <f t="array" aca="1" ref="R1155" ca="1">INDEX('Lorri 401b'!L:L,MATCH('Retirement Calculator'!A1155,'Lorri 401b'!N:N,0),0)</f>
        <v>-45151306.726876438</v>
      </c>
      <c r="S1155" s="25">
        <f t="shared" ca="1" si="1047"/>
        <v>-62532688.931945562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-17462235.242443938</v>
      </c>
      <c r="R1156" s="25">
        <f t="array" aca="1" ref="R1156" ca="1">INDEX('Lorri 401b'!L:L,MATCH('Retirement Calculator'!A1156,'Lorri 401b'!N:N,0),0)</f>
        <v>-45361182.705517642</v>
      </c>
      <c r="S1156" s="25">
        <f t="shared" ca="1" si="1047"/>
        <v>-62823417.947961584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-17543425.167474478</v>
      </c>
      <c r="R1157" s="25">
        <f t="array" aca="1" ref="R1157" ca="1">INDEX('Lorri 401b'!L:L,MATCH('Retirement Calculator'!A1157,'Lorri 401b'!N:N,0),0)</f>
        <v>-45571933.167403184</v>
      </c>
      <c r="S1157" s="25">
        <f t="shared" ca="1" si="1047"/>
        <v>-63115358.334877662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-17624953.383859314</v>
      </c>
      <c r="R1158" s="25">
        <f t="array" aca="1" ref="R1158" ca="1">INDEX('Lorri 401b'!L:L,MATCH('Retirement Calculator'!A1158,'Lorri 401b'!N:N,0),0)</f>
        <v>-45783561.756213255</v>
      </c>
      <c r="S1158" s="25">
        <f t="shared" ca="1" si="1047"/>
        <v>-63408515.140072569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-17706821.301145755</v>
      </c>
      <c r="R1159" s="25">
        <f t="array" aca="1" ref="R1159" ca="1">INDEX('Lorri 401b'!L:L,MATCH('Retirement Calculator'!A1159,'Lorri 401b'!N:N,0),0)</f>
        <v>-45996072.13081003</v>
      </c>
      <c r="S1159" s="25">
        <f t="shared" ca="1" si="1047"/>
        <v>-63702893.431955785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-17789030.334754221</v>
      </c>
      <c r="R1160" s="25">
        <f t="array" aca="1" ref="R1160" ca="1">INDEX('Lorri 401b'!L:L,MATCH('Retirement Calculator'!A1160,'Lorri 401b'!N:N,0),0)</f>
        <v>-46209467.965300962</v>
      </c>
      <c r="S1160" s="25">
        <f t="shared" ca="1" si="1047"/>
        <v>-63998498.300055183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-17871581.906002723</v>
      </c>
      <c r="R1161" s="25">
        <f t="array" aca="1" ref="R1161" ca="1">INDEX('Lorri 401b'!L:L,MATCH('Retirement Calculator'!A1161,'Lorri 401b'!N:N,0),0)</f>
        <v>-46423752.949102268</v>
      </c>
      <c r="S1161" s="25">
        <f t="shared" ca="1" si="1047"/>
        <v>-64295334.85510499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-17954477.442131426</v>
      </c>
      <c r="R1162" s="25">
        <f t="array" aca="1" ref="R1162" ca="1">INDEX('Lorri 401b'!L:L,MATCH('Retirement Calculator'!A1162,'Lorri 401b'!N:N,0),0)</f>
        <v>-46638930.78700275</v>
      </c>
      <c r="S1162" s="25">
        <f t="shared" ca="1" si="1047"/>
        <v>-64593408.229134172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-18037718.376327332</v>
      </c>
      <c r="R1163" s="25">
        <f t="array" aca="1" ref="R1163" ca="1">INDEX('Lorri 401b'!L:L,MATCH('Retirement Calculator'!A1163,'Lorri 401b'!N:N,0),0)</f>
        <v>-46855005.199227817</v>
      </c>
      <c r="S1163" s="25">
        <f t="shared" ca="1" si="1047"/>
        <v>-64892723.575555146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-18121306.147749055</v>
      </c>
      <c r="R1164" s="25">
        <f t="array" aca="1" ref="R1164" ca="1">INDEX('Lorri 401b'!L:L,MATCH('Retirement Calculator'!A1164,'Lorri 401b'!N:N,0),0)</f>
        <v>-47071979.92150382</v>
      </c>
      <c r="S1164" s="25">
        <f t="shared" ca="1" si="1047"/>
        <v>-65193286.069252878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-18205242.201551702</v>
      </c>
      <c r="R1165" s="25">
        <f t="array" aca="1" ref="R1165" ca="1">INDEX('Lorri 401b'!L:L,MATCH('Retirement Calculator'!A1165,'Lorri 401b'!N:N,0),0)</f>
        <v>-47289858.705122642</v>
      </c>
      <c r="S1165" s="25">
        <f t="shared" ca="1" si="1047"/>
        <v>-65495100.90667434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-18289527.98891186</v>
      </c>
      <c r="R1166" s="25">
        <f t="array" aca="1" ref="R1166" ca="1">INDEX('Lorri 401b'!L:L,MATCH('Retirement Calculator'!A1166,'Lorri 401b'!N:N,0),0)</f>
        <v>-47508645.317006543</v>
      </c>
      <c r="S1166" s="25">
        <f t="shared" ca="1" si="1047"/>
        <v>-65798173.305918403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-18374164.967052687</v>
      </c>
      <c r="R1167" s="25">
        <f t="array" aca="1" ref="R1167" ca="1">INDEX('Lorri 401b'!L:L,MATCH('Retirement Calculator'!A1167,'Lorri 401b'!N:N,0),0)</f>
        <v>-47728343.539773293</v>
      </c>
      <c r="S1167" s="25">
        <f t="shared" ca="1" si="1047"/>
        <v>-66102508.506825984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-18459154.5992691</v>
      </c>
      <c r="R1168" s="25">
        <f t="array" aca="1" ref="R1168" ca="1">INDEX('Lorri 401b'!L:L,MATCH('Retirement Calculator'!A1168,'Lorri 401b'!N:N,0),0)</f>
        <v>-47948957.171801567</v>
      </c>
      <c r="S1168" s="25">
        <f t="shared" ca="1" si="1047"/>
        <v>-66408111.771070667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-18544498.35495308</v>
      </c>
      <c r="R1169" s="25">
        <f t="array" aca="1" ref="R1169" ca="1">INDEX('Lorri 401b'!L:L,MATCH('Retirement Calculator'!A1169,'Lorri 401b'!N:N,0),0)</f>
        <v>-48170490.027296625</v>
      </c>
      <c r="S1169" s="25">
        <f t="shared" ca="1" si="1047"/>
        <v>-66714988.382249705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-18630197.709619079</v>
      </c>
      <c r="R1170" s="25">
        <f t="array" aca="1" ref="R1170" ca="1">INDEX('Lorri 401b'!L:L,MATCH('Retirement Calculator'!A1170,'Lorri 401b'!N:N,0),0)</f>
        <v>-48392945.936356246</v>
      </c>
      <c r="S1170" s="25">
        <f t="shared" ca="1" si="1047"/>
        <v>-67023143.645975322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-18716254.144929517</v>
      </c>
      <c r="R1171" s="25">
        <f t="array" aca="1" ref="R1171" ca="1">INDEX('Lorri 401b'!L:L,MATCH('Retirement Calculator'!A1171,'Lorri 401b'!N:N,0),0)</f>
        <v>-48616328.745036952</v>
      </c>
      <c r="S1171" s="25">
        <f t="shared" ca="1" si="1047"/>
        <v>-67332582.889966473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</v>
      </c>
      <c r="R1" s="400"/>
      <c r="S1" s="400"/>
      <c r="T1" s="400"/>
      <c r="U1" s="400"/>
      <c r="V1" s="401">
        <f ca="1">(TODAY()-B16)/365</f>
        <v>16.695890410958903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18.950684931506849</v>
      </c>
      <c r="B2" s="338">
        <v>39356</v>
      </c>
      <c r="C2" s="338">
        <f ca="1">TODAY()</f>
        <v>46273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0.11506027579307559</v>
      </c>
      <c r="G2" s="402">
        <f ca="1">(72/(F2*100))</f>
        <v>6.257589728837849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0.11506027579307559</v>
      </c>
      <c r="E4" s="400"/>
      <c r="F4" s="296"/>
      <c r="G4" s="296"/>
      <c r="H4" s="296"/>
      <c r="I4" s="400"/>
      <c r="J4" s="296">
        <f ca="1">XIRR(H8:H83,B8:B83)</f>
        <v>0.11666433215141297</v>
      </c>
      <c r="K4" s="296"/>
      <c r="L4" s="296"/>
      <c r="M4" s="296"/>
      <c r="N4" s="400"/>
      <c r="O4" s="296">
        <f ca="1">XIRR(L7:L83,B7:B83)</f>
        <v>0.11314414143562318</v>
      </c>
      <c r="P4" s="296"/>
      <c r="Q4" s="296"/>
      <c r="R4" s="400"/>
      <c r="S4" s="400"/>
      <c r="T4" s="296">
        <f ca="1">XIRR(Q18:Q83,B18:B83)</f>
        <v>0.11410542130470275</v>
      </c>
      <c r="U4" s="296"/>
      <c r="V4" s="296"/>
      <c r="W4" s="296"/>
      <c r="X4" s="400"/>
      <c r="Y4" s="296">
        <f ca="1">XIRR(V16:V83,B16:B83)</f>
        <v>0.11456733345985415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46273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46273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13.730321697467488</v>
      </c>
      <c r="D3" s="429" t="s">
        <v>633</v>
      </c>
      <c r="E3" s="441">
        <f ca="1">'TSP-401K'!J4</f>
        <v>0.11666433215141297</v>
      </c>
      <c r="F3" s="429" t="s">
        <v>633</v>
      </c>
      <c r="G3" s="441">
        <f ca="1">'TSP-401K'!O4</f>
        <v>0.11314414143562318</v>
      </c>
      <c r="H3" s="429" t="s">
        <v>633</v>
      </c>
      <c r="I3" s="441">
        <f ca="1">'TSP-401K'!T4</f>
        <v>0.11410542130470275</v>
      </c>
      <c r="J3" s="429" t="s">
        <v>633</v>
      </c>
      <c r="K3" s="441">
        <f ca="1">'TSP-401K'!Y4</f>
        <v>0.11456733345985415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13.730321697467488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6868701.8559560319</v>
      </c>
      <c r="D8" s="429" t="s">
        <v>639</v>
      </c>
      <c r="E8" s="445">
        <f ca="1">FV(E3/26,C3*26,-(E2*0.1)/26,-E6,1)</f>
        <v>2577478.6626870716</v>
      </c>
      <c r="F8" s="429" t="s">
        <v>639</v>
      </c>
      <c r="G8" s="445">
        <f ca="1">FV(G3/12,12*C3,-(G2*0.1)/12,-G6,1)</f>
        <v>735014.18890640466</v>
      </c>
      <c r="H8" s="429" t="s">
        <v>639</v>
      </c>
      <c r="I8" s="445">
        <f ca="1">FV(I3/24,C5*24,-(I2*0.1)/24,-I6,1)</f>
        <v>2607381.2408943847</v>
      </c>
      <c r="J8" s="429" t="s">
        <v>639</v>
      </c>
      <c r="K8" s="445">
        <f ca="1">FV(K3/24,C5*24,-(K2*0.055)/24,-K6,1)</f>
        <v>948827.76346817147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3312492.8515934763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50.166666666666664</v>
      </c>
      <c r="C4" s="463">
        <f ca="1">(SUMIFS(H:H,I:I,"&gt;0",L:L,"&lt;0"))</f>
        <v>602</v>
      </c>
      <c r="D4" s="456">
        <f t="array" aca="1" ref="D4" ca="1">INDEX(N:N,MATCH(C4,H:H,0),0)</f>
        <v>69580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3312492.8515934763</v>
      </c>
      <c r="C8" s="447">
        <f t="shared" ref="C8:C136" si="0">SUMIF(G:G,A8,J:J)</f>
        <v>398963.19893278764</v>
      </c>
      <c r="D8" s="447">
        <f ca="1">SUMIF(G:G,1,K:K)</f>
        <v>158501.35488907585</v>
      </c>
      <c r="E8" s="447">
        <f t="shared" ref="E8:E136" ca="1" si="1">B8-C8+D8</f>
        <v>3072031.0075497641</v>
      </c>
      <c r="F8" s="431"/>
      <c r="G8" s="459">
        <v>1</v>
      </c>
      <c r="H8" s="459">
        <v>1</v>
      </c>
      <c r="I8" s="444">
        <f ca="1">B1</f>
        <v>3312492.8515934763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13663.524659787823</v>
      </c>
      <c r="L8" s="444">
        <f t="shared" ref="L8:L262" ca="1" si="3">I8-J8+K8</f>
        <v>3292909.4430088652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3072031.0075497641</v>
      </c>
      <c r="C9" s="447">
        <f t="shared" si="0"/>
        <v>398963.19893278764</v>
      </c>
      <c r="D9" s="447">
        <f ca="1">SUMIF(G:G,2,K:K)</f>
        <v>146198.87057965831</v>
      </c>
      <c r="E9" s="447">
        <f t="shared" ca="1" si="1"/>
        <v>2819266.6791966343</v>
      </c>
      <c r="F9" s="431"/>
      <c r="G9" s="459">
        <v>1</v>
      </c>
      <c r="H9" s="459">
        <v>2</v>
      </c>
      <c r="I9" s="444">
        <f t="shared" ref="I9:I263" ca="1" si="5">L8</f>
        <v>3292909.4430088652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13581.92712401861</v>
      </c>
      <c r="L9" s="444">
        <f t="shared" ca="1" si="3"/>
        <v>3273244.4368884852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2819266.6791966343</v>
      </c>
      <c r="C10" s="447">
        <f t="shared" si="0"/>
        <v>398963.19893278764</v>
      </c>
      <c r="D10" s="447">
        <f ca="1">SUMIF(G:G,3,K:K)</f>
        <v>133266.96782431073</v>
      </c>
      <c r="E10" s="447">
        <f t="shared" ca="1" si="1"/>
        <v>2553570.4480881575</v>
      </c>
      <c r="F10" s="431"/>
      <c r="G10" s="459">
        <v>1</v>
      </c>
      <c r="H10" s="459">
        <v>3</v>
      </c>
      <c r="I10" s="444">
        <f t="shared" ca="1" si="5"/>
        <v>3273244.4368884852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13499.989598517026</v>
      </c>
      <c r="L10" s="444">
        <f t="shared" ca="1" si="3"/>
        <v>3253497.4932426033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2553570.4480881575</v>
      </c>
      <c r="C11" s="447">
        <f t="shared" si="0"/>
        <v>394307.19893278764</v>
      </c>
      <c r="D11" s="447">
        <f ca="1">SUMIF(G:G,4,K:K)</f>
        <v>119741.81787817299</v>
      </c>
      <c r="E11" s="447">
        <f t="shared" ca="1" si="1"/>
        <v>2279005.0670335428</v>
      </c>
      <c r="F11" s="431"/>
      <c r="G11" s="459">
        <v>1</v>
      </c>
      <c r="H11" s="459">
        <v>4</v>
      </c>
      <c r="I11" s="444">
        <f t="shared" ca="1" si="5"/>
        <v>3253497.4932426033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13417.710666659184</v>
      </c>
      <c r="L11" s="444">
        <f t="shared" ca="1" si="3"/>
        <v>3233668.2706648638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2279005.0670335428</v>
      </c>
      <c r="C12" s="447">
        <f t="shared" si="0"/>
        <v>389651.19893278764</v>
      </c>
      <c r="D12" s="447">
        <f ca="1">SUMIF(G:G,5,K:K)</f>
        <v>105882.25188765256</v>
      </c>
      <c r="E12" s="447">
        <f t="shared" ca="1" si="1"/>
        <v>1995236.1199884077</v>
      </c>
      <c r="F12" s="431"/>
      <c r="G12" s="459">
        <v>1</v>
      </c>
      <c r="H12" s="459">
        <v>5</v>
      </c>
      <c r="I12" s="444">
        <f t="shared" ca="1" si="5"/>
        <v>3233668.2706648638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13335.088905918603</v>
      </c>
      <c r="L12" s="444">
        <f t="shared" ca="1" si="3"/>
        <v>3213756.4263263834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1995236.1199884077</v>
      </c>
      <c r="C13" s="447">
        <f t="shared" si="0"/>
        <v>272655.17935989378</v>
      </c>
      <c r="D13" s="447">
        <f ca="1">SUMIF(G:G,6,K:K)</f>
        <v>92834.694397271873</v>
      </c>
      <c r="E13" s="447">
        <f t="shared" ca="1" si="1"/>
        <v>1815415.6350257858</v>
      </c>
      <c r="F13" s="431"/>
      <c r="G13" s="459">
        <v>1</v>
      </c>
      <c r="H13" s="459">
        <v>6</v>
      </c>
      <c r="I13" s="444">
        <f t="shared" ca="1" si="5"/>
        <v>3213756.4263263834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13252.122887841602</v>
      </c>
      <c r="L13" s="444">
        <f t="shared" ca="1" si="3"/>
        <v>3193761.615969826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1815415.6350257858</v>
      </c>
      <c r="C14" s="447">
        <f t="shared" si="0"/>
        <v>108860.75195784221</v>
      </c>
      <c r="D14" s="447">
        <f ca="1">SUMIF(G:G,7,K:K)</f>
        <v>89886.280900434576</v>
      </c>
      <c r="E14" s="447">
        <f t="shared" ca="1" si="1"/>
        <v>1796441.1639683782</v>
      </c>
      <c r="F14" s="431"/>
      <c r="G14" s="459">
        <v>1</v>
      </c>
      <c r="H14" s="459">
        <v>7</v>
      </c>
      <c r="I14" s="444">
        <f t="shared" ca="1" si="5"/>
        <v>3193761.615969826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13168.811178022614</v>
      </c>
      <c r="L14" s="444">
        <f t="shared" ca="1" si="3"/>
        <v>3173683.4939034497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1796441.1639683782</v>
      </c>
      <c r="C15" s="447">
        <f t="shared" si="0"/>
        <v>108860.75195784221</v>
      </c>
      <c r="D15" s="447">
        <f ca="1">SUMIF(G:G,8,K:K)</f>
        <v>88915.510949835545</v>
      </c>
      <c r="E15" s="447">
        <f t="shared" ca="1" si="1"/>
        <v>1776495.9229603717</v>
      </c>
      <c r="F15" s="431"/>
      <c r="G15" s="459">
        <v>1</v>
      </c>
      <c r="H15" s="459">
        <v>8</v>
      </c>
      <c r="I15" s="444">
        <f t="shared" ca="1" si="5"/>
        <v>3173683.4939034497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13085.152336079378</v>
      </c>
      <c r="L15" s="444">
        <f t="shared" ca="1" si="3"/>
        <v>3153521.7129951301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1776495.9229603717</v>
      </c>
      <c r="C16" s="447">
        <f t="shared" si="0"/>
        <v>101423.65635784219</v>
      </c>
      <c r="D16" s="447">
        <f ca="1">SUMIF(G:G,9,K:K)</f>
        <v>88083.608652496681</v>
      </c>
      <c r="E16" s="447">
        <f t="shared" ca="1" si="1"/>
        <v>1763155.8752550262</v>
      </c>
      <c r="F16" s="431"/>
      <c r="G16" s="459">
        <v>1</v>
      </c>
      <c r="H16" s="459">
        <v>9</v>
      </c>
      <c r="I16" s="444">
        <f t="shared" ca="1" si="5"/>
        <v>3153521.7129951301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13001.144915628047</v>
      </c>
      <c r="L16" s="444">
        <f t="shared" ca="1" si="3"/>
        <v>3133275.9246663596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1763155.8752550262</v>
      </c>
      <c r="C17" s="447">
        <f t="shared" si="0"/>
        <v>100747.55675784221</v>
      </c>
      <c r="D17" s="447">
        <f ca="1">SUMIF(G:G,10,K:K)</f>
        <v>87435.697032751443</v>
      </c>
      <c r="E17" s="447">
        <f t="shared" ca="1" si="1"/>
        <v>1749844.0155299355</v>
      </c>
      <c r="F17" s="431"/>
      <c r="G17" s="459">
        <v>1</v>
      </c>
      <c r="H17" s="459">
        <v>10</v>
      </c>
      <c r="I17" s="444">
        <f t="shared" ca="1" si="5"/>
        <v>3133275.9246663596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12916.78746425817</v>
      </c>
      <c r="L17" s="444">
        <f t="shared" ca="1" si="3"/>
        <v>3112945.778886219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1749844.0155299355</v>
      </c>
      <c r="C18" s="447">
        <f t="shared" si="0"/>
        <v>100747.55675784221</v>
      </c>
      <c r="D18" s="447">
        <f ca="1">SUMIF(G:G,11,K:K)</f>
        <v>86754.637024880387</v>
      </c>
      <c r="E18" s="447">
        <f t="shared" ca="1" si="1"/>
        <v>1735851.0957969737</v>
      </c>
      <c r="F18" s="431"/>
      <c r="G18" s="459">
        <v>1</v>
      </c>
      <c r="H18" s="459">
        <v>11</v>
      </c>
      <c r="I18" s="444">
        <f t="shared" ca="1" si="5"/>
        <v>3112945.778886219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12832.078523507584</v>
      </c>
      <c r="L18" s="444">
        <f t="shared" ca="1" si="3"/>
        <v>3092530.924165328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1735851.0957969737</v>
      </c>
      <c r="C19" s="447">
        <f t="shared" si="0"/>
        <v>100747.55675784221</v>
      </c>
      <c r="D19" s="447">
        <f ca="1">SUMIF(G:G,12,K:K)</f>
        <v>86038.732694435326</v>
      </c>
      <c r="E19" s="447">
        <f t="shared" ca="1" si="1"/>
        <v>1721142.2717335669</v>
      </c>
      <c r="F19" s="431"/>
      <c r="G19" s="459">
        <v>1</v>
      </c>
      <c r="H19" s="459">
        <v>12</v>
      </c>
      <c r="I19" s="444">
        <f t="shared" ca="1" si="5"/>
        <v>3092530.924165328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12747.016628837206</v>
      </c>
      <c r="L19" s="444">
        <f t="shared" ca="1" si="3"/>
        <v>3072031.0075497665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1721142.2717335669</v>
      </c>
      <c r="C20" s="447">
        <f t="shared" si="0"/>
        <v>100747.55675784221</v>
      </c>
      <c r="D20" s="447">
        <f ca="1">SUMIF(G:G,13,K:K)</f>
        <v>85286.201339742911</v>
      </c>
      <c r="E20" s="447">
        <f t="shared" ca="1" si="1"/>
        <v>1705680.9163154676</v>
      </c>
      <c r="F20" s="431"/>
      <c r="G20" s="459">
        <v>2</v>
      </c>
      <c r="H20" s="459">
        <v>13</v>
      </c>
      <c r="I20" s="444">
        <f t="shared" ca="1" si="5"/>
        <v>3072031.0075497665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12661.600309605699</v>
      </c>
      <c r="L20" s="444">
        <f t="shared" ca="1" si="3"/>
        <v>3051445.6746149734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1705680.9163154676</v>
      </c>
      <c r="C21" s="447">
        <f t="shared" si="0"/>
        <v>100747.55675784221</v>
      </c>
      <c r="D21" s="447">
        <f ca="1">SUMIF(G:G,14,K:K)</f>
        <v>84495.169052728961</v>
      </c>
      <c r="E21" s="447">
        <f t="shared" ca="1" si="1"/>
        <v>1689428.5286103543</v>
      </c>
      <c r="F21" s="431"/>
      <c r="G21" s="459">
        <v>2</v>
      </c>
      <c r="H21" s="459">
        <v>14</v>
      </c>
      <c r="I21" s="444">
        <f t="shared" ca="1" si="5"/>
        <v>3051445.6746149734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12575.82808904406</v>
      </c>
      <c r="L21" s="444">
        <f t="shared" ca="1" si="3"/>
        <v>3030774.5694596185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1689428.5286103543</v>
      </c>
      <c r="C22" s="447">
        <f t="shared" si="0"/>
        <v>100747.55675784221</v>
      </c>
      <c r="D22" s="447">
        <f ca="1">SUMIF(G:G,15,K:K)</f>
        <v>83663.666052625602</v>
      </c>
      <c r="E22" s="447">
        <f t="shared" ca="1" si="1"/>
        <v>1672344.6379051376</v>
      </c>
      <c r="F22" s="431"/>
      <c r="G22" s="459">
        <v>2</v>
      </c>
      <c r="H22" s="459">
        <v>15</v>
      </c>
      <c r="I22" s="444">
        <f t="shared" ca="1" si="5"/>
        <v>3030774.5694596185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12489.698484230083</v>
      </c>
      <c r="L22" s="444">
        <f t="shared" ca="1" si="3"/>
        <v>3010017.3346994496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1672344.6379051376</v>
      </c>
      <c r="C23" s="447">
        <f t="shared" si="0"/>
        <v>100747.55675784221</v>
      </c>
      <c r="D23" s="447">
        <f ca="1">SUMIF(G:G,16,K:K)</f>
        <v>82789.621780942602</v>
      </c>
      <c r="E23" s="447">
        <f t="shared" ca="1" si="1"/>
        <v>1654386.7029282381</v>
      </c>
      <c r="F23" s="431"/>
      <c r="G23" s="459">
        <v>2</v>
      </c>
      <c r="H23" s="459">
        <v>16</v>
      </c>
      <c r="I23" s="444">
        <f t="shared" ca="1" si="5"/>
        <v>3010017.3346994496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12403.210006062711</v>
      </c>
      <c r="L23" s="444">
        <f t="shared" ca="1" si="3"/>
        <v>2989173.6114611137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1654386.7029282381</v>
      </c>
      <c r="C24" s="447">
        <f t="shared" si="0"/>
        <v>100747.55675784221</v>
      </c>
      <c r="D24" s="447">
        <f ca="1">SUMIF(G:G,17,K:K)</f>
        <v>81870.859745487673</v>
      </c>
      <c r="E24" s="447">
        <f t="shared" ca="1" si="1"/>
        <v>1635510.0059158835</v>
      </c>
      <c r="F24" s="431"/>
      <c r="G24" s="459">
        <v>2</v>
      </c>
      <c r="H24" s="459">
        <v>17</v>
      </c>
      <c r="I24" s="444">
        <f t="shared" ca="1" si="5"/>
        <v>2989173.6114611137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12316.361159236312</v>
      </c>
      <c r="L24" s="444">
        <f t="shared" ca="1" si="3"/>
        <v>2968243.039375951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1635510.0059158835</v>
      </c>
      <c r="C25" s="447">
        <f t="shared" si="0"/>
        <v>100747.55675784221</v>
      </c>
      <c r="D25" s="447">
        <f ca="1">SUMIF(G:G,18,K:K)</f>
        <v>80905.092100597147</v>
      </c>
      <c r="E25" s="447">
        <f t="shared" ca="1" si="1"/>
        <v>1615667.5412586385</v>
      </c>
      <c r="F25" s="431"/>
      <c r="G25" s="459">
        <v>2</v>
      </c>
      <c r="H25" s="459">
        <v>18</v>
      </c>
      <c r="I25" s="444">
        <f t="shared" ca="1" si="5"/>
        <v>2968243.039375951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12229.150442214801</v>
      </c>
      <c r="L25" s="444">
        <f t="shared" ca="1" si="3"/>
        <v>2947225.2565737669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1615667.5412586385</v>
      </c>
      <c r="C26" s="447">
        <f t="shared" si="0"/>
        <v>100747.55675784221</v>
      </c>
      <c r="D26" s="447">
        <f ca="1">SUMIF(G:G,19,K:K)</f>
        <v>79889.913950081303</v>
      </c>
      <c r="E26" s="447">
        <f t="shared" ca="1" si="1"/>
        <v>1594809.8984508775</v>
      </c>
      <c r="F26" s="431"/>
      <c r="G26" s="459">
        <v>2</v>
      </c>
      <c r="H26" s="459">
        <v>19</v>
      </c>
      <c r="I26" s="444">
        <f t="shared" ca="1" si="5"/>
        <v>2947225.2565737669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12141.576347205701</v>
      </c>
      <c r="L26" s="444">
        <f t="shared" ca="1" si="3"/>
        <v>2926119.8996765739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1594809.8984508775</v>
      </c>
      <c r="C27" s="447">
        <f t="shared" si="0"/>
        <v>100747.55675784221</v>
      </c>
      <c r="D27" s="447">
        <f ca="1">SUMIF(G:G,20,K:K)</f>
        <v>78822.79735869696</v>
      </c>
      <c r="E27" s="447">
        <f t="shared" ca="1" si="1"/>
        <v>1572885.1390517324</v>
      </c>
      <c r="F27" s="431"/>
      <c r="G27" s="459">
        <v>2</v>
      </c>
      <c r="H27" s="459">
        <v>20</v>
      </c>
      <c r="I27" s="444">
        <f t="shared" ca="1" si="5"/>
        <v>2926119.8996765739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12053.637360134064</v>
      </c>
      <c r="L27" s="444">
        <f t="shared" ca="1" si="3"/>
        <v>2904926.6037923093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1572885.1390517324</v>
      </c>
      <c r="C28" s="447">
        <f t="shared" si="0"/>
        <v>100747.55675784221</v>
      </c>
      <c r="D28" s="447">
        <f ca="1">SUMIF(G:G,21,K:K)</f>
        <v>77701.085057236327</v>
      </c>
      <c r="E28" s="447">
        <f t="shared" ca="1" si="1"/>
        <v>1549838.6673511264</v>
      </c>
      <c r="F28" s="431"/>
      <c r="G28" s="459">
        <v>2</v>
      </c>
      <c r="H28" s="459">
        <v>21</v>
      </c>
      <c r="I28" s="444">
        <f t="shared" ca="1" si="5"/>
        <v>2904926.6037923093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11965.331960616293</v>
      </c>
      <c r="L28" s="444">
        <f t="shared" ca="1" si="3"/>
        <v>2883645.0025085267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1549838.6673511264</v>
      </c>
      <c r="C29" s="447">
        <f t="shared" si="0"/>
        <v>100747.55675784221</v>
      </c>
      <c r="D29" s="447">
        <f ca="1">SUMIF(G:G,22,K:K)</f>
        <v>76521.983825555712</v>
      </c>
      <c r="E29" s="447">
        <f t="shared" ca="1" si="1"/>
        <v>1525613.09441884</v>
      </c>
      <c r="F29" s="431"/>
      <c r="G29" s="459">
        <v>2</v>
      </c>
      <c r="H29" s="459">
        <v>22</v>
      </c>
      <c r="I29" s="444">
        <f t="shared" ca="1" si="5"/>
        <v>2883645.0025085267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11876.658621933866</v>
      </c>
      <c r="L29" s="444">
        <f t="shared" ca="1" si="3"/>
        <v>2862274.7278860616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1525613.09441884</v>
      </c>
      <c r="C30" s="447">
        <f t="shared" si="0"/>
        <v>100747.55675784221</v>
      </c>
      <c r="D30" s="447">
        <f ca="1">SUMIF(G:G,23,K:K)</f>
        <v>75282.55753706758</v>
      </c>
      <c r="E30" s="447">
        <f t="shared" ca="1" si="1"/>
        <v>1500148.0951980655</v>
      </c>
      <c r="F30" s="431"/>
      <c r="G30" s="459">
        <v>2</v>
      </c>
      <c r="H30" s="459">
        <v>23</v>
      </c>
      <c r="I30" s="444">
        <f t="shared" ca="1" si="5"/>
        <v>2862274.7278860616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11787.615811006928</v>
      </c>
      <c r="L30" s="444">
        <f t="shared" ca="1" si="3"/>
        <v>2840815.41045267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1500148.0951980655</v>
      </c>
      <c r="C31" s="447">
        <f t="shared" si="0"/>
        <v>100747.55675784221</v>
      </c>
      <c r="D31" s="447">
        <f ca="1">SUMIF(G:G,24,K:K)</f>
        <v>73979.719847375905</v>
      </c>
      <c r="E31" s="447">
        <f t="shared" ca="1" si="1"/>
        <v>1473380.2582875993</v>
      </c>
      <c r="F31" s="431"/>
      <c r="G31" s="459">
        <v>2</v>
      </c>
      <c r="H31" s="459">
        <v>24</v>
      </c>
      <c r="I31" s="444">
        <f t="shared" ca="1" si="5"/>
        <v>2840815.41045267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11698.201988367797</v>
      </c>
      <c r="L31" s="444">
        <f t="shared" ca="1" si="3"/>
        <v>2819266.679196639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1473380.2582875993</v>
      </c>
      <c r="C32" s="447">
        <f t="shared" si="0"/>
        <v>100747.55675784221</v>
      </c>
      <c r="D32" s="447">
        <f ca="1">SUMIF(G:G,25,K:K)</f>
        <v>72610.226508847729</v>
      </c>
      <c r="E32" s="447">
        <f t="shared" ca="1" si="1"/>
        <v>1445242.9280386048</v>
      </c>
      <c r="F32" s="431"/>
      <c r="G32" s="459">
        <v>3</v>
      </c>
      <c r="H32" s="459">
        <v>25</v>
      </c>
      <c r="I32" s="444">
        <f t="shared" ca="1" si="5"/>
        <v>2819266.679196639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11608.415608134334</v>
      </c>
      <c r="L32" s="444">
        <f t="shared" ca="1" si="3"/>
        <v>2797628.1615603743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1445242.9280386048</v>
      </c>
      <c r="C33" s="447">
        <f t="shared" si="0"/>
        <v>100747.55675784221</v>
      </c>
      <c r="D33" s="447">
        <f ca="1">SUMIF(G:G,26,K:K)</f>
        <v>71170.667291984093</v>
      </c>
      <c r="E33" s="447">
        <f t="shared" ca="1" si="1"/>
        <v>1415666.0385727468</v>
      </c>
      <c r="F33" s="431"/>
      <c r="G33" s="459">
        <v>3</v>
      </c>
      <c r="H33" s="459">
        <v>26</v>
      </c>
      <c r="I33" s="444">
        <f t="shared" ca="1" si="5"/>
        <v>2797628.1615603743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11518.255117983232</v>
      </c>
      <c r="L33" s="444">
        <f t="shared" ca="1" si="3"/>
        <v>2775899.4834339586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1415666.0385727468</v>
      </c>
      <c r="C34" s="447">
        <f t="shared" si="0"/>
        <v>100747.55675784221</v>
      </c>
      <c r="D34" s="447">
        <f ca="1">SUMIF(G:G,27,K:K)</f>
        <v>69657.457493472539</v>
      </c>
      <c r="E34" s="447">
        <f t="shared" ca="1" si="1"/>
        <v>1384575.9393083772</v>
      </c>
      <c r="F34" s="431"/>
      <c r="G34" s="459">
        <v>3</v>
      </c>
      <c r="H34" s="459">
        <v>27</v>
      </c>
      <c r="I34" s="444">
        <f t="shared" ca="1" si="5"/>
        <v>2775899.4834339586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11427.718959123165</v>
      </c>
      <c r="L34" s="444">
        <f t="shared" ca="1" si="3"/>
        <v>2754080.2691486832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1384575.9393083772</v>
      </c>
      <c r="C35" s="447">
        <f t="shared" si="0"/>
        <v>100747.55675784221</v>
      </c>
      <c r="D35" s="447">
        <f ca="1">SUMIF(G:G,28,K:K)</f>
        <v>68066.829009775916</v>
      </c>
      <c r="E35" s="447">
        <f t="shared" ca="1" si="1"/>
        <v>1351895.211560311</v>
      </c>
      <c r="F35" s="431"/>
      <c r="G35" s="459">
        <v>3</v>
      </c>
      <c r="H35" s="459">
        <v>28</v>
      </c>
      <c r="I35" s="444">
        <f t="shared" ca="1" si="5"/>
        <v>2754080.2691486832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11336.805566267851</v>
      </c>
      <c r="L35" s="444">
        <f t="shared" ca="1" si="3"/>
        <v>2732170.1414705524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1351895.211560311</v>
      </c>
      <c r="C36" s="447">
        <f t="shared" si="0"/>
        <v>100747.55675784221</v>
      </c>
      <c r="D36" s="447">
        <f ca="1">SUMIF(G:G,29,K:K)</f>
        <v>66394.820954028663</v>
      </c>
      <c r="E36" s="447">
        <f t="shared" ca="1" si="1"/>
        <v>1317542.4757564976</v>
      </c>
      <c r="F36" s="431"/>
      <c r="G36" s="459">
        <v>3</v>
      </c>
      <c r="H36" s="459">
        <v>29</v>
      </c>
      <c r="I36" s="444">
        <f t="shared" ca="1" si="5"/>
        <v>2732170.1414705524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11245.513367608974</v>
      </c>
      <c r="L36" s="444">
        <f t="shared" ca="1" si="3"/>
        <v>2710168.7215937627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1317542.4757564976</v>
      </c>
      <c r="C37" s="447">
        <f t="shared" si="0"/>
        <v>100747.55675784221</v>
      </c>
      <c r="D37" s="447">
        <f ca="1">SUMIF(G:G,30,K:K)</f>
        <v>64637.269792875799</v>
      </c>
      <c r="E37" s="447">
        <f t="shared" ca="1" si="1"/>
        <v>1281432.1887915311</v>
      </c>
      <c r="F37" s="431"/>
      <c r="G37" s="459">
        <v>3</v>
      </c>
      <c r="H37" s="459">
        <v>30</v>
      </c>
      <c r="I37" s="444">
        <f t="shared" ca="1" si="5"/>
        <v>2710168.7215937627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11153.840784789016</v>
      </c>
      <c r="L37" s="444">
        <f t="shared" ca="1" si="3"/>
        <v>2688075.629134153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1281432.1887915311</v>
      </c>
      <c r="C38" s="447">
        <f t="shared" si="0"/>
        <v>100747.55675784221</v>
      </c>
      <c r="D38" s="447">
        <f ca="1">SUMIF(G:G,31,K:K)</f>
        <v>62789.798978694103</v>
      </c>
      <c r="E38" s="447">
        <f t="shared" ca="1" si="1"/>
        <v>1243474.431012383</v>
      </c>
      <c r="F38" s="431"/>
      <c r="G38" s="459">
        <v>3</v>
      </c>
      <c r="H38" s="459">
        <v>31</v>
      </c>
      <c r="I38" s="444">
        <f t="shared" ca="1" si="5"/>
        <v>2688075.629134153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11061.786232873976</v>
      </c>
      <c r="L38" s="444">
        <f t="shared" ca="1" si="3"/>
        <v>2665890.482122628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1243474.431012383</v>
      </c>
      <c r="C39" s="447">
        <f t="shared" si="0"/>
        <v>100747.55675784221</v>
      </c>
      <c r="D39" s="447">
        <f ca="1">SUMIF(G:G,32,K:K)</f>
        <v>60847.808051377782</v>
      </c>
      <c r="E39" s="447">
        <f t="shared" ca="1" si="1"/>
        <v>1203574.6823059185</v>
      </c>
      <c r="F39" s="431"/>
      <c r="G39" s="459">
        <v>3</v>
      </c>
      <c r="H39" s="459">
        <v>32</v>
      </c>
      <c r="I39" s="444">
        <f t="shared" ca="1" si="5"/>
        <v>2665890.482122628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10969.348120325954</v>
      </c>
      <c r="L39" s="444">
        <f t="shared" ca="1" si="3"/>
        <v>2643612.8969985554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1203574.6823059185</v>
      </c>
      <c r="C40" s="447">
        <f t="shared" si="0"/>
        <v>100747.55675784221</v>
      </c>
      <c r="D40" s="447">
        <f ca="1">SUMIF(G:G,33,K:K)</f>
        <v>58806.461182550847</v>
      </c>
      <c r="E40" s="447">
        <f t="shared" ca="1" si="1"/>
        <v>1161633.5867306271</v>
      </c>
      <c r="F40" s="431"/>
      <c r="G40" s="459">
        <v>3</v>
      </c>
      <c r="H40" s="459">
        <v>33</v>
      </c>
      <c r="I40" s="444">
        <f t="shared" ca="1" si="5"/>
        <v>2643612.8969985554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10876.524848975652</v>
      </c>
      <c r="L40" s="444">
        <f t="shared" ca="1" si="3"/>
        <v>2621242.4886031323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1161633.5867306271</v>
      </c>
      <c r="C41" s="447">
        <f t="shared" si="0"/>
        <v>100747.55675784221</v>
      </c>
      <c r="D41" s="447">
        <f ca="1">SUMIF(G:G,34,K:K)</f>
        <v>56660.675133679782</v>
      </c>
      <c r="E41" s="447">
        <f t="shared" ca="1" si="1"/>
        <v>1117546.7051064647</v>
      </c>
      <c r="F41" s="431"/>
      <c r="G41" s="459">
        <v>3</v>
      </c>
      <c r="H41" s="459">
        <v>34</v>
      </c>
      <c r="I41" s="444">
        <f t="shared" ca="1" si="5"/>
        <v>2621242.4886031323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10783.314813994722</v>
      </c>
      <c r="L41" s="444">
        <f t="shared" ca="1" si="3"/>
        <v>2598778.8701727283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1117546.7051064647</v>
      </c>
      <c r="C42" s="447">
        <f t="shared" si="0"/>
        <v>100747.55675784221</v>
      </c>
      <c r="D42" s="447">
        <f ca="1">SUMIF(G:G,35,K:K)</f>
        <v>54405.106598100334</v>
      </c>
      <c r="E42" s="447">
        <f t="shared" ca="1" si="1"/>
        <v>1071204.2549467229</v>
      </c>
      <c r="F42" s="431"/>
      <c r="G42" s="459">
        <v>3</v>
      </c>
      <c r="H42" s="459">
        <v>35</v>
      </c>
      <c r="I42" s="444">
        <f t="shared" ca="1" si="5"/>
        <v>2598778.8701727283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10689.71640386804</v>
      </c>
      <c r="L42" s="444">
        <f t="shared" ca="1" si="3"/>
        <v>2576221.6533321976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1071204.2549467229</v>
      </c>
      <c r="C43" s="447">
        <f t="shared" si="0"/>
        <v>100747.55675784221</v>
      </c>
      <c r="D43" s="447">
        <f ca="1">SUMIF(G:G,36,K:K)</f>
        <v>52034.138895438307</v>
      </c>
      <c r="E43" s="447">
        <f t="shared" ca="1" si="1"/>
        <v>1022490.837084319</v>
      </c>
      <c r="F43" s="431"/>
      <c r="G43" s="459">
        <v>3</v>
      </c>
      <c r="H43" s="459">
        <v>36</v>
      </c>
      <c r="I43" s="444">
        <f t="shared" ca="1" si="5"/>
        <v>2576221.6533321976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10595.728000365829</v>
      </c>
      <c r="L43" s="444">
        <f t="shared" ca="1" si="3"/>
        <v>2553570.4480881644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1022490.837084319</v>
      </c>
      <c r="C44" s="447">
        <f t="shared" si="0"/>
        <v>100747.55675784221</v>
      </c>
      <c r="D44" s="447">
        <f ca="1">SUMIF(G:G,37,K:K)</f>
        <v>49541.867985291799</v>
      </c>
      <c r="E44" s="447">
        <f t="shared" ca="1" si="1"/>
        <v>971285.14831176854</v>
      </c>
      <c r="F44" s="431"/>
      <c r="G44" s="459">
        <v>4</v>
      </c>
      <c r="H44" s="459">
        <v>37</v>
      </c>
      <c r="I44" s="444">
        <f t="shared" ca="1" si="5"/>
        <v>2553570.4480881644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10501.347978515691</v>
      </c>
      <c r="L44" s="444">
        <f t="shared" ca="1" si="3"/>
        <v>2530824.8628222812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971285.14831176854</v>
      </c>
      <c r="C45" s="447">
        <f t="shared" si="0"/>
        <v>100747.55675784221</v>
      </c>
      <c r="D45" s="447">
        <f ca="1">SUMIF(G:G,38,K:K)</f>
        <v>46922.087765346754</v>
      </c>
      <c r="E45" s="447">
        <f t="shared" ca="1" si="1"/>
        <v>917459.6793192731</v>
      </c>
      <c r="F45" s="431"/>
      <c r="G45" s="459">
        <v>4</v>
      </c>
      <c r="H45" s="459">
        <v>38</v>
      </c>
      <c r="I45" s="444">
        <f t="shared" ca="1" si="5"/>
        <v>2530824.8628222812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10406.574706574509</v>
      </c>
      <c r="L45" s="444">
        <f t="shared" ca="1" si="3"/>
        <v>2507984.5042844568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917459.6793192731</v>
      </c>
      <c r="C46" s="447">
        <f t="shared" si="0"/>
        <v>100747.55675784221</v>
      </c>
      <c r="D46" s="447">
        <f ca="1">SUMIF(G:G,39,K:K)</f>
        <v>44168.274617316318</v>
      </c>
      <c r="E46" s="447">
        <f t="shared" ca="1" si="1"/>
        <v>860880.39717874723</v>
      </c>
      <c r="F46" s="431"/>
      <c r="G46" s="459">
        <v>4</v>
      </c>
      <c r="H46" s="459">
        <v>39</v>
      </c>
      <c r="I46" s="444">
        <f t="shared" ca="1" si="5"/>
        <v>2507984.5042844568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10311.406546000242</v>
      </c>
      <c r="L46" s="444">
        <f t="shared" ca="1" si="3"/>
        <v>2485048.9775860584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860880.39717874723</v>
      </c>
      <c r="C47" s="447">
        <f t="shared" si="0"/>
        <v>100747.55675784221</v>
      </c>
      <c r="D47" s="447">
        <f ca="1">SUMIF(G:G,40,K:K)</f>
        <v>41273.571162220971</v>
      </c>
      <c r="E47" s="447">
        <f t="shared" ca="1" si="1"/>
        <v>801406.41158312606</v>
      </c>
      <c r="F47" s="431"/>
      <c r="G47" s="459">
        <v>4</v>
      </c>
      <c r="H47" s="459">
        <v>40</v>
      </c>
      <c r="I47" s="444">
        <f t="shared" ca="1" si="5"/>
        <v>2485048.9775860584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10215.841851423582</v>
      </c>
      <c r="L47" s="444">
        <f t="shared" ca="1" si="3"/>
        <v>2462017.8861930831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801406.41158312606</v>
      </c>
      <c r="C48" s="447">
        <f t="shared" si="0"/>
        <v>100747.55675784221</v>
      </c>
      <c r="D48" s="447">
        <f ca="1">SUMIF(G:G,41,K:K)</f>
        <v>38230.769184558121</v>
      </c>
      <c r="E48" s="447">
        <f t="shared" ca="1" si="1"/>
        <v>738889.62400984194</v>
      </c>
      <c r="F48" s="431"/>
      <c r="G48" s="459">
        <v>4</v>
      </c>
      <c r="H48" s="459">
        <v>41</v>
      </c>
      <c r="I48" s="444">
        <f t="shared" ca="1" si="5"/>
        <v>2462017.8861930831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10119.878970619518</v>
      </c>
      <c r="L48" s="444">
        <f t="shared" ca="1" si="3"/>
        <v>2438890.8319193036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738889.62400984194</v>
      </c>
      <c r="C49" s="447">
        <f t="shared" si="0"/>
        <v>100747.55675784221</v>
      </c>
      <c r="D49" s="447">
        <f ca="1">SUMIF(G:G,42,K:K)</f>
        <v>35032.291682839757</v>
      </c>
      <c r="E49" s="447">
        <f t="shared" ca="1" si="1"/>
        <v>673174.35893483949</v>
      </c>
      <c r="F49" s="431"/>
      <c r="G49" s="459">
        <v>4</v>
      </c>
      <c r="H49" s="459">
        <v>42</v>
      </c>
      <c r="I49" s="444">
        <f t="shared" ca="1" si="5"/>
        <v>2438890.8319193036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10023.516244478769</v>
      </c>
      <c r="L49" s="444">
        <f t="shared" ca="1" si="3"/>
        <v>2415667.4149193838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673174.35893483949</v>
      </c>
      <c r="C50" s="447">
        <f t="shared" si="0"/>
        <v>100747.55675784221</v>
      </c>
      <c r="D50" s="447">
        <f ca="1">SUMIF(G:G,43,K:K)</f>
        <v>31670.174001801461</v>
      </c>
      <c r="E50" s="447">
        <f t="shared" ca="1" si="1"/>
        <v>604096.97617879871</v>
      </c>
      <c r="F50" s="431"/>
      <c r="G50" s="459">
        <v>4</v>
      </c>
      <c r="H50" s="459">
        <v>43</v>
      </c>
      <c r="I50" s="444">
        <f t="shared" ca="1" si="5"/>
        <v>2415667.4149193838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9929.985340312438</v>
      </c>
      <c r="L50" s="444">
        <f t="shared" ca="1" si="3"/>
        <v>2393126.4670152976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604096.97617879871</v>
      </c>
      <c r="C51" s="447">
        <f t="shared" si="0"/>
        <v>100747.55675784221</v>
      </c>
      <c r="D51" s="447">
        <f ca="1">SUMIF(G:G,44,K:K)</f>
        <v>28136.043999299505</v>
      </c>
      <c r="E51" s="447">
        <f t="shared" ca="1" si="1"/>
        <v>531485.46342025604</v>
      </c>
      <c r="F51" s="431"/>
      <c r="G51" s="459">
        <v>4</v>
      </c>
      <c r="H51" s="459">
        <v>44</v>
      </c>
      <c r="I51" s="444">
        <f t="shared" ca="1" si="5"/>
        <v>2393126.4670152976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9836.0647240454109</v>
      </c>
      <c r="L51" s="444">
        <f t="shared" ca="1" si="3"/>
        <v>2370491.5984949442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531485.46342025604</v>
      </c>
      <c r="C52" s="447">
        <f t="shared" si="0"/>
        <v>100747.55675784221</v>
      </c>
      <c r="D52" s="447">
        <f ca="1">SUMIF(G:G,45,K:K)</f>
        <v>24421.101198508786</v>
      </c>
      <c r="E52" s="447">
        <f t="shared" ca="1" si="1"/>
        <v>455159.00786092266</v>
      </c>
      <c r="F52" s="431"/>
      <c r="G52" s="459">
        <v>4</v>
      </c>
      <c r="H52" s="459">
        <v>45</v>
      </c>
      <c r="I52" s="444">
        <f t="shared" ca="1" si="5"/>
        <v>2370491.5984949442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9741.7527718772726</v>
      </c>
      <c r="L52" s="444">
        <f t="shared" ca="1" si="3"/>
        <v>2347762.4180224226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455159.00786092266</v>
      </c>
      <c r="C53" s="447">
        <f t="shared" si="0"/>
        <v>100747.55675784221</v>
      </c>
      <c r="D53" s="447">
        <f ca="1">SUMIF(G:G,46,K:K)</f>
        <v>20516.094873507518</v>
      </c>
      <c r="E53" s="447">
        <f t="shared" ca="1" si="1"/>
        <v>374927.54597658798</v>
      </c>
      <c r="F53" s="431"/>
      <c r="G53" s="459">
        <v>4</v>
      </c>
      <c r="H53" s="459">
        <v>46</v>
      </c>
      <c r="I53" s="444">
        <f t="shared" ca="1" si="5"/>
        <v>2347762.4180224226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9647.0478532417656</v>
      </c>
      <c r="L53" s="444">
        <f t="shared" ca="1" si="3"/>
        <v>2324938.5326312655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374927.54597658798</v>
      </c>
      <c r="C54" s="447">
        <f t="shared" si="0"/>
        <v>100747.55675784221</v>
      </c>
      <c r="D54" s="447">
        <f ca="1">SUMIF(G:G,47,K:K)</f>
        <v>16411.301013679029</v>
      </c>
      <c r="E54" s="447">
        <f t="shared" ca="1" si="1"/>
        <v>290591.2902324248</v>
      </c>
      <c r="F54" s="431"/>
      <c r="G54" s="459">
        <v>4</v>
      </c>
      <c r="H54" s="459">
        <v>47</v>
      </c>
      <c r="I54" s="444">
        <f t="shared" ca="1" si="5"/>
        <v>2324938.5326312655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9551.9483307786104</v>
      </c>
      <c r="L54" s="444">
        <f t="shared" ca="1" si="3"/>
        <v>2302019.5477176453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290591.2902324248</v>
      </c>
      <c r="C55" s="447">
        <f t="shared" si="0"/>
        <v>100747.55675784221</v>
      </c>
      <c r="D55" s="447">
        <f ca="1">SUMIF(G:G,48,K:K)</f>
        <v>12096.498109568411</v>
      </c>
      <c r="E55" s="447">
        <f t="shared" ca="1" si="1"/>
        <v>201940.23158415101</v>
      </c>
      <c r="F55" s="431"/>
      <c r="G55" s="459">
        <v>4</v>
      </c>
      <c r="H55" s="459">
        <v>48</v>
      </c>
      <c r="I55" s="444">
        <f t="shared" ca="1" si="5"/>
        <v>2302019.5477176453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9456.4525603051934</v>
      </c>
      <c r="L55" s="444">
        <f t="shared" ca="1" si="3"/>
        <v>2279005.0670335516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201940.23158415101</v>
      </c>
      <c r="C56" s="447">
        <f t="shared" si="0"/>
        <v>100747.55675784221</v>
      </c>
      <c r="D56" s="447">
        <f ca="1">SUMIF(G:G,49,K:K)</f>
        <v>7560.9416998978886</v>
      </c>
      <c r="E56" s="447">
        <f t="shared" ca="1" si="1"/>
        <v>108753.61652620669</v>
      </c>
      <c r="F56" s="431"/>
      <c r="G56" s="459">
        <f>G55+1</f>
        <v>5</v>
      </c>
      <c r="H56" s="459">
        <v>49</v>
      </c>
      <c r="I56" s="444">
        <f t="shared" ca="1" si="5"/>
        <v>2279005.0670335516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9360.5588907881374</v>
      </c>
      <c r="L56" s="444">
        <f t="shared" ca="1" si="3"/>
        <v>2255894.6926799412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108753.61652620669</v>
      </c>
      <c r="C57" s="447">
        <f t="shared" si="0"/>
        <v>100747.55675784221</v>
      </c>
      <c r="D57" s="447">
        <f ca="1">SUMIF(G:G,50,K:K)</f>
        <v>2793.3376163589624</v>
      </c>
      <c r="E57" s="447">
        <f t="shared" ca="1" si="1"/>
        <v>10799.39738472345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2255894.6926799412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9264.2656643147602</v>
      </c>
      <c r="L57" s="444">
        <f t="shared" ca="1" si="3"/>
        <v>2232688.0250998572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10799.39738472345</v>
      </c>
      <c r="C58" s="447">
        <f t="shared" si="0"/>
        <v>100747.55675784221</v>
      </c>
      <c r="D58" s="447">
        <f ca="1">SUMIF(G:G,51,K:K)</f>
        <v>-2218.1861404425176</v>
      </c>
      <c r="E58" s="447">
        <f t="shared" ca="1" si="1"/>
        <v>-92166.345513561275</v>
      </c>
      <c r="F58" s="431"/>
      <c r="G58" s="459">
        <f t="shared" si="8"/>
        <v>5</v>
      </c>
      <c r="H58" s="459">
        <v>51</v>
      </c>
      <c r="I58" s="444">
        <f t="shared" ca="1" si="5"/>
        <v>2232688.0250998572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9167.5712160644107</v>
      </c>
      <c r="L58" s="444">
        <f t="shared" ca="1" si="3"/>
        <v>2209384.663071523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-92166.345513561275</v>
      </c>
      <c r="C59" s="447">
        <f t="shared" si="0"/>
        <v>100747.55675784221</v>
      </c>
      <c r="D59" s="447">
        <f ca="1">SUMIF(G:G,52,K:K)</f>
        <v>-7486.1089639213551</v>
      </c>
      <c r="E59" s="447">
        <f t="shared" ca="1" si="1"/>
        <v>-200400.01123532481</v>
      </c>
      <c r="F59" s="431"/>
      <c r="G59" s="459">
        <f t="shared" si="8"/>
        <v>5</v>
      </c>
      <c r="H59" s="459">
        <v>52</v>
      </c>
      <c r="I59" s="444">
        <f t="shared" ca="1" si="5"/>
        <v>2209384.663071523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9070.4738742796835</v>
      </c>
      <c r="L59" s="444">
        <f t="shared" ca="1" si="3"/>
        <v>2185984.2037014039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-200400.01123532481</v>
      </c>
      <c r="C60" s="447">
        <f t="shared" si="0"/>
        <v>100747.55675784221</v>
      </c>
      <c r="D60" s="447">
        <f ca="1">SUMIF(G:G,53,K:K)</f>
        <v>-13023.548716943869</v>
      </c>
      <c r="E60" s="447">
        <f t="shared" ca="1" si="1"/>
        <v>-314171.11671011092</v>
      </c>
      <c r="F60" s="431"/>
      <c r="G60" s="459">
        <f t="shared" si="8"/>
        <v>5</v>
      </c>
      <c r="H60" s="459">
        <v>53</v>
      </c>
      <c r="I60" s="444">
        <f t="shared" ca="1" si="5"/>
        <v>2185984.2037014039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8972.9719602375208</v>
      </c>
      <c r="L60" s="444">
        <f t="shared" ca="1" si="3"/>
        <v>2162486.2424172428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-314171.11671011092</v>
      </c>
      <c r="C61" s="447">
        <f t="shared" si="0"/>
        <v>100747.55675784221</v>
      </c>
      <c r="D61" s="447">
        <f ca="1">SUMIF(G:G,54,K:K)</f>
        <v>-18844.294397136768</v>
      </c>
      <c r="E61" s="447">
        <f t="shared" ca="1" si="1"/>
        <v>-433762.96786508989</v>
      </c>
      <c r="F61" s="431"/>
      <c r="G61" s="459">
        <f t="shared" si="8"/>
        <v>5</v>
      </c>
      <c r="H61" s="459">
        <v>54</v>
      </c>
      <c r="I61" s="444">
        <f t="shared" ca="1" si="5"/>
        <v>2162486.2424172428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8875.0637882201827</v>
      </c>
      <c r="L61" s="444">
        <f t="shared" ca="1" si="3"/>
        <v>2138890.3729610643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-433762.96786508989</v>
      </c>
      <c r="C62" s="447">
        <f t="shared" si="0"/>
        <v>100747.55675784221</v>
      </c>
      <c r="D62" s="447">
        <f ca="1">SUMIF(G:G,55,K:K)</f>
        <v>-24962.840473415235</v>
      </c>
      <c r="E62" s="447">
        <f t="shared" ca="1" si="1"/>
        <v>-559473.36509634729</v>
      </c>
      <c r="F62" s="431"/>
      <c r="G62" s="459">
        <f t="shared" si="8"/>
        <v>5</v>
      </c>
      <c r="H62" s="459">
        <v>55</v>
      </c>
      <c r="I62" s="444">
        <f t="shared" ca="1" si="5"/>
        <v>2138890.3729610643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8776.7476654861057</v>
      </c>
      <c r="L62" s="444">
        <f t="shared" ca="1" si="3"/>
        <v>2115196.1873821518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-559473.36509634729</v>
      </c>
      <c r="C63" s="447">
        <f t="shared" si="0"/>
        <v>100747.55675784221</v>
      </c>
      <c r="D63" s="447">
        <f ca="1">SUMIF(G:G,56,K:K)</f>
        <v>-31394.422979232939</v>
      </c>
      <c r="E63" s="447">
        <f t="shared" ca="1" si="1"/>
        <v>-691615.34483342245</v>
      </c>
      <c r="F63" s="431"/>
      <c r="G63" s="459">
        <f t="shared" si="8"/>
        <v>5</v>
      </c>
      <c r="H63" s="459">
        <v>56</v>
      </c>
      <c r="I63" s="444">
        <f t="shared" ca="1" si="5"/>
        <v>2115196.1873821518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8678.0218922406384</v>
      </c>
      <c r="L63" s="444">
        <f t="shared" ca="1" si="3"/>
        <v>2091403.2760299935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-691615.34483342245</v>
      </c>
      <c r="C64" s="447">
        <f t="shared" si="0"/>
        <v>100747.55675784221</v>
      </c>
      <c r="D64" s="447">
        <f ca="1">SUMIF(G:G,57,K:K)</f>
        <v>-38155.057452431232</v>
      </c>
      <c r="E64" s="447">
        <f t="shared" ca="1" si="1"/>
        <v>-830517.95904369582</v>
      </c>
      <c r="F64" s="431"/>
      <c r="G64" s="459">
        <f t="shared" si="8"/>
        <v>5</v>
      </c>
      <c r="H64" s="459">
        <v>57</v>
      </c>
      <c r="I64" s="444">
        <f t="shared" ca="1" si="5"/>
        <v>2091403.2760299935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8578.8847616066432</v>
      </c>
      <c r="L64" s="444">
        <f t="shared" ca="1" si="3"/>
        <v>2067511.2275472011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-830517.95904369582</v>
      </c>
      <c r="C65" s="447">
        <f t="shared" si="0"/>
        <v>100747.55675784221</v>
      </c>
      <c r="D65" s="447">
        <f ca="1">SUMIF(G:G,58,K:K)</f>
        <v>-45261.578816163033</v>
      </c>
      <c r="E65" s="447">
        <f t="shared" ca="1" si="1"/>
        <v>-976527.09461770102</v>
      </c>
      <c r="F65" s="431"/>
      <c r="G65" s="459">
        <f t="shared" si="8"/>
        <v>5</v>
      </c>
      <c r="H65" s="459">
        <v>58</v>
      </c>
      <c r="I65" s="444">
        <f t="shared" ca="1" si="5"/>
        <v>2067511.2275472011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8479.3345595950086</v>
      </c>
      <c r="L65" s="444">
        <f t="shared" ca="1" si="3"/>
        <v>2043519.628862397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-976527.09461770102</v>
      </c>
      <c r="C66" s="447">
        <f t="shared" si="0"/>
        <v>100747.55675784221</v>
      </c>
      <c r="D66" s="447">
        <f ca="1">SUMIF(G:G,59,K:K)</f>
        <v>-52731.683300200428</v>
      </c>
      <c r="E66" s="447">
        <f t="shared" ca="1" si="1"/>
        <v>-1130006.3346757437</v>
      </c>
      <c r="F66" s="431"/>
      <c r="G66" s="459">
        <f t="shared" si="8"/>
        <v>5</v>
      </c>
      <c r="H66" s="459">
        <v>59</v>
      </c>
      <c r="I66" s="444">
        <f t="shared" ca="1" si="5"/>
        <v>2043519.628862397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8379.3695650749924</v>
      </c>
      <c r="L66" s="444">
        <f t="shared" ca="1" si="3"/>
        <v>2019428.065183073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-1130006.3346757437</v>
      </c>
      <c r="C67" s="447">
        <f t="shared" si="0"/>
        <v>100747.55675784221</v>
      </c>
      <c r="D67" s="447">
        <f t="shared" ref="D67:D136" ca="1" si="9">SUMIF(G:G,60,K:K)</f>
        <v>-60583.972507016013</v>
      </c>
      <c r="E67" s="447">
        <f t="shared" ca="1" si="1"/>
        <v>-1291337.8639406019</v>
      </c>
      <c r="F67" s="431"/>
      <c r="G67" s="459">
        <f t="shared" si="8"/>
        <v>5</v>
      </c>
      <c r="H67" s="459">
        <v>60</v>
      </c>
      <c r="I67" s="444">
        <f t="shared" ca="1" si="5"/>
        <v>2019428.065183073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8278.9880497444756</v>
      </c>
      <c r="L67" s="444">
        <f t="shared" ca="1" si="3"/>
        <v>1995236.1199884184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-1291337.8639406019</v>
      </c>
      <c r="C68" s="447">
        <f t="shared" si="0"/>
        <v>100747.55675784221</v>
      </c>
      <c r="D68" s="447">
        <f t="shared" ca="1" si="9"/>
        <v>-60583.972507016013</v>
      </c>
      <c r="E68" s="447">
        <f t="shared" ca="1" si="1"/>
        <v>-1452669.3932054602</v>
      </c>
      <c r="F68" s="431"/>
      <c r="G68" s="459">
        <f>G67+1</f>
        <v>6</v>
      </c>
      <c r="H68" s="459">
        <v>61</v>
      </c>
      <c r="I68" s="444">
        <f t="shared" ca="1" si="5"/>
        <v>1995236.1199884184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8178.1882781000795</v>
      </c>
      <c r="L68" s="444">
        <f t="shared" ca="1" si="3"/>
        <v>1970943.3750221194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-1452669.3932054602</v>
      </c>
      <c r="C69" s="447">
        <f t="shared" si="0"/>
        <v>100747.55675784221</v>
      </c>
      <c r="D69" s="447">
        <f t="shared" ca="1" si="9"/>
        <v>-60583.972507016013</v>
      </c>
      <c r="E69" s="447">
        <f t="shared" ca="1" si="1"/>
        <v>-1614000.9224703184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1970943.3750221194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8076.9685074071676</v>
      </c>
      <c r="L69" s="444">
        <f t="shared" ca="1" si="3"/>
        <v>1946549.4102851276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-1614000.9224703184</v>
      </c>
      <c r="C70" s="447">
        <f t="shared" si="0"/>
        <v>100747.55675784221</v>
      </c>
      <c r="D70" s="447">
        <f t="shared" ca="1" si="9"/>
        <v>-60583.972507016013</v>
      </c>
      <c r="E70" s="447">
        <f t="shared" ca="1" si="1"/>
        <v>-1775332.4517351766</v>
      </c>
      <c r="F70" s="431"/>
      <c r="G70" s="459">
        <f t="shared" si="10"/>
        <v>6</v>
      </c>
      <c r="H70" s="459">
        <v>63</v>
      </c>
      <c r="I70" s="444">
        <f t="shared" ca="1" si="5"/>
        <v>1946549.4102851276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7975.3269876697022</v>
      </c>
      <c r="L70" s="444">
        <f t="shared" ca="1" si="3"/>
        <v>1922053.8040283984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-1775332.4517351766</v>
      </c>
      <c r="C71" s="447">
        <f t="shared" si="0"/>
        <v>100747.55675784221</v>
      </c>
      <c r="D71" s="447">
        <f t="shared" ca="1" si="9"/>
        <v>-60583.972507016013</v>
      </c>
      <c r="E71" s="447">
        <f t="shared" ca="1" si="1"/>
        <v>-1936663.9810000348</v>
      </c>
      <c r="F71" s="431"/>
      <c r="G71" s="459">
        <f t="shared" si="10"/>
        <v>6</v>
      </c>
      <c r="H71" s="459">
        <v>64</v>
      </c>
      <c r="I71" s="444">
        <f t="shared" ca="1" si="5"/>
        <v>1922053.8040283984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7873.2619615999965</v>
      </c>
      <c r="L71" s="444">
        <f t="shared" ca="1" si="3"/>
        <v>1897456.1327455994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-1936663.9810000348</v>
      </c>
      <c r="C72" s="447">
        <f t="shared" si="0"/>
        <v>100747.55675784221</v>
      </c>
      <c r="D72" s="447">
        <f t="shared" ca="1" si="9"/>
        <v>-60583.972507016013</v>
      </c>
      <c r="E72" s="447">
        <f t="shared" ca="1" si="1"/>
        <v>-2097995.5102648931</v>
      </c>
      <c r="F72" s="431"/>
      <c r="G72" s="459">
        <f t="shared" si="10"/>
        <v>6</v>
      </c>
      <c r="H72" s="459">
        <v>65</v>
      </c>
      <c r="I72" s="444">
        <f t="shared" ca="1" si="5"/>
        <v>1897456.1327455994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7770.7716645883347</v>
      </c>
      <c r="L72" s="444">
        <f t="shared" ca="1" si="3"/>
        <v>1872755.9711657886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-2097995.5102648931</v>
      </c>
      <c r="C73" s="447">
        <f t="shared" si="0"/>
        <v>100747.55675784221</v>
      </c>
      <c r="D73" s="447">
        <f t="shared" ca="1" si="9"/>
        <v>-60583.972507016013</v>
      </c>
      <c r="E73" s="447">
        <f t="shared" ca="1" si="1"/>
        <v>-2259327.0395297511</v>
      </c>
      <c r="F73" s="431"/>
      <c r="G73" s="459">
        <f t="shared" si="10"/>
        <v>6</v>
      </c>
      <c r="H73" s="459">
        <v>66</v>
      </c>
      <c r="I73" s="444">
        <f t="shared" ca="1" si="5"/>
        <v>1872755.9711657886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7667.8543246724576</v>
      </c>
      <c r="L73" s="444">
        <f t="shared" ca="1" si="3"/>
        <v>1847952.8922460619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-2259327.0395297511</v>
      </c>
      <c r="C74" s="447">
        <f t="shared" si="0"/>
        <v>100747.55675784221</v>
      </c>
      <c r="D74" s="447">
        <f t="shared" ca="1" si="9"/>
        <v>-60583.972507016013</v>
      </c>
      <c r="E74" s="447">
        <f t="shared" ca="1" si="1"/>
        <v>-2420658.568794609</v>
      </c>
      <c r="F74" s="431"/>
      <c r="G74" s="459">
        <f t="shared" si="10"/>
        <v>6</v>
      </c>
      <c r="H74" s="459">
        <v>67</v>
      </c>
      <c r="I74" s="444">
        <f t="shared" ca="1" si="5"/>
        <v>1847952.8922460619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7564.5081625069279</v>
      </c>
      <c r="L74" s="444">
        <f t="shared" ca="1" si="3"/>
        <v>1823046.4671641698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-2420658.568794609</v>
      </c>
      <c r="C75" s="447">
        <f t="shared" si="0"/>
        <v>100747.55675784221</v>
      </c>
      <c r="D75" s="447">
        <f t="shared" ca="1" si="9"/>
        <v>-60583.972507016013</v>
      </c>
      <c r="E75" s="447">
        <f t="shared" ca="1" si="1"/>
        <v>-2581990.098059467</v>
      </c>
      <c r="F75" s="431"/>
      <c r="G75" s="459">
        <f t="shared" si="10"/>
        <v>6</v>
      </c>
      <c r="H75" s="459">
        <v>68</v>
      </c>
      <c r="I75" s="444">
        <f t="shared" ca="1" si="5"/>
        <v>1823046.4671641698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7558.2280743097899</v>
      </c>
      <c r="L75" s="444">
        <f t="shared" ca="1" si="3"/>
        <v>1821532.9659086594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-2581990.098059467</v>
      </c>
      <c r="C76" s="447">
        <f t="shared" si="0"/>
        <v>100747.55675784221</v>
      </c>
      <c r="D76" s="447">
        <f t="shared" ca="1" si="9"/>
        <v>-60583.972507016013</v>
      </c>
      <c r="E76" s="447">
        <f t="shared" ca="1" si="1"/>
        <v>-2743321.627324325</v>
      </c>
      <c r="F76" s="431"/>
      <c r="G76" s="459">
        <f t="shared" si="10"/>
        <v>6</v>
      </c>
      <c r="H76" s="459">
        <v>69</v>
      </c>
      <c r="I76" s="444">
        <f t="shared" ca="1" si="5"/>
        <v>1821532.9659086594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7551.9218190784959</v>
      </c>
      <c r="L76" s="444">
        <f t="shared" ca="1" si="3"/>
        <v>1820013.1583979176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-2743321.627324325</v>
      </c>
      <c r="C77" s="447">
        <f t="shared" si="0"/>
        <v>100747.55675784221</v>
      </c>
      <c r="D77" s="447">
        <f t="shared" ca="1" si="9"/>
        <v>-60583.972507016013</v>
      </c>
      <c r="E77" s="447">
        <f t="shared" ca="1" si="1"/>
        <v>-2904653.156589183</v>
      </c>
      <c r="F77" s="431"/>
      <c r="G77" s="459">
        <f t="shared" si="10"/>
        <v>6</v>
      </c>
      <c r="H77" s="459">
        <v>70</v>
      </c>
      <c r="I77" s="444">
        <f t="shared" ca="1" si="5"/>
        <v>1820013.1583979176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7545.5892877837387</v>
      </c>
      <c r="L77" s="444">
        <f t="shared" ca="1" si="3"/>
        <v>1818487.0183558811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-2904653.156589183</v>
      </c>
      <c r="C78" s="447">
        <f t="shared" si="0"/>
        <v>100747.55675784221</v>
      </c>
      <c r="D78" s="447">
        <f t="shared" ca="1" si="9"/>
        <v>-60583.972507016013</v>
      </c>
      <c r="E78" s="447">
        <f t="shared" ca="1" si="1"/>
        <v>-3065984.685854041</v>
      </c>
      <c r="F78" s="431"/>
      <c r="G78" s="459">
        <f t="shared" si="10"/>
        <v>6</v>
      </c>
      <c r="H78" s="459">
        <v>71</v>
      </c>
      <c r="I78" s="444">
        <f t="shared" ca="1" si="5"/>
        <v>1818487.0183558811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7539.2303709419211</v>
      </c>
      <c r="L78" s="444">
        <f t="shared" ca="1" si="3"/>
        <v>1816954.5193970026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-3065984.685854041</v>
      </c>
      <c r="C79" s="447">
        <f t="shared" si="0"/>
        <v>100747.55675784221</v>
      </c>
      <c r="D79" s="447">
        <f t="shared" ca="1" si="9"/>
        <v>-60583.972507016013</v>
      </c>
      <c r="E79" s="447">
        <f t="shared" ca="1" si="1"/>
        <v>-3227316.215118899</v>
      </c>
      <c r="F79" s="431"/>
      <c r="G79" s="459">
        <f t="shared" si="10"/>
        <v>6</v>
      </c>
      <c r="H79" s="459">
        <v>72</v>
      </c>
      <c r="I79" s="444">
        <f t="shared" ca="1" si="5"/>
        <v>1816954.5193970026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7532.844958613261</v>
      </c>
      <c r="L79" s="444">
        <f t="shared" ca="1" si="3"/>
        <v>1815415.6350257955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-3227316.215118899</v>
      </c>
      <c r="C80" s="447">
        <f t="shared" si="0"/>
        <v>100747.55675784221</v>
      </c>
      <c r="D80" s="447">
        <f t="shared" ca="1" si="9"/>
        <v>-60583.972507016013</v>
      </c>
      <c r="E80" s="447">
        <f t="shared" ca="1" si="1"/>
        <v>-3388647.744383757</v>
      </c>
      <c r="F80" s="431"/>
      <c r="G80" s="459">
        <f>G79+1</f>
        <v>7</v>
      </c>
      <c r="H80" s="459">
        <v>73</v>
      </c>
      <c r="I80" s="444">
        <f t="shared" ca="1" si="5"/>
        <v>1815415.6350257955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7526.4329403998963</v>
      </c>
      <c r="L80" s="444">
        <f t="shared" ca="1" si="3"/>
        <v>1813870.3386363753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-3388647.744383757</v>
      </c>
      <c r="C81" s="447">
        <f t="shared" si="0"/>
        <v>100747.55675784221</v>
      </c>
      <c r="D81" s="447">
        <f t="shared" ca="1" si="9"/>
        <v>-60583.972507016013</v>
      </c>
      <c r="E81" s="447">
        <f t="shared" ca="1" si="1"/>
        <v>-3549979.273648615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1813870.3386363753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7519.9942054439789</v>
      </c>
      <c r="L81" s="444">
        <f t="shared" ca="1" si="3"/>
        <v>1812318.6035119989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-3549979.273648615</v>
      </c>
      <c r="C82" s="447">
        <f t="shared" si="0"/>
        <v>100747.55675784221</v>
      </c>
      <c r="D82" s="447">
        <f t="shared" ca="1" si="9"/>
        <v>-60583.972507016013</v>
      </c>
      <c r="E82" s="447">
        <f t="shared" ca="1" si="1"/>
        <v>-3711310.802913473</v>
      </c>
      <c r="F82" s="431"/>
      <c r="G82" s="459">
        <f t="shared" si="11"/>
        <v>7</v>
      </c>
      <c r="H82" s="459">
        <v>75</v>
      </c>
      <c r="I82" s="444">
        <f t="shared" ca="1" si="5"/>
        <v>1812318.6035119989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7513.5286424257438</v>
      </c>
      <c r="L82" s="444">
        <f t="shared" ca="1" si="3"/>
        <v>1810760.4028246044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-3711310.802913473</v>
      </c>
      <c r="C83" s="447">
        <f t="shared" si="0"/>
        <v>100747.55675784221</v>
      </c>
      <c r="D83" s="447">
        <f t="shared" ca="1" si="9"/>
        <v>-60583.972507016013</v>
      </c>
      <c r="E83" s="447">
        <f t="shared" ca="1" si="1"/>
        <v>-3872642.332178331</v>
      </c>
      <c r="F83" s="431"/>
      <c r="G83" s="459">
        <f t="shared" si="11"/>
        <v>7</v>
      </c>
      <c r="H83" s="459">
        <v>76</v>
      </c>
      <c r="I83" s="444">
        <f t="shared" ca="1" si="5"/>
        <v>1810760.4028246044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7507.0361395615992</v>
      </c>
      <c r="L83" s="444">
        <f t="shared" ca="1" si="3"/>
        <v>1809195.7096343457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-3872642.332178331</v>
      </c>
      <c r="C84" s="447">
        <f t="shared" si="0"/>
        <v>100747.55675784221</v>
      </c>
      <c r="D84" s="447">
        <f t="shared" ca="1" si="9"/>
        <v>-60583.972507016013</v>
      </c>
      <c r="E84" s="447">
        <f t="shared" ca="1" si="1"/>
        <v>-4033973.861443189</v>
      </c>
      <c r="F84" s="431"/>
      <c r="G84" s="459">
        <f t="shared" si="11"/>
        <v>7</v>
      </c>
      <c r="H84" s="459">
        <v>77</v>
      </c>
      <c r="I84" s="444">
        <f t="shared" ca="1" si="5"/>
        <v>1809195.7096343457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7500.5165846021891</v>
      </c>
      <c r="L84" s="444">
        <f t="shared" ca="1" si="3"/>
        <v>1807624.4968891277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-4033973.861443189</v>
      </c>
      <c r="C85" s="447">
        <f t="shared" si="0"/>
        <v>100747.55675784221</v>
      </c>
      <c r="D85" s="447">
        <f t="shared" ca="1" si="9"/>
        <v>-60583.972507016013</v>
      </c>
      <c r="E85" s="447">
        <f t="shared" ca="1" si="1"/>
        <v>-4195305.390708047</v>
      </c>
      <c r="F85" s="431"/>
      <c r="G85" s="459">
        <f t="shared" si="11"/>
        <v>7</v>
      </c>
      <c r="H85" s="459">
        <v>78</v>
      </c>
      <c r="I85" s="444">
        <f t="shared" ca="1" si="5"/>
        <v>1807624.4968891277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7493.9698648304475</v>
      </c>
      <c r="L85" s="444">
        <f t="shared" ca="1" si="3"/>
        <v>1806046.7374241378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-4195305.390708047</v>
      </c>
      <c r="C86" s="447">
        <f t="shared" si="0"/>
        <v>100747.55675784221</v>
      </c>
      <c r="D86" s="447">
        <f t="shared" ca="1" si="9"/>
        <v>-60583.972507016013</v>
      </c>
      <c r="E86" s="447">
        <f t="shared" ca="1" si="1"/>
        <v>-4356636.919972905</v>
      </c>
      <c r="F86" s="431"/>
      <c r="G86" s="459">
        <f t="shared" si="11"/>
        <v>7</v>
      </c>
      <c r="H86" s="459">
        <v>79</v>
      </c>
      <c r="I86" s="444">
        <f t="shared" ca="1" si="5"/>
        <v>1806046.7374241378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7487.3958670596548</v>
      </c>
      <c r="L86" s="444">
        <f t="shared" ca="1" si="3"/>
        <v>1804462.4039613772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-4356636.919972905</v>
      </c>
      <c r="C87" s="447">
        <f t="shared" si="0"/>
        <v>100747.55675784221</v>
      </c>
      <c r="D87" s="447">
        <f t="shared" ca="1" si="9"/>
        <v>-60583.972507016013</v>
      </c>
      <c r="E87" s="447">
        <f t="shared" ca="1" si="1"/>
        <v>-4517968.449237763</v>
      </c>
      <c r="F87" s="431"/>
      <c r="G87" s="459">
        <f t="shared" si="11"/>
        <v>7</v>
      </c>
      <c r="H87" s="459">
        <v>80</v>
      </c>
      <c r="I87" s="444">
        <f t="shared" ca="1" si="5"/>
        <v>1804462.4039613772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7480.794477631488</v>
      </c>
      <c r="L87" s="444">
        <f t="shared" ca="1" si="3"/>
        <v>1802871.4691091885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-4517968.449237763</v>
      </c>
      <c r="C88" s="447">
        <f t="shared" si="0"/>
        <v>100747.55675784221</v>
      </c>
      <c r="D88" s="447">
        <f t="shared" ca="1" si="9"/>
        <v>-60583.972507016013</v>
      </c>
      <c r="E88" s="447">
        <f t="shared" ca="1" si="1"/>
        <v>-4679299.9785026209</v>
      </c>
      <c r="F88" s="431"/>
      <c r="G88" s="459">
        <f t="shared" si="11"/>
        <v>7</v>
      </c>
      <c r="H88" s="459">
        <v>81</v>
      </c>
      <c r="I88" s="444">
        <f t="shared" ca="1" si="5"/>
        <v>1802871.4691091885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7474.1655824140335</v>
      </c>
      <c r="L88" s="444">
        <f t="shared" ca="1" si="3"/>
        <v>1801273.9053617823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-4679299.9785026209</v>
      </c>
      <c r="C89" s="447">
        <f t="shared" si="0"/>
        <v>100747.55675784221</v>
      </c>
      <c r="D89" s="447">
        <f t="shared" ca="1" si="9"/>
        <v>-60583.972507016013</v>
      </c>
      <c r="E89" s="447">
        <f t="shared" ca="1" si="1"/>
        <v>-4840631.5077674789</v>
      </c>
      <c r="F89" s="431"/>
      <c r="G89" s="459">
        <f t="shared" si="11"/>
        <v>7</v>
      </c>
      <c r="H89" s="459">
        <v>82</v>
      </c>
      <c r="I89" s="444">
        <f t="shared" ca="1" si="5"/>
        <v>1801273.9053617823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7467.5090667998429</v>
      </c>
      <c r="L89" s="444">
        <f t="shared" ca="1" si="3"/>
        <v>1799669.6850987619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-4840631.5077674789</v>
      </c>
      <c r="C90" s="447">
        <f t="shared" si="0"/>
        <v>100747.55675784221</v>
      </c>
      <c r="D90" s="447">
        <f t="shared" ca="1" si="9"/>
        <v>-60583.972507016013</v>
      </c>
      <c r="E90" s="447">
        <f t="shared" ca="1" si="1"/>
        <v>-5001963.0370323369</v>
      </c>
      <c r="F90" s="431"/>
      <c r="G90" s="459">
        <f t="shared" si="11"/>
        <v>7</v>
      </c>
      <c r="H90" s="459">
        <v>83</v>
      </c>
      <c r="I90" s="444">
        <f t="shared" ca="1" si="5"/>
        <v>1799669.6850987619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7460.8248157039234</v>
      </c>
      <c r="L90" s="444">
        <f t="shared" ca="1" si="3"/>
        <v>1798058.7805846457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-5001963.0370323369</v>
      </c>
      <c r="C91" s="447">
        <f t="shared" si="0"/>
        <v>100747.55675784221</v>
      </c>
      <c r="D91" s="447">
        <f t="shared" ca="1" si="9"/>
        <v>-60583.972507016013</v>
      </c>
      <c r="E91" s="447">
        <f t="shared" ca="1" si="1"/>
        <v>-5163294.5662971949</v>
      </c>
      <c r="F91" s="431"/>
      <c r="G91" s="459">
        <f t="shared" si="11"/>
        <v>7</v>
      </c>
      <c r="H91" s="459">
        <v>84</v>
      </c>
      <c r="I91" s="444">
        <f t="shared" ca="1" si="5"/>
        <v>1798058.7805846457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7454.1127135617726</v>
      </c>
      <c r="L91" s="444">
        <f t="shared" ca="1" si="3"/>
        <v>1796441.1639683873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-5163294.5662971949</v>
      </c>
      <c r="C92" s="447">
        <f t="shared" si="0"/>
        <v>100747.55675784221</v>
      </c>
      <c r="D92" s="447">
        <f t="shared" ca="1" si="9"/>
        <v>-60583.972507016013</v>
      </c>
      <c r="E92" s="447">
        <f t="shared" ca="1" si="1"/>
        <v>-5324626.0955620529</v>
      </c>
      <c r="F92" s="431"/>
      <c r="G92" s="459">
        <f>G91+1</f>
        <v>8</v>
      </c>
      <c r="H92" s="459">
        <v>85</v>
      </c>
      <c r="I92" s="444">
        <f t="shared" ca="1" si="5"/>
        <v>1796441.1639683873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7447.3726443273627</v>
      </c>
      <c r="L92" s="444">
        <f t="shared" ca="1" si="3"/>
        <v>1794816.8072828944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-5324626.0955620529</v>
      </c>
      <c r="C93" s="447">
        <f t="shared" si="0"/>
        <v>100747.55675784221</v>
      </c>
      <c r="D93" s="447">
        <f t="shared" ca="1" si="9"/>
        <v>-60583.972507016013</v>
      </c>
      <c r="E93" s="447">
        <f t="shared" ca="1" si="1"/>
        <v>-5485957.6248269109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1794816.8072828944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7440.6044914711429</v>
      </c>
      <c r="L93" s="444">
        <f t="shared" ca="1" si="3"/>
        <v>1793185.6824445452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-5485957.6248269109</v>
      </c>
      <c r="C94" s="447">
        <f t="shared" si="0"/>
        <v>100747.55675784221</v>
      </c>
      <c r="D94" s="447">
        <f t="shared" ca="1" si="9"/>
        <v>-60583.972507016013</v>
      </c>
      <c r="E94" s="447">
        <f t="shared" ca="1" si="1"/>
        <v>-5647289.1540917689</v>
      </c>
      <c r="F94" s="431"/>
      <c r="G94" s="459">
        <f t="shared" si="12"/>
        <v>8</v>
      </c>
      <c r="H94" s="459">
        <v>87</v>
      </c>
      <c r="I94" s="444">
        <f t="shared" ca="1" si="5"/>
        <v>1793185.6824445452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7433.8081379780206</v>
      </c>
      <c r="L94" s="444">
        <f t="shared" ca="1" si="3"/>
        <v>1791547.7612527029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-5647289.1540917689</v>
      </c>
      <c r="C95" s="447">
        <f t="shared" si="0"/>
        <v>100747.55675784221</v>
      </c>
      <c r="D95" s="447">
        <f t="shared" ca="1" si="9"/>
        <v>-60583.972507016013</v>
      </c>
      <c r="E95" s="447">
        <f t="shared" ca="1" si="1"/>
        <v>-5808620.6833566269</v>
      </c>
      <c r="F95" s="431"/>
      <c r="G95" s="459">
        <f t="shared" si="12"/>
        <v>8</v>
      </c>
      <c r="H95" s="459">
        <v>88</v>
      </c>
      <c r="I95" s="444">
        <f t="shared" ca="1" si="5"/>
        <v>1791547.7612527029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7426.9834663453448</v>
      </c>
      <c r="L95" s="444">
        <f t="shared" ca="1" si="3"/>
        <v>1789903.015389228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-5808620.6833566269</v>
      </c>
      <c r="C96" s="447">
        <f t="shared" si="0"/>
        <v>100747.55675784221</v>
      </c>
      <c r="D96" s="447">
        <f t="shared" ca="1" si="9"/>
        <v>-60583.972507016013</v>
      </c>
      <c r="E96" s="447">
        <f t="shared" ca="1" si="1"/>
        <v>-5969952.2126214849</v>
      </c>
      <c r="F96" s="431"/>
      <c r="G96" s="459">
        <f t="shared" si="12"/>
        <v>8</v>
      </c>
      <c r="H96" s="459">
        <v>89</v>
      </c>
      <c r="I96" s="444">
        <f t="shared" ca="1" si="5"/>
        <v>1789903.015389228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7420.1303585808646</v>
      </c>
      <c r="L96" s="444">
        <f t="shared" ca="1" si="3"/>
        <v>1788251.4164179887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-5969952.2126214849</v>
      </c>
      <c r="C97" s="447">
        <f t="shared" si="0"/>
        <v>100747.55675784221</v>
      </c>
      <c r="D97" s="447">
        <f t="shared" ca="1" si="9"/>
        <v>-60583.972507016013</v>
      </c>
      <c r="E97" s="447">
        <f t="shared" ca="1" si="1"/>
        <v>-6131283.7418863429</v>
      </c>
      <c r="F97" s="431"/>
      <c r="G97" s="459">
        <f t="shared" si="12"/>
        <v>8</v>
      </c>
      <c r="H97" s="459">
        <v>90</v>
      </c>
      <c r="I97" s="444">
        <f t="shared" ca="1" si="5"/>
        <v>1788251.4164179887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7413.2486962007006</v>
      </c>
      <c r="L97" s="444">
        <f t="shared" ca="1" si="3"/>
        <v>1786592.9357843692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-6131283.7418863429</v>
      </c>
      <c r="C98" s="447">
        <f t="shared" si="0"/>
        <v>100747.55675784221</v>
      </c>
      <c r="D98" s="447">
        <f t="shared" ca="1" si="9"/>
        <v>-60583.972507016013</v>
      </c>
      <c r="E98" s="447">
        <f t="shared" ca="1" si="1"/>
        <v>-6292615.2711512009</v>
      </c>
      <c r="F98" s="431"/>
      <c r="G98" s="459">
        <f t="shared" si="12"/>
        <v>8</v>
      </c>
      <c r="H98" s="459">
        <v>91</v>
      </c>
      <c r="I98" s="444">
        <f t="shared" ca="1" si="5"/>
        <v>1786592.9357843692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7406.338360227287</v>
      </c>
      <c r="L98" s="444">
        <f t="shared" ca="1" si="3"/>
        <v>1784927.5448147762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-6292615.2711512009</v>
      </c>
      <c r="C99" s="447">
        <f t="shared" si="0"/>
        <v>100747.55675784221</v>
      </c>
      <c r="D99" s="447">
        <f t="shared" ca="1" si="9"/>
        <v>-60583.972507016013</v>
      </c>
      <c r="E99" s="447">
        <f t="shared" ca="1" si="1"/>
        <v>-6453946.8004160589</v>
      </c>
      <c r="F99" s="431"/>
      <c r="G99" s="459">
        <f t="shared" si="12"/>
        <v>8</v>
      </c>
      <c r="H99" s="459">
        <v>92</v>
      </c>
      <c r="I99" s="444">
        <f t="shared" ca="1" si="5"/>
        <v>1784927.5448147762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7399.3992311873162</v>
      </c>
      <c r="L99" s="444">
        <f t="shared" ca="1" si="3"/>
        <v>1783255.2147161432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-6453946.8004160589</v>
      </c>
      <c r="C100" s="447">
        <f t="shared" si="0"/>
        <v>100747.55675784221</v>
      </c>
      <c r="D100" s="447">
        <f t="shared" ca="1" si="9"/>
        <v>-60583.972507016013</v>
      </c>
      <c r="E100" s="447">
        <f t="shared" ca="1" si="1"/>
        <v>-6615278.3296809169</v>
      </c>
      <c r="F100" s="431"/>
      <c r="G100" s="459">
        <f t="shared" si="12"/>
        <v>8</v>
      </c>
      <c r="H100" s="459">
        <v>93</v>
      </c>
      <c r="I100" s="444">
        <f t="shared" ca="1" si="5"/>
        <v>1783255.2147161432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7392.4311891096786</v>
      </c>
      <c r="L100" s="444">
        <f t="shared" ca="1" si="3"/>
        <v>1781575.9165754325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-6615278.3296809169</v>
      </c>
      <c r="C101" s="447">
        <f t="shared" si="0"/>
        <v>100747.55675784221</v>
      </c>
      <c r="D101" s="447">
        <f t="shared" ca="1" si="9"/>
        <v>-60583.972507016013</v>
      </c>
      <c r="E101" s="447">
        <f t="shared" ca="1" si="1"/>
        <v>-6776609.8589457748</v>
      </c>
      <c r="F101" s="431"/>
      <c r="G101" s="459">
        <f t="shared" si="12"/>
        <v>8</v>
      </c>
      <c r="H101" s="459">
        <v>94</v>
      </c>
      <c r="I101" s="444">
        <f t="shared" ca="1" si="5"/>
        <v>1781575.9165754325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7385.4341135233835</v>
      </c>
      <c r="L101" s="444">
        <f t="shared" ca="1" si="3"/>
        <v>1779889.6213591357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-6776609.8589457748</v>
      </c>
      <c r="C102" s="447">
        <f t="shared" si="0"/>
        <v>100747.55675784221</v>
      </c>
      <c r="D102" s="447">
        <f t="shared" ca="1" si="9"/>
        <v>-60583.972507016013</v>
      </c>
      <c r="E102" s="447">
        <f t="shared" ca="1" si="1"/>
        <v>-6937941.3882106328</v>
      </c>
      <c r="F102" s="431"/>
      <c r="G102" s="459">
        <f t="shared" si="12"/>
        <v>8</v>
      </c>
      <c r="H102" s="459">
        <v>95</v>
      </c>
      <c r="I102" s="444">
        <f t="shared" ca="1" si="5"/>
        <v>1779889.6213591357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7378.4078834554812</v>
      </c>
      <c r="L102" s="444">
        <f t="shared" ca="1" si="3"/>
        <v>1778196.299912771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-6937941.3882106328</v>
      </c>
      <c r="C103" s="447">
        <f t="shared" si="0"/>
        <v>100747.55675784221</v>
      </c>
      <c r="D103" s="447">
        <f t="shared" ca="1" si="9"/>
        <v>-60583.972507016013</v>
      </c>
      <c r="E103" s="447">
        <f t="shared" ca="1" si="1"/>
        <v>-7099272.9174754908</v>
      </c>
      <c r="F103" s="431"/>
      <c r="G103" s="459">
        <f t="shared" si="12"/>
        <v>8</v>
      </c>
      <c r="H103" s="459">
        <v>96</v>
      </c>
      <c r="I103" s="444">
        <f t="shared" ca="1" si="5"/>
        <v>1778196.299912771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7371.3523774289615</v>
      </c>
      <c r="L103" s="444">
        <f t="shared" ca="1" si="3"/>
        <v>1776495.9229603796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-7099272.9174754908</v>
      </c>
      <c r="C104" s="447">
        <f t="shared" si="0"/>
        <v>75560.667568381657</v>
      </c>
      <c r="D104" s="447">
        <f t="shared" ca="1" si="9"/>
        <v>-60583.972507016013</v>
      </c>
      <c r="E104" s="447">
        <f t="shared" ca="1" si="1"/>
        <v>-7235417.5575508885</v>
      </c>
      <c r="F104" s="431"/>
      <c r="G104" s="459">
        <f>G103+1</f>
        <v>9</v>
      </c>
      <c r="H104" s="459">
        <v>97</v>
      </c>
      <c r="I104" s="444">
        <f t="shared" ca="1" si="5"/>
        <v>1776495.9229603796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7364.2674734606626</v>
      </c>
      <c r="L104" s="444">
        <f t="shared" ca="1" si="3"/>
        <v>1774788.46110402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-7235417.5575508885</v>
      </c>
      <c r="C105" s="447">
        <f t="shared" si="0"/>
        <v>0</v>
      </c>
      <c r="D105" s="447">
        <f t="shared" ca="1" si="9"/>
        <v>-60583.972507016013</v>
      </c>
      <c r="E105" s="447">
        <f t="shared" ca="1" si="1"/>
        <v>-7296001.5300579043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1774788.46110402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7359.9701307258329</v>
      </c>
      <c r="L105" s="444">
        <f t="shared" ca="1" si="3"/>
        <v>1773752.8015049256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-7296001.5300579043</v>
      </c>
      <c r="C106" s="447">
        <f t="shared" si="0"/>
        <v>0</v>
      </c>
      <c r="D106" s="447">
        <f t="shared" ca="1" si="9"/>
        <v>-60583.972507016013</v>
      </c>
      <c r="E106" s="447">
        <f t="shared" ca="1" si="1"/>
        <v>-7356585.5025649201</v>
      </c>
      <c r="F106" s="431"/>
      <c r="G106" s="459">
        <f t="shared" si="13"/>
        <v>9</v>
      </c>
      <c r="H106" s="459">
        <v>99</v>
      </c>
      <c r="I106" s="444">
        <f t="shared" ca="1" si="5"/>
        <v>1773752.8015049256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7355.6548823962712</v>
      </c>
      <c r="L106" s="444">
        <f t="shared" ca="1" si="3"/>
        <v>1772712.8266575017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-7356585.5025649201</v>
      </c>
      <c r="C107" s="447">
        <f t="shared" si="0"/>
        <v>0</v>
      </c>
      <c r="D107" s="447">
        <f t="shared" ca="1" si="9"/>
        <v>-60583.972507016013</v>
      </c>
      <c r="E107" s="447">
        <f t="shared" ca="1" si="1"/>
        <v>-7417169.4750719359</v>
      </c>
      <c r="F107" s="431"/>
      <c r="G107" s="459">
        <f t="shared" si="13"/>
        <v>9</v>
      </c>
      <c r="H107" s="459">
        <v>100</v>
      </c>
      <c r="I107" s="444">
        <f t="shared" ca="1" si="5"/>
        <v>1772712.8266575017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7351.3216538653396</v>
      </c>
      <c r="L107" s="444">
        <f t="shared" ca="1" si="3"/>
        <v>1771668.5185815468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-7417169.4750719359</v>
      </c>
      <c r="C108" s="447">
        <f t="shared" si="0"/>
        <v>0</v>
      </c>
      <c r="D108" s="447">
        <f t="shared" ca="1" si="9"/>
        <v>-60583.972507016013</v>
      </c>
      <c r="E108" s="447">
        <f t="shared" ca="1" si="1"/>
        <v>-7477753.4475789517</v>
      </c>
      <c r="F108" s="431"/>
      <c r="G108" s="459">
        <f t="shared" si="13"/>
        <v>9</v>
      </c>
      <c r="H108" s="459">
        <v>101</v>
      </c>
      <c r="I108" s="444">
        <f t="shared" ca="1" si="5"/>
        <v>1771668.5185815468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7346.9703702155275</v>
      </c>
      <c r="L108" s="444">
        <f t="shared" ca="1" si="3"/>
        <v>1770619.8592219423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-7477753.4475789517</v>
      </c>
      <c r="C109" s="447">
        <f t="shared" si="0"/>
        <v>0</v>
      </c>
      <c r="D109" s="447">
        <f t="shared" ca="1" si="9"/>
        <v>-60583.972507016013</v>
      </c>
      <c r="E109" s="447">
        <f t="shared" ca="1" si="1"/>
        <v>-7538337.4200859675</v>
      </c>
      <c r="F109" s="431"/>
      <c r="G109" s="459">
        <f t="shared" si="13"/>
        <v>9</v>
      </c>
      <c r="H109" s="459">
        <v>102</v>
      </c>
      <c r="I109" s="444">
        <f t="shared" ca="1" si="5"/>
        <v>1770619.8592219423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7342.6009562171748</v>
      </c>
      <c r="L109" s="444">
        <f t="shared" ca="1" si="3"/>
        <v>1769566.8304483392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-7538337.4200859675</v>
      </c>
      <c r="C110" s="447">
        <f t="shared" si="0"/>
        <v>0</v>
      </c>
      <c r="D110" s="447">
        <f t="shared" ca="1" si="9"/>
        <v>-60583.972507016013</v>
      </c>
      <c r="E110" s="447">
        <f t="shared" ca="1" si="1"/>
        <v>-7598921.3925929833</v>
      </c>
      <c r="F110" s="431"/>
      <c r="G110" s="459">
        <f t="shared" si="13"/>
        <v>9</v>
      </c>
      <c r="H110" s="459">
        <v>103</v>
      </c>
      <c r="I110" s="444">
        <f t="shared" ca="1" si="5"/>
        <v>1769566.8304483392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7338.2133363271623</v>
      </c>
      <c r="L110" s="444">
        <f t="shared" ca="1" si="3"/>
        <v>1768509.4140548462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-7598921.3925929833</v>
      </c>
      <c r="C111" s="447">
        <f t="shared" si="0"/>
        <v>0</v>
      </c>
      <c r="D111" s="447">
        <f t="shared" ca="1" si="9"/>
        <v>-60583.972507016013</v>
      </c>
      <c r="E111" s="447">
        <f t="shared" ca="1" si="1"/>
        <v>-7659505.3650999991</v>
      </c>
      <c r="F111" s="431"/>
      <c r="G111" s="459">
        <f t="shared" si="13"/>
        <v>9</v>
      </c>
      <c r="H111" s="459">
        <v>104</v>
      </c>
      <c r="I111" s="444">
        <f t="shared" ca="1" si="5"/>
        <v>1768509.4140548462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7333.8074346876083</v>
      </c>
      <c r="L111" s="444">
        <f t="shared" ca="1" si="3"/>
        <v>1767447.5917597136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-7659505.3650999991</v>
      </c>
      <c r="C112" s="447">
        <f t="shared" si="0"/>
        <v>0</v>
      </c>
      <c r="D112" s="447">
        <f t="shared" ca="1" si="9"/>
        <v>-60583.972507016013</v>
      </c>
      <c r="E112" s="447">
        <f t="shared" ca="1" si="1"/>
        <v>-7720089.3376070149</v>
      </c>
      <c r="F112" s="431"/>
      <c r="G112" s="459">
        <f t="shared" si="13"/>
        <v>9</v>
      </c>
      <c r="H112" s="459">
        <v>105</v>
      </c>
      <c r="I112" s="444">
        <f t="shared" ca="1" si="5"/>
        <v>1767447.5917597136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7329.3831751245552</v>
      </c>
      <c r="L112" s="444">
        <f t="shared" ca="1" si="3"/>
        <v>1766381.3452050181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-7720089.3376070149</v>
      </c>
      <c r="C113" s="447">
        <f t="shared" si="0"/>
        <v>0</v>
      </c>
      <c r="D113" s="447">
        <f t="shared" ca="1" si="9"/>
        <v>-60583.972507016013</v>
      </c>
      <c r="E113" s="447">
        <f t="shared" ca="1" si="1"/>
        <v>-7780673.3101140307</v>
      </c>
      <c r="F113" s="431"/>
      <c r="G113" s="459">
        <f t="shared" si="13"/>
        <v>9</v>
      </c>
      <c r="H113" s="459">
        <v>106</v>
      </c>
      <c r="I113" s="444">
        <f t="shared" ca="1" si="5"/>
        <v>1766381.3452050181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7324.9404811466575</v>
      </c>
      <c r="L113" s="444">
        <f t="shared" ca="1" si="3"/>
        <v>1765310.6559563444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-7780673.3101140307</v>
      </c>
      <c r="C114" s="447">
        <f t="shared" si="0"/>
        <v>0</v>
      </c>
      <c r="D114" s="447">
        <f t="shared" ca="1" si="9"/>
        <v>-60583.972507016013</v>
      </c>
      <c r="E114" s="447">
        <f t="shared" ca="1" si="1"/>
        <v>-7841257.2826210465</v>
      </c>
      <c r="F114" s="431"/>
      <c r="G114" s="459">
        <f t="shared" si="13"/>
        <v>9</v>
      </c>
      <c r="H114" s="459">
        <v>107</v>
      </c>
      <c r="I114" s="444">
        <f t="shared" ca="1" si="5"/>
        <v>1765310.6559563444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7320.4792759438506</v>
      </c>
      <c r="L114" s="444">
        <f t="shared" ca="1" si="3"/>
        <v>1764235.5055024682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-7841257.2826210465</v>
      </c>
      <c r="C115" s="447">
        <f t="shared" si="0"/>
        <v>0</v>
      </c>
      <c r="D115" s="447">
        <f t="shared" ca="1" si="9"/>
        <v>-60583.972507016013</v>
      </c>
      <c r="E115" s="447">
        <f t="shared" ca="1" si="1"/>
        <v>-7901841.2551280623</v>
      </c>
      <c r="F115" s="431"/>
      <c r="G115" s="459">
        <f t="shared" si="13"/>
        <v>9</v>
      </c>
      <c r="H115" s="459">
        <v>108</v>
      </c>
      <c r="I115" s="444">
        <f t="shared" ca="1" si="5"/>
        <v>1764235.5055024682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7315.9994823860334</v>
      </c>
      <c r="L115" s="444">
        <f t="shared" ca="1" si="3"/>
        <v>1763155.8752550341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-7901841.2551280623</v>
      </c>
      <c r="C116" s="447">
        <f t="shared" si="0"/>
        <v>0</v>
      </c>
      <c r="D116" s="447">
        <f t="shared" ca="1" si="9"/>
        <v>-60583.972507016013</v>
      </c>
      <c r="E116" s="447">
        <f t="shared" ca="1" si="1"/>
        <v>-7962425.2276350781</v>
      </c>
      <c r="F116" s="431"/>
      <c r="G116" s="459">
        <f>G115+1</f>
        <v>10</v>
      </c>
      <c r="H116" s="459">
        <v>109</v>
      </c>
      <c r="I116" s="444">
        <f t="shared" ca="1" si="5"/>
        <v>1763155.8752550341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7311.5010230217231</v>
      </c>
      <c r="L116" s="444">
        <f t="shared" ca="1" si="3"/>
        <v>1762071.7465482356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-7962425.2276350781</v>
      </c>
      <c r="C117" s="447">
        <f t="shared" si="0"/>
        <v>0</v>
      </c>
      <c r="D117" s="447">
        <f t="shared" ca="1" si="9"/>
        <v>-60583.972507016013</v>
      </c>
      <c r="E117" s="447">
        <f t="shared" ca="1" si="1"/>
        <v>-8023009.2001420939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1762071.7465482356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7306.9838200767308</v>
      </c>
      <c r="L117" s="444">
        <f t="shared" ca="1" si="3"/>
        <v>1760983.1006384923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-8023009.2001420939</v>
      </c>
      <c r="C118" s="447">
        <f t="shared" si="0"/>
        <v>0</v>
      </c>
      <c r="D118" s="447">
        <f t="shared" ca="1" si="9"/>
        <v>-60583.972507016013</v>
      </c>
      <c r="E118" s="447">
        <f t="shared" ca="1" si="1"/>
        <v>-8083593.1726491097</v>
      </c>
      <c r="F118" s="431"/>
      <c r="G118" s="459">
        <f t="shared" si="14"/>
        <v>10</v>
      </c>
      <c r="H118" s="459">
        <v>111</v>
      </c>
      <c r="I118" s="444">
        <f t="shared" ca="1" si="5"/>
        <v>1760983.1006384923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7302.4477954528011</v>
      </c>
      <c r="L118" s="444">
        <f t="shared" ca="1" si="3"/>
        <v>1759889.9187041249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-8083593.1726491097</v>
      </c>
      <c r="C119" s="447">
        <f t="shared" si="0"/>
        <v>0</v>
      </c>
      <c r="D119" s="447">
        <f t="shared" ca="1" si="9"/>
        <v>-60583.972507016013</v>
      </c>
      <c r="E119" s="447">
        <f t="shared" ca="1" si="1"/>
        <v>-8144177.1451561255</v>
      </c>
      <c r="F119" s="431"/>
      <c r="G119" s="459">
        <f t="shared" si="14"/>
        <v>10</v>
      </c>
      <c r="H119" s="459">
        <v>112</v>
      </c>
      <c r="I119" s="444">
        <f t="shared" ca="1" si="5"/>
        <v>1759889.9187041249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7297.8928707262703</v>
      </c>
      <c r="L119" s="444">
        <f t="shared" ca="1" si="3"/>
        <v>1758792.181845031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-8144177.1451561255</v>
      </c>
      <c r="C120" s="447">
        <f t="shared" si="0"/>
        <v>0</v>
      </c>
      <c r="D120" s="447">
        <f t="shared" ca="1" si="9"/>
        <v>-60583.972507016013</v>
      </c>
      <c r="E120" s="447">
        <f t="shared" ca="1" si="1"/>
        <v>-8204761.1176631413</v>
      </c>
      <c r="F120" s="431"/>
      <c r="G120" s="459">
        <f t="shared" si="14"/>
        <v>10</v>
      </c>
      <c r="H120" s="459">
        <v>113</v>
      </c>
      <c r="I120" s="444">
        <f t="shared" ca="1" si="5"/>
        <v>1758792.181845031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7293.3189671467117</v>
      </c>
      <c r="L120" s="444">
        <f t="shared" ca="1" si="3"/>
        <v>1757689.8710823576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-8204761.1176631413</v>
      </c>
      <c r="C121" s="447">
        <f t="shared" si="0"/>
        <v>0</v>
      </c>
      <c r="D121" s="447">
        <f t="shared" ca="1" si="9"/>
        <v>-60583.972507016013</v>
      </c>
      <c r="E121" s="447">
        <f t="shared" ca="1" si="1"/>
        <v>-8265345.0901701571</v>
      </c>
      <c r="F121" s="431"/>
      <c r="G121" s="459">
        <f t="shared" si="14"/>
        <v>10</v>
      </c>
      <c r="H121" s="459">
        <v>114</v>
      </c>
      <c r="I121" s="444">
        <f t="shared" ca="1" si="5"/>
        <v>1757689.8710823576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7288.7260056355726</v>
      </c>
      <c r="L121" s="444">
        <f t="shared" ca="1" si="3"/>
        <v>1756582.9673581729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-8265345.0901701571</v>
      </c>
      <c r="C122" s="447">
        <f t="shared" si="0"/>
        <v>0</v>
      </c>
      <c r="D122" s="447">
        <f t="shared" ca="1" si="9"/>
        <v>-60583.972507016013</v>
      </c>
      <c r="E122" s="447">
        <f t="shared" ca="1" si="1"/>
        <v>-8325929.0626771729</v>
      </c>
      <c r="F122" s="431"/>
      <c r="G122" s="459">
        <f t="shared" si="14"/>
        <v>10</v>
      </c>
      <c r="H122" s="459">
        <v>115</v>
      </c>
      <c r="I122" s="444">
        <f t="shared" ca="1" si="5"/>
        <v>1756582.9673581729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7284.1139067848026</v>
      </c>
      <c r="L122" s="444">
        <f t="shared" ca="1" si="3"/>
        <v>1755471.4515351376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-8325929.0626771729</v>
      </c>
      <c r="C123" s="447">
        <f t="shared" si="0"/>
        <v>0</v>
      </c>
      <c r="D123" s="447">
        <f t="shared" ca="1" si="9"/>
        <v>-60583.972507016013</v>
      </c>
      <c r="E123" s="447">
        <f t="shared" ca="1" si="1"/>
        <v>-8386513.0351841887</v>
      </c>
      <c r="F123" s="431"/>
      <c r="G123" s="459">
        <f t="shared" si="14"/>
        <v>10</v>
      </c>
      <c r="H123" s="459">
        <v>116</v>
      </c>
      <c r="I123" s="444">
        <f t="shared" ca="1" si="5"/>
        <v>1755471.4515351376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7279.4825908554894</v>
      </c>
      <c r="L123" s="444">
        <f t="shared" ca="1" si="3"/>
        <v>1754355.304396173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-8386513.0351841887</v>
      </c>
      <c r="C124" s="447">
        <f t="shared" si="0"/>
        <v>0</v>
      </c>
      <c r="D124" s="447">
        <f t="shared" ca="1" si="9"/>
        <v>-60583.972507016013</v>
      </c>
      <c r="E124" s="447">
        <f t="shared" ca="1" si="1"/>
        <v>-8447097.0076912045</v>
      </c>
      <c r="F124" s="431"/>
      <c r="G124" s="459">
        <f t="shared" si="14"/>
        <v>10</v>
      </c>
      <c r="H124" s="459">
        <v>117</v>
      </c>
      <c r="I124" s="444">
        <f t="shared" ca="1" si="5"/>
        <v>1754355.304396173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7274.83197777647</v>
      </c>
      <c r="L124" s="444">
        <f t="shared" ca="1" si="3"/>
        <v>1753234.5066441293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-8447097.0076912045</v>
      </c>
      <c r="C125" s="447">
        <f t="shared" si="0"/>
        <v>0</v>
      </c>
      <c r="D125" s="447">
        <f t="shared" ca="1" si="9"/>
        <v>-60583.972507016013</v>
      </c>
      <c r="E125" s="447">
        <f t="shared" ca="1" si="1"/>
        <v>-8507680.9801982213</v>
      </c>
      <c r="F125" s="431"/>
      <c r="G125" s="459">
        <f t="shared" si="14"/>
        <v>10</v>
      </c>
      <c r="H125" s="459">
        <v>118</v>
      </c>
      <c r="I125" s="444">
        <f t="shared" ca="1" si="5"/>
        <v>1753234.5066441293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7270.1619871429539</v>
      </c>
      <c r="L125" s="444">
        <f t="shared" ca="1" si="3"/>
        <v>1752109.038901452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-8507680.9801982213</v>
      </c>
      <c r="C126" s="447">
        <f t="shared" si="0"/>
        <v>0</v>
      </c>
      <c r="D126" s="447">
        <f t="shared" ca="1" si="9"/>
        <v>-60583.972507016013</v>
      </c>
      <c r="E126" s="447">
        <f t="shared" ca="1" si="1"/>
        <v>-8568264.952705238</v>
      </c>
      <c r="F126" s="431"/>
      <c r="G126" s="459">
        <f t="shared" si="14"/>
        <v>10</v>
      </c>
      <c r="H126" s="459">
        <v>119</v>
      </c>
      <c r="I126" s="444">
        <f t="shared" ca="1" si="5"/>
        <v>1752109.038901452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7265.472538215131</v>
      </c>
      <c r="L126" s="444">
        <f t="shared" ca="1" si="3"/>
        <v>1750978.8817098469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-8568264.952705238</v>
      </c>
      <c r="C127" s="447">
        <f t="shared" si="0"/>
        <v>0</v>
      </c>
      <c r="D127" s="447">
        <f t="shared" ca="1" si="9"/>
        <v>-60583.972507016013</v>
      </c>
      <c r="E127" s="447">
        <f t="shared" ca="1" si="1"/>
        <v>-8628848.9252122547</v>
      </c>
      <c r="F127" s="431"/>
      <c r="G127" s="459">
        <f t="shared" si="14"/>
        <v>10</v>
      </c>
      <c r="H127" s="459">
        <v>120</v>
      </c>
      <c r="I127" s="444">
        <f t="shared" ca="1" si="5"/>
        <v>1750978.8817098469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7260.7635499167782</v>
      </c>
      <c r="L127" s="444">
        <f t="shared" ca="1" si="3"/>
        <v>1749844.0155299434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-8628848.9252122547</v>
      </c>
      <c r="C128" s="447">
        <f t="shared" si="0"/>
        <v>0</v>
      </c>
      <c r="D128" s="447">
        <f t="shared" ca="1" si="9"/>
        <v>-60583.972507016013</v>
      </c>
      <c r="E128" s="447">
        <f t="shared" ca="1" si="1"/>
        <v>-8689432.8977192715</v>
      </c>
      <c r="F128" s="431"/>
      <c r="G128" s="459">
        <f>G127+1</f>
        <v>11</v>
      </c>
      <c r="H128" s="459">
        <v>121</v>
      </c>
      <c r="I128" s="444">
        <f t="shared" ca="1" si="5"/>
        <v>1749844.0155299434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7256.034940833847</v>
      </c>
      <c r="L128" s="444">
        <f t="shared" ca="1" si="3"/>
        <v>1748704.4207409571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-8689432.8977192715</v>
      </c>
      <c r="C129" s="447">
        <f t="shared" si="0"/>
        <v>0</v>
      </c>
      <c r="D129" s="447">
        <f t="shared" ca="1" si="9"/>
        <v>-60583.972507016013</v>
      </c>
      <c r="E129" s="447">
        <f t="shared" ca="1" si="1"/>
        <v>-8750016.8702262882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1748704.4207409571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7251.2866292130711</v>
      </c>
      <c r="L129" s="444">
        <f t="shared" ca="1" si="3"/>
        <v>1747560.07764035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-8750016.8702262882</v>
      </c>
      <c r="C130" s="447">
        <f t="shared" si="0"/>
        <v>0</v>
      </c>
      <c r="D130" s="447">
        <f t="shared" ca="1" si="9"/>
        <v>-60583.972507016013</v>
      </c>
      <c r="E130" s="447">
        <f t="shared" ca="1" si="1"/>
        <v>-8810600.8427333049</v>
      </c>
      <c r="F130" s="431"/>
      <c r="G130" s="459">
        <f t="shared" si="15"/>
        <v>11</v>
      </c>
      <c r="H130" s="459">
        <v>123</v>
      </c>
      <c r="I130" s="444">
        <f t="shared" ca="1" si="5"/>
        <v>1747560.07764035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7246.5185329605411</v>
      </c>
      <c r="L130" s="444">
        <f t="shared" ca="1" si="3"/>
        <v>1746410.9664434902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-8810600.8427333049</v>
      </c>
      <c r="C131" s="447">
        <f t="shared" si="0"/>
        <v>0</v>
      </c>
      <c r="D131" s="447">
        <f t="shared" ca="1" si="9"/>
        <v>-60583.972507016013</v>
      </c>
      <c r="E131" s="447">
        <f t="shared" ca="1" si="1"/>
        <v>-8871184.8152403217</v>
      </c>
      <c r="F131" s="431"/>
      <c r="G131" s="459">
        <f t="shared" si="15"/>
        <v>11</v>
      </c>
      <c r="H131" s="459">
        <v>124</v>
      </c>
      <c r="I131" s="444">
        <f t="shared" ca="1" si="5"/>
        <v>1746410.9664434902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7241.7305696402927</v>
      </c>
      <c r="L131" s="444">
        <f t="shared" ca="1" si="3"/>
        <v>1745257.0672833105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-8871184.8152403217</v>
      </c>
      <c r="C132" s="447">
        <f t="shared" si="0"/>
        <v>0</v>
      </c>
      <c r="D132" s="447">
        <f t="shared" ca="1" si="9"/>
        <v>-60583.972507016013</v>
      </c>
      <c r="E132" s="447">
        <f t="shared" ca="1" si="1"/>
        <v>-8931768.7877473384</v>
      </c>
      <c r="F132" s="431"/>
      <c r="G132" s="459">
        <f t="shared" si="15"/>
        <v>11</v>
      </c>
      <c r="H132" s="459">
        <v>125</v>
      </c>
      <c r="I132" s="444">
        <f t="shared" ca="1" si="5"/>
        <v>1745257.0672833105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7236.922656472876</v>
      </c>
      <c r="L132" s="444">
        <f t="shared" ca="1" si="3"/>
        <v>1744098.3602099631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-8931768.7877473384</v>
      </c>
      <c r="C133" s="447">
        <f t="shared" si="0"/>
        <v>0</v>
      </c>
      <c r="D133" s="447">
        <f t="shared" ca="1" si="9"/>
        <v>-60583.972507016013</v>
      </c>
      <c r="E133" s="447">
        <f t="shared" ca="1" si="1"/>
        <v>-8992352.7602543551</v>
      </c>
      <c r="F133" s="431"/>
      <c r="G133" s="459">
        <f t="shared" si="15"/>
        <v>11</v>
      </c>
      <c r="H133" s="459">
        <v>126</v>
      </c>
      <c r="I133" s="444">
        <f t="shared" ca="1" si="5"/>
        <v>1744098.3602099631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7232.0947103339286</v>
      </c>
      <c r="L133" s="444">
        <f t="shared" ca="1" si="3"/>
        <v>1742934.8251904768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-8992352.7602543551</v>
      </c>
      <c r="C134" s="447">
        <f t="shared" si="0"/>
        <v>0</v>
      </c>
      <c r="D134" s="447">
        <f t="shared" ca="1" si="9"/>
        <v>-60583.972507016013</v>
      </c>
      <c r="E134" s="447">
        <f t="shared" ca="1" si="1"/>
        <v>-9052936.7327613719</v>
      </c>
      <c r="F134" s="431"/>
      <c r="G134" s="459">
        <f t="shared" si="15"/>
        <v>11</v>
      </c>
      <c r="H134" s="459">
        <v>127</v>
      </c>
      <c r="I134" s="444">
        <f t="shared" ca="1" si="5"/>
        <v>1742934.8251904768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7227.246647752736</v>
      </c>
      <c r="L134" s="444">
        <f t="shared" ca="1" si="3"/>
        <v>1741766.4421084095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-9052936.7327613719</v>
      </c>
      <c r="C135" s="447">
        <f t="shared" si="0"/>
        <v>0</v>
      </c>
      <c r="D135" s="447">
        <f t="shared" ca="1" si="9"/>
        <v>-60583.972507016013</v>
      </c>
      <c r="E135" s="447">
        <f t="shared" ca="1" si="1"/>
        <v>-9113520.7052683886</v>
      </c>
      <c r="F135" s="431"/>
      <c r="G135" s="459">
        <f t="shared" si="15"/>
        <v>11</v>
      </c>
      <c r="H135" s="459">
        <v>128</v>
      </c>
      <c r="I135" s="444">
        <f t="shared" ca="1" si="5"/>
        <v>1741766.4421084095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7222.3783849107886</v>
      </c>
      <c r="L135" s="444">
        <f t="shared" ca="1" si="3"/>
        <v>1740593.1907635001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-9113520.7052683886</v>
      </c>
      <c r="C136" s="447">
        <f t="shared" si="0"/>
        <v>0</v>
      </c>
      <c r="D136" s="447">
        <f t="shared" ca="1" si="9"/>
        <v>-60583.972507016013</v>
      </c>
      <c r="E136" s="447">
        <f t="shared" ca="1" si="1"/>
        <v>-9174104.6777754053</v>
      </c>
      <c r="F136" s="431"/>
      <c r="G136" s="459">
        <f t="shared" si="15"/>
        <v>11</v>
      </c>
      <c r="H136" s="459">
        <v>129</v>
      </c>
      <c r="I136" s="444">
        <f t="shared" ca="1" si="5"/>
        <v>1740593.1907635001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7217.4898376403326</v>
      </c>
      <c r="L136" s="444">
        <f t="shared" ca="1" si="3"/>
        <v>1739415.0508713203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1739415.0508713203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7212.5809214229166</v>
      </c>
      <c r="L137" s="444">
        <f t="shared" ca="1" si="3"/>
        <v>1738232.002062923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1738232.002062923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7207.6515513879285</v>
      </c>
      <c r="L138" s="444">
        <f t="shared" ca="1" si="3"/>
        <v>1737044.0238844908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1737044.0238844908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7202.7016423111272</v>
      </c>
      <c r="L139" s="444">
        <f t="shared" ca="1" si="3"/>
        <v>1735851.0957969818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1735851.0957969818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7197.7311086131731</v>
      </c>
      <c r="L140" s="444">
        <f t="shared" ca="1" si="3"/>
        <v>1734653.1971757747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1734653.1971757747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7192.7398643581437</v>
      </c>
      <c r="L141" s="444">
        <f t="shared" ca="1" si="3"/>
        <v>1733450.3073103128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1733450.3073103128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7187.7278232520521</v>
      </c>
      <c r="L142" s="444">
        <f t="shared" ca="1" si="3"/>
        <v>1732242.4054037447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1732242.4054037447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7182.6948986413518</v>
      </c>
      <c r="L143" s="444">
        <f t="shared" ca="1" si="3"/>
        <v>1731029.4705725659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1731029.4705725659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7177.6410035114404</v>
      </c>
      <c r="L144" s="444">
        <f t="shared" ca="1" si="3"/>
        <v>1729811.4818462571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1729811.4818462571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7172.5660504851539</v>
      </c>
      <c r="L145" s="444">
        <f t="shared" ca="1" si="3"/>
        <v>1728588.4181669222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1728588.4181669222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7167.4699518212583</v>
      </c>
      <c r="L146" s="444">
        <f t="shared" ca="1" si="3"/>
        <v>1727360.2583889232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1727360.2583889232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7162.352619412929</v>
      </c>
      <c r="L147" s="444">
        <f t="shared" ca="1" si="3"/>
        <v>1726126.9812785159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1726126.9812785159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7157.2139647862323</v>
      </c>
      <c r="L148" s="444">
        <f t="shared" ca="1" si="3"/>
        <v>1724888.5655134819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1724888.5655134819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7152.0538990985915</v>
      </c>
      <c r="L149" s="444">
        <f t="shared" ca="1" si="3"/>
        <v>1723644.9896827603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1723644.9896827603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7146.8723331372512</v>
      </c>
      <c r="L150" s="444">
        <f t="shared" ca="1" si="3"/>
        <v>1722396.2322860775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1722396.2322860775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7141.6691773177381</v>
      </c>
      <c r="L151" s="444">
        <f t="shared" ca="1" si="3"/>
        <v>1721142.271733575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1721142.271733575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7136.4443416823115</v>
      </c>
      <c r="L152" s="444">
        <f t="shared" ca="1" si="3"/>
        <v>1719883.0863454372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1719883.0863454372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7131.1977358984041</v>
      </c>
      <c r="L153" s="444">
        <f t="shared" ca="1" si="3"/>
        <v>1718618.6543515155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1718618.6543515155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7125.9292692570634</v>
      </c>
      <c r="L154" s="444">
        <f t="shared" ca="1" si="3"/>
        <v>1717348.9538909523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1717348.9538909523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7120.6388506713838</v>
      </c>
      <c r="L155" s="444">
        <f t="shared" ca="1" si="3"/>
        <v>1716073.9630118036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1716073.9630118036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7115.3263886749301</v>
      </c>
      <c r="L156" s="444">
        <f t="shared" ca="1" si="3"/>
        <v>1714793.6596706584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1714793.6596706584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7109.9917914201587</v>
      </c>
      <c r="L157" s="444">
        <f t="shared" ca="1" si="3"/>
        <v>1713508.0217322584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1713508.0217322584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7104.6349666768247</v>
      </c>
      <c r="L158" s="444">
        <f t="shared" ca="1" si="3"/>
        <v>1712217.026969115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1712217.026969115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7099.2558218303948</v>
      </c>
      <c r="L159" s="444">
        <f t="shared" ca="1" si="3"/>
        <v>1710920.6530611252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1710920.6530611252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7093.8542638804374</v>
      </c>
      <c r="L160" s="444">
        <f t="shared" ca="1" si="3"/>
        <v>1709618.8775951855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1709618.8775951855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7088.4301994390216</v>
      </c>
      <c r="L161" s="444">
        <f t="shared" ca="1" si="3"/>
        <v>1708311.6780648043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1708311.6780648043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7082.9835347290991</v>
      </c>
      <c r="L162" s="444">
        <f t="shared" ca="1" si="3"/>
        <v>1706999.0318697132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1706999.0318697132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7077.5141755828863</v>
      </c>
      <c r="L163" s="444">
        <f t="shared" ca="1" si="3"/>
        <v>1705680.9163154759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1705680.9163154759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7072.0220274402309</v>
      </c>
      <c r="L164" s="444">
        <f t="shared" ca="1" si="3"/>
        <v>1704357.3086130959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1704357.3086130959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7066.506995346982</v>
      </c>
      <c r="L165" s="444">
        <f t="shared" ca="1" si="3"/>
        <v>1703028.1858786228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1703028.1858786228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7060.9689839533448</v>
      </c>
      <c r="L166" s="444">
        <f t="shared" ca="1" si="3"/>
        <v>1701693.525132756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1701693.525132756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7055.407897512232</v>
      </c>
      <c r="L167" s="444">
        <f t="shared" ca="1" si="3"/>
        <v>1700353.303300448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1700353.303300448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7049.8236398776144</v>
      </c>
      <c r="L168" s="444">
        <f t="shared" ca="1" si="3"/>
        <v>1699007.4972105054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1699007.4972105054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7044.2161145028549</v>
      </c>
      <c r="L169" s="444">
        <f t="shared" ca="1" si="3"/>
        <v>1697656.0835951881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1697656.0835951881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7038.5852244390317</v>
      </c>
      <c r="L170" s="444">
        <f t="shared" ca="1" si="3"/>
        <v>1696299.0390898068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1696299.0390898068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7032.9308723332779</v>
      </c>
      <c r="L171" s="444">
        <f t="shared" ca="1" si="3"/>
        <v>1694936.3402323199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1694936.3402323199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7027.2529604270812</v>
      </c>
      <c r="L172" s="444">
        <f t="shared" ca="1" si="3"/>
        <v>1693567.9634629267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1693567.9634629267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7021.5513905546104</v>
      </c>
      <c r="L173" s="444">
        <f t="shared" ca="1" si="3"/>
        <v>1692193.885123661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1692193.885123661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7015.8260641410034</v>
      </c>
      <c r="L174" s="444">
        <f t="shared" ca="1" si="3"/>
        <v>1690814.0814579818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1690814.0814579818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7010.0768822006748</v>
      </c>
      <c r="L175" s="444">
        <f t="shared" ca="1" si="3"/>
        <v>1689428.5286103624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1689428.5286103624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7004.3037453355928</v>
      </c>
      <c r="L176" s="444">
        <f t="shared" ca="1" si="3"/>
        <v>1688037.2026258779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1688037.2026258779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6998.5065537335749</v>
      </c>
      <c r="L177" s="444">
        <f t="shared" ca="1" si="3"/>
        <v>1686640.0794497912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1686640.0794497912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6992.6852071665462</v>
      </c>
      <c r="L178" s="444">
        <f t="shared" ca="1" si="3"/>
        <v>1685237.1349271375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1685237.1349271375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6986.8396049888233</v>
      </c>
      <c r="L179" s="444">
        <f t="shared" ca="1" si="3"/>
        <v>1683828.3448023063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1683828.3448023063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6980.9696461353587</v>
      </c>
      <c r="L180" s="444">
        <f t="shared" ca="1" si="3"/>
        <v>1682413.6847186214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1682413.6847186214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6975.0752291200051</v>
      </c>
      <c r="L181" s="444">
        <f t="shared" ca="1" si="3"/>
        <v>1680993.1302179212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1680993.1302179212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6969.1562520337538</v>
      </c>
      <c r="L182" s="444">
        <f t="shared" ca="1" si="3"/>
        <v>1679566.6567401348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1679566.6567401348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6963.2126125429777</v>
      </c>
      <c r="L183" s="444">
        <f t="shared" ca="1" si="3"/>
        <v>1678134.2396228577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1678134.2396228577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6957.2442078876566</v>
      </c>
      <c r="L184" s="444">
        <f t="shared" ca="1" si="3"/>
        <v>1676695.8541009251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1676695.8541009251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6951.2509348796038</v>
      </c>
      <c r="L185" s="444">
        <f t="shared" ca="1" si="3"/>
        <v>1675251.4753059845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1675251.4753059845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6945.2326899006857</v>
      </c>
      <c r="L186" s="444">
        <f t="shared" ca="1" si="3"/>
        <v>1673801.0782660651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1673801.0782660651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6939.1893689010194</v>
      </c>
      <c r="L187" s="444">
        <f t="shared" ca="1" si="3"/>
        <v>1672344.637905146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1672344.637905146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6933.1208673971905</v>
      </c>
      <c r="L188" s="444">
        <f t="shared" ca="1" si="3"/>
        <v>1670882.129042723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1670882.129042723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6927.0270804704278</v>
      </c>
      <c r="L189" s="444">
        <f t="shared" ca="1" si="3"/>
        <v>1669413.5263933733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1669413.5263933733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6920.907902764804</v>
      </c>
      <c r="L190" s="444">
        <f t="shared" ca="1" si="3"/>
        <v>1667938.8045663179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1667938.8045663179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6914.7632284854071</v>
      </c>
      <c r="L191" s="444">
        <f t="shared" ca="1" si="3"/>
        <v>1666457.9380649831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1666457.9380649831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6908.5929513965129</v>
      </c>
      <c r="L192" s="444">
        <f t="shared" ca="1" si="3"/>
        <v>1664970.9012865594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1664970.9012865594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6902.3969648197481</v>
      </c>
      <c r="L193" s="444">
        <f t="shared" ca="1" si="3"/>
        <v>1663477.6685215589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1663477.6685215589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6896.1751616322454</v>
      </c>
      <c r="L194" s="444">
        <f t="shared" ca="1" si="3"/>
        <v>1661978.2139533709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1661978.2139533709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6889.927434264795</v>
      </c>
      <c r="L195" s="444">
        <f t="shared" ca="1" si="3"/>
        <v>1660472.5116578154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1660472.5116578154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6883.6536746999791</v>
      </c>
      <c r="L196" s="444">
        <f t="shared" ca="1" si="3"/>
        <v>1658960.5356026953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1658960.5356026953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6877.3537744703117</v>
      </c>
      <c r="L197" s="444">
        <f t="shared" ca="1" si="3"/>
        <v>1657442.2596473454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1657442.2596473454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6871.0276246563553</v>
      </c>
      <c r="L198" s="444">
        <f t="shared" ca="1" si="3"/>
        <v>1655917.6575421817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1655917.6575421817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6864.6751158848401</v>
      </c>
      <c r="L199" s="444">
        <f t="shared" ca="1" si="3"/>
        <v>1654386.7029282462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1654386.7029282462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6858.2961383267748</v>
      </c>
      <c r="L200" s="444">
        <f t="shared" ca="1" si="3"/>
        <v>1652849.3693367529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1652849.3693367529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6851.890581695553</v>
      </c>
      <c r="L201" s="444">
        <f t="shared" ca="1" si="3"/>
        <v>1651305.6301886283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1651305.6301886283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6845.4583352450327</v>
      </c>
      <c r="L202" s="444">
        <f t="shared" ca="1" si="3"/>
        <v>1649755.4587940532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1649755.4587940532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6838.9992877676377</v>
      </c>
      <c r="L203" s="444">
        <f t="shared" ca="1" si="3"/>
        <v>1648198.8283520006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1648198.8283520006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6832.513327592419</v>
      </c>
      <c r="L204" s="444">
        <f t="shared" ca="1" si="3"/>
        <v>1646635.7119497729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1646635.7119497729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6826.0003425831364</v>
      </c>
      <c r="L205" s="444">
        <f t="shared" ca="1" si="3"/>
        <v>1645066.0825625358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1645066.0825625358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6819.4602201363141</v>
      </c>
      <c r="L206" s="444">
        <f t="shared" ca="1" si="3"/>
        <v>1643489.9130528518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1643489.9130528518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6812.8928471792979</v>
      </c>
      <c r="L207" s="444">
        <f t="shared" ca="1" si="3"/>
        <v>1641907.1761702108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1641907.1761702108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6806.2981101682935</v>
      </c>
      <c r="L208" s="444">
        <f t="shared" ca="1" si="3"/>
        <v>1640317.8445505588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1640317.8445505588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6799.6758950864105</v>
      </c>
      <c r="L209" s="444">
        <f t="shared" ca="1" si="3"/>
        <v>1638721.8907158251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1638721.8907158251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6793.0260874416872</v>
      </c>
      <c r="L210" s="444">
        <f t="shared" ca="1" si="3"/>
        <v>1637119.2870734467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1637119.2870734467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6786.3485722651103</v>
      </c>
      <c r="L211" s="444">
        <f t="shared" ca="1" si="3"/>
        <v>1635510.0059158916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1635510.0059158916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6779.6432341086311</v>
      </c>
      <c r="L212" s="444">
        <f t="shared" ca="1" si="3"/>
        <v>1633894.01942018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1633894.01942018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6772.9099570431654</v>
      </c>
      <c r="L213" s="444">
        <f t="shared" ca="1" si="3"/>
        <v>1632271.2996474029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1632271.2996474029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6766.1486246565946</v>
      </c>
      <c r="L214" s="444">
        <f t="shared" ca="1" si="3"/>
        <v>1630641.8185422393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1630641.8185422393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6759.3591200517458</v>
      </c>
      <c r="L215" s="444">
        <f t="shared" ca="1" si="3"/>
        <v>1629005.5479324709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1629005.5479324709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6752.5413258443778</v>
      </c>
      <c r="L216" s="444">
        <f t="shared" ca="1" si="3"/>
        <v>1627362.4595284951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1627362.4595284951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6745.695124161145</v>
      </c>
      <c r="L217" s="444">
        <f t="shared" ca="1" si="3"/>
        <v>1625712.5249228361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1625712.5249228361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6738.8203966375659</v>
      </c>
      <c r="L218" s="444">
        <f t="shared" ca="1" si="3"/>
        <v>1624055.7155896535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1624055.7155896535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6731.9170244159723</v>
      </c>
      <c r="L219" s="444">
        <f t="shared" ca="1" si="3"/>
        <v>1622392.0028842492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1622392.0028842492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6724.9848881434546</v>
      </c>
      <c r="L220" s="444">
        <f t="shared" ca="1" si="3"/>
        <v>1620721.3580425724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1620721.3580425724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6718.0238679698004</v>
      </c>
      <c r="L221" s="444">
        <f t="shared" ca="1" si="3"/>
        <v>1619043.7521807221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1619043.7521807221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6711.0338435454241</v>
      </c>
      <c r="L222" s="444">
        <f t="shared" ca="1" si="3"/>
        <v>1617359.1562944474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1617359.1562944474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6704.0146940192799</v>
      </c>
      <c r="L223" s="444">
        <f t="shared" ca="1" si="3"/>
        <v>1615667.5412586464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1615667.5412586464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6696.9662980367757</v>
      </c>
      <c r="L224" s="444">
        <f t="shared" ca="1" si="3"/>
        <v>1613968.877826863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1613968.877826863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6689.8885337376778</v>
      </c>
      <c r="L225" s="444">
        <f t="shared" ca="1" si="3"/>
        <v>1612263.1366307805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1612263.1366307805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6682.7812787540015</v>
      </c>
      <c r="L226" s="444">
        <f t="shared" ca="1" si="3"/>
        <v>1610550.2881797142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1610550.2881797142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6675.6444102078922</v>
      </c>
      <c r="L227" s="444">
        <f t="shared" ca="1" si="3"/>
        <v>1608830.3028601019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1608830.3028601019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6668.4778047095069</v>
      </c>
      <c r="L228" s="444">
        <f t="shared" ca="1" si="3"/>
        <v>1607103.1509349912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1607103.1509349912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6661.2813383548792</v>
      </c>
      <c r="L229" s="444">
        <f t="shared" ca="1" si="3"/>
        <v>1605368.8025435258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1605368.8025435258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6654.0548867237731</v>
      </c>
      <c r="L230" s="444">
        <f t="shared" ca="1" si="3"/>
        <v>1603627.2277004295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1603627.2277004295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6646.798324877539</v>
      </c>
      <c r="L231" s="444">
        <f t="shared" ca="1" si="3"/>
        <v>1601878.3962954869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1601878.3962954869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6639.5115273569445</v>
      </c>
      <c r="L232" s="444">
        <f t="shared" ca="1" si="3"/>
        <v>1600122.2780930237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1600122.2780930237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6632.1943681800149</v>
      </c>
      <c r="L233" s="444">
        <f t="shared" ca="1" si="3"/>
        <v>1598358.8427313836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1598358.8427313836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6624.8467208398479</v>
      </c>
      <c r="L234" s="444">
        <f t="shared" ca="1" si="3"/>
        <v>1596588.0597224033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1596588.0597224033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6617.4684583024291</v>
      </c>
      <c r="L235" s="444">
        <f t="shared" ca="1" si="3"/>
        <v>1594809.8984508854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1594809.8984508854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6610.0594530044382</v>
      </c>
      <c r="L236" s="444">
        <f t="shared" ca="1" si="3"/>
        <v>1593024.3281740698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1593024.3281740698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6602.6195768510397</v>
      </c>
      <c r="L237" s="444">
        <f t="shared" ca="1" si="3"/>
        <v>1591231.3180211007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1591231.3180211007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6595.1487012136686</v>
      </c>
      <c r="L238" s="444">
        <f t="shared" ca="1" si="3"/>
        <v>1589430.8369924943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1589430.8369924943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6587.646696927809</v>
      </c>
      <c r="L239" s="444">
        <f t="shared" ca="1" si="3"/>
        <v>1587622.8539596018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1587622.8539596018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6580.1134342907571</v>
      </c>
      <c r="L240" s="444">
        <f t="shared" ca="1" si="3"/>
        <v>1585807.3376640724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1585807.3376640724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6572.5487830593838</v>
      </c>
      <c r="L241" s="444">
        <f t="shared" ca="1" si="3"/>
        <v>1583984.2567173117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1583984.2567173117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6564.9526124478816</v>
      </c>
      <c r="L242" s="444">
        <f t="shared" ca="1" si="3"/>
        <v>1582153.5795999393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1582153.5795999393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6557.3247911254966</v>
      </c>
      <c r="L243" s="444">
        <f t="shared" ca="1" si="3"/>
        <v>1580315.2746612446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1580315.2746612446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6549.6651872142684</v>
      </c>
      <c r="L244" s="444">
        <f t="shared" ca="1" si="3"/>
        <v>1578469.3101186387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1578469.3101186387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6541.9736682867433</v>
      </c>
      <c r="L245" s="444">
        <f t="shared" ca="1" si="3"/>
        <v>1576615.6540571053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1576615.6540571053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6534.2501013636884</v>
      </c>
      <c r="L246" s="444">
        <f t="shared" ca="1" si="3"/>
        <v>1574754.2744286489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1574754.2744286489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6526.4943529117863</v>
      </c>
      <c r="L247" s="444">
        <f t="shared" ca="1" si="3"/>
        <v>1572885.1390517405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1572885.1390517405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6518.7062888413348</v>
      </c>
      <c r="L248" s="444">
        <f t="shared" ca="1" si="3"/>
        <v>1571008.2156107617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1571008.2156107617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6510.8857745039231</v>
      </c>
      <c r="L249" s="444">
        <f t="shared" ca="1" si="3"/>
        <v>1569123.4716554454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1569123.4716554454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6503.0326746901046</v>
      </c>
      <c r="L250" s="444">
        <f t="shared" ca="1" si="3"/>
        <v>1567230.8746003152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1567230.8746003152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6495.1468536270622</v>
      </c>
      <c r="L251" s="444">
        <f t="shared" ca="1" si="3"/>
        <v>1565330.3917241222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1565330.3917241222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6487.2281749762587</v>
      </c>
      <c r="L252" s="444">
        <f t="shared" ca="1" si="3"/>
        <v>1563421.9901692783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1563421.9901692783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6479.2765018310756</v>
      </c>
      <c r="L253" s="444">
        <f t="shared" ca="1" si="3"/>
        <v>1561505.6369412893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1561505.6369412893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6471.2916967144547</v>
      </c>
      <c r="L254" s="444">
        <f t="shared" ca="1" si="3"/>
        <v>1559581.2989081836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1559581.2989081836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6463.2736215765144</v>
      </c>
      <c r="L255" s="444">
        <f t="shared" ca="1" si="3"/>
        <v>1557648.94279994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1557648.94279994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6455.222137792166</v>
      </c>
      <c r="L256" s="444">
        <f t="shared" ca="1" si="3"/>
        <v>1555708.5352079121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1555708.5352079121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6447.1371061587161</v>
      </c>
      <c r="L257" s="444">
        <f t="shared" ca="1" si="3"/>
        <v>1553760.0425842507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1553760.0425842507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6439.01838689346</v>
      </c>
      <c r="L258" s="444">
        <f t="shared" ca="1" si="3"/>
        <v>1551803.4312413239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1551803.4312413239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6430.8658396312658</v>
      </c>
      <c r="L259" s="444">
        <f t="shared" ca="1" si="3"/>
        <v>1549838.6673511351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1549838.6673511351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6422.679323422145</v>
      </c>
      <c r="L260" s="444">
        <f t="shared" ca="1" si="3"/>
        <v>1547865.7169447371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1547865.7169447371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6414.4586967288205</v>
      </c>
      <c r="L261" s="444">
        <f t="shared" ca="1" si="3"/>
        <v>1545884.5459116457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1545884.5459116457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6406.2038174242734</v>
      </c>
      <c r="L262" s="444">
        <f t="shared" ca="1" si="3"/>
        <v>1543895.1199992499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1543895.1199992499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6397.9145427892909</v>
      </c>
      <c r="L263" s="444">
        <f t="shared" ref="L263:L517" ca="1" si="28">I263-J263+K263</f>
        <v>1541897.4048122191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1541897.4048122191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6389.5907295099951</v>
      </c>
      <c r="L264" s="444">
        <f t="shared" ca="1" si="28"/>
        <v>1539891.3658119089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1539891.3658119089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6381.2322336753696</v>
      </c>
      <c r="L265" s="444">
        <f t="shared" ca="1" si="28"/>
        <v>1537876.9683157641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1537876.9683157641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6372.8389107747662</v>
      </c>
      <c r="L266" s="444">
        <f t="shared" ca="1" si="28"/>
        <v>1535854.1774967187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1535854.1774967187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6364.4106156954103</v>
      </c>
      <c r="L267" s="444">
        <f t="shared" ca="1" si="28"/>
        <v>1533822.9583825939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1533822.9583825939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6355.9472027198908</v>
      </c>
      <c r="L268" s="444">
        <f t="shared" ca="1" si="28"/>
        <v>1531783.2758554937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1531783.2758554937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6347.4485255236395</v>
      </c>
      <c r="L269" s="444">
        <f t="shared" ca="1" si="28"/>
        <v>1529735.0946511971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1529735.0946511971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6338.9144371724033</v>
      </c>
      <c r="L270" s="444">
        <f t="shared" ca="1" si="28"/>
        <v>1527678.3793585494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1527678.3793585494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6330.3447901197051</v>
      </c>
      <c r="L271" s="444">
        <f t="shared" ca="1" si="28"/>
        <v>1525613.0944188489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1525613.0944188489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6321.739436204286</v>
      </c>
      <c r="L272" s="444">
        <f t="shared" ca="1" si="28"/>
        <v>1523539.204125233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1523539.204125233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6313.098226647553</v>
      </c>
      <c r="L273" s="444">
        <f t="shared" ca="1" si="28"/>
        <v>1521456.6726220604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1521456.6726220604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6304.4210120510006</v>
      </c>
      <c r="L274" s="444">
        <f t="shared" ca="1" si="28"/>
        <v>1519365.4639042912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1519365.4639042912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6295.7076423936287</v>
      </c>
      <c r="L275" s="444">
        <f t="shared" ca="1" si="28"/>
        <v>1517265.5418168646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1517265.5418168646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6286.9579670293515</v>
      </c>
      <c r="L276" s="444">
        <f t="shared" ca="1" si="28"/>
        <v>1515156.8700540739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1515156.8700540739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6278.17183468439</v>
      </c>
      <c r="L277" s="444">
        <f t="shared" ca="1" si="28"/>
        <v>1513039.4121589381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1513039.4121589381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6269.349093454658</v>
      </c>
      <c r="L278" s="444">
        <f t="shared" ca="1" si="28"/>
        <v>1510913.1315225726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1510913.1315225726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6260.4895908031349</v>
      </c>
      <c r="L279" s="444">
        <f t="shared" ca="1" si="28"/>
        <v>1508777.9913835556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1508777.9913835556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6251.5931735572303</v>
      </c>
      <c r="L280" s="444">
        <f t="shared" ca="1" si="28"/>
        <v>1506633.9548272926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1506633.9548272926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6242.6596879061353</v>
      </c>
      <c r="L281" s="444">
        <f t="shared" ca="1" si="28"/>
        <v>1504480.9847853784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1504480.9847853784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6233.6889793981591</v>
      </c>
      <c r="L282" s="444">
        <f t="shared" ca="1" si="28"/>
        <v>1502319.0440349565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1502319.0440349565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6224.6808929380677</v>
      </c>
      <c r="L283" s="444">
        <f t="shared" ca="1" si="28"/>
        <v>1500148.0951980744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1500148.0951980744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6215.6352727843923</v>
      </c>
      <c r="L284" s="444">
        <f t="shared" ca="1" si="28"/>
        <v>1497968.1007410386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1497968.1007410386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6206.5519625467432</v>
      </c>
      <c r="L285" s="444">
        <f t="shared" ca="1" si="28"/>
        <v>1495779.0229737652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1495779.0229737652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6197.430805183104</v>
      </c>
      <c r="L286" s="444">
        <f t="shared" ca="1" si="28"/>
        <v>1493580.824049128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1493580.824049128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6188.271642997116</v>
      </c>
      <c r="L287" s="444">
        <f t="shared" ca="1" si="28"/>
        <v>1491373.465962305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1491373.465962305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6179.0743176353535</v>
      </c>
      <c r="L288" s="444">
        <f t="shared" ca="1" si="28"/>
        <v>1489156.9105501201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1489156.9105501201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6169.8386700845831</v>
      </c>
      <c r="L289" s="444">
        <f t="shared" ca="1" si="28"/>
        <v>1486931.1194903844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1486931.1194903844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6160.5645406690173</v>
      </c>
      <c r="L290" s="444">
        <f t="shared" ca="1" si="28"/>
        <v>1484696.0543012333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1484696.0543012333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6151.2517690475543</v>
      </c>
      <c r="L291" s="444">
        <f t="shared" ca="1" si="28"/>
        <v>1482451.6763404605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1482451.6763404605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6141.9001942110017</v>
      </c>
      <c r="L292" s="444">
        <f t="shared" ca="1" si="28"/>
        <v>1480197.9468048513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1480197.9468048513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6132.5096544792959</v>
      </c>
      <c r="L293" s="444">
        <f t="shared" ca="1" si="28"/>
        <v>1477934.8267295104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1477934.8267295104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6123.0799874987097</v>
      </c>
      <c r="L294" s="444">
        <f t="shared" ca="1" si="28"/>
        <v>1475662.276987189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1475662.276987189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6113.6110302390362</v>
      </c>
      <c r="L295" s="444">
        <f t="shared" ca="1" si="28"/>
        <v>1473380.2582876079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1473380.2582876079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6104.1026189907825</v>
      </c>
      <c r="L296" s="444">
        <f t="shared" ca="1" si="28"/>
        <v>1471088.7311767784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1471088.7311767784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6094.5545893623257</v>
      </c>
      <c r="L297" s="444">
        <f t="shared" ca="1" si="28"/>
        <v>1468787.6560363206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1468787.6560363206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6084.966776277085</v>
      </c>
      <c r="L298" s="444">
        <f t="shared" ca="1" si="28"/>
        <v>1466476.9930827776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1466476.9930827776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6075.3390139706562</v>
      </c>
      <c r="L299" s="444">
        <f t="shared" ca="1" si="28"/>
        <v>1464156.7023669281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1464156.7023669281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6065.67113598795</v>
      </c>
      <c r="L300" s="444">
        <f t="shared" ca="1" si="28"/>
        <v>1461826.7437730958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1461826.7437730958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6055.962975180315</v>
      </c>
      <c r="L301" s="444">
        <f t="shared" ca="1" si="28"/>
        <v>1459487.0770184558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1459487.0770184558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6046.2143637026484</v>
      </c>
      <c r="L302" s="444">
        <f t="shared" ca="1" si="28"/>
        <v>1457137.6616523382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1457137.6616523382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6036.4251330104917</v>
      </c>
      <c r="L303" s="444">
        <f t="shared" ca="1" si="28"/>
        <v>1454778.4570555286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1454778.4570555286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6026.5951138571181</v>
      </c>
      <c r="L304" s="444">
        <f t="shared" ca="1" si="28"/>
        <v>1452409.4224395656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1452409.4224395656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6016.7241362906061</v>
      </c>
      <c r="L305" s="444">
        <f t="shared" ca="1" si="28"/>
        <v>1450030.5168460361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1450030.5168460361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6006.8120296508996</v>
      </c>
      <c r="L306" s="444">
        <f t="shared" ca="1" si="28"/>
        <v>1447641.6991458668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1447641.6991458668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5996.8586225668605</v>
      </c>
      <c r="L307" s="444">
        <f t="shared" ca="1" si="28"/>
        <v>1445242.9280386134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1445242.9280386134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5986.8637429533046</v>
      </c>
      <c r="L308" s="444">
        <f t="shared" ca="1" si="28"/>
        <v>1442834.1620517466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1442834.1620517466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5976.8272180080266</v>
      </c>
      <c r="L309" s="444">
        <f t="shared" ca="1" si="28"/>
        <v>1440415.3595399344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1440415.3595399344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5966.748874208809</v>
      </c>
      <c r="L310" s="444">
        <f t="shared" ca="1" si="28"/>
        <v>1437986.4786843231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1437986.4786843231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5956.6285373104292</v>
      </c>
      <c r="L311" s="444">
        <f t="shared" ca="1" si="28"/>
        <v>1435547.4774918135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1435547.4774918135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5946.4660323416383</v>
      </c>
      <c r="L312" s="444">
        <f t="shared" ca="1" si="28"/>
        <v>1433098.3137943349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1433098.3137943349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5936.2611836021442</v>
      </c>
      <c r="L313" s="444">
        <f t="shared" ca="1" si="28"/>
        <v>1430638.9452481167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1430638.9452481167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5926.0138146595691</v>
      </c>
      <c r="L314" s="444">
        <f t="shared" ca="1" si="28"/>
        <v>1428169.3293329561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1428169.3293329561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5915.7237483463996</v>
      </c>
      <c r="L315" s="444">
        <f t="shared" ca="1" si="28"/>
        <v>1425689.4233514823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1425689.4233514823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5905.3908067569255</v>
      </c>
      <c r="L316" s="444">
        <f t="shared" ca="1" si="28"/>
        <v>1423199.184428419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1423199.184428419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5895.014811244162</v>
      </c>
      <c r="L317" s="444">
        <f t="shared" ca="1" si="28"/>
        <v>1420698.5695098429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1420698.5695098429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5884.5955824167613</v>
      </c>
      <c r="L318" s="444">
        <f t="shared" ca="1" si="28"/>
        <v>1418187.5353624395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1418187.5353624395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5874.1329401359135</v>
      </c>
      <c r="L319" s="444">
        <f t="shared" ca="1" si="28"/>
        <v>1415666.0385727552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1415666.0385727552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5863.6267035122291</v>
      </c>
      <c r="L320" s="444">
        <f t="shared" ca="1" si="28"/>
        <v>1413134.0355464472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1413134.0355464472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5853.0766909026124</v>
      </c>
      <c r="L321" s="444">
        <f t="shared" ca="1" si="28"/>
        <v>1410591.4825075297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1410591.4825075297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5842.4827199071224</v>
      </c>
      <c r="L322" s="444">
        <f t="shared" ca="1" si="28"/>
        <v>1408038.3354976166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1408038.3354976166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5831.8446073658179</v>
      </c>
      <c r="L323" s="444">
        <f t="shared" ca="1" si="28"/>
        <v>1405474.5503751622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1405474.5503751622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5821.1621693555917</v>
      </c>
      <c r="L324" s="444">
        <f t="shared" ca="1" si="28"/>
        <v>1402900.0828146976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1402900.0828146976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5810.4352211869891</v>
      </c>
      <c r="L325" s="444">
        <f t="shared" ca="1" si="28"/>
        <v>1400314.8883060645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1400314.8883060645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5799.6635774010183</v>
      </c>
      <c r="L326" s="444">
        <f t="shared" ca="1" si="28"/>
        <v>1397718.9221536454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1397718.9221536454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5788.8470517659389</v>
      </c>
      <c r="L327" s="444">
        <f t="shared" ca="1" si="28"/>
        <v>1395112.1394755912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1395112.1394755912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5777.985457274046</v>
      </c>
      <c r="L328" s="444">
        <f t="shared" ca="1" si="28"/>
        <v>1392494.4952030452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1392494.4952030452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5767.0786061384379</v>
      </c>
      <c r="L329" s="444">
        <f t="shared" ca="1" si="28"/>
        <v>1389865.9440793635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1389865.9440793635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5756.1263097897636</v>
      </c>
      <c r="L330" s="444">
        <f t="shared" ca="1" si="28"/>
        <v>1387226.440659333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1387226.440659333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5745.1283788729697</v>
      </c>
      <c r="L331" s="444">
        <f t="shared" ca="1" si="28"/>
        <v>1384575.9393083858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1384575.9393083858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5734.0846232440235</v>
      </c>
      <c r="L332" s="444">
        <f t="shared" ca="1" si="28"/>
        <v>1381914.3942018098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1381914.3942018098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5722.9948519666232</v>
      </c>
      <c r="L333" s="444">
        <f t="shared" ca="1" si="28"/>
        <v>1379241.7593239562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1379241.7593239562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5711.8588733089</v>
      </c>
      <c r="L334" s="444">
        <f t="shared" ca="1" si="28"/>
        <v>1376557.9884674449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1376557.9884674449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5700.6764947401025</v>
      </c>
      <c r="L335" s="444">
        <f t="shared" ca="1" si="28"/>
        <v>1373863.0352323649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1373863.0352323649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5689.4475229272693</v>
      </c>
      <c r="L336" s="444">
        <f t="shared" ca="1" si="28"/>
        <v>1371156.853025472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1371156.853025472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5678.1717637318825</v>
      </c>
      <c r="L337" s="444">
        <f t="shared" ca="1" si="28"/>
        <v>1368439.3950593837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1368439.3950593837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5666.8490222065147</v>
      </c>
      <c r="L338" s="444">
        <f t="shared" ca="1" si="28"/>
        <v>1365710.6143517701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1365710.6143517701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5655.4791025914583</v>
      </c>
      <c r="L339" s="444">
        <f t="shared" ca="1" si="28"/>
        <v>1362970.4637245415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1362970.4637245415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5644.0618083113386</v>
      </c>
      <c r="L340" s="444">
        <f t="shared" ca="1" si="28"/>
        <v>1360218.8958030327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1360218.8958030327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5632.5969419717185</v>
      </c>
      <c r="L341" s="444">
        <f t="shared" ca="1" si="28"/>
        <v>1357455.8630151842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1357455.8630151842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5621.0843053556837</v>
      </c>
      <c r="L342" s="444">
        <f t="shared" ca="1" si="28"/>
        <v>1354681.3175907198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1354681.3175907198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5609.5236994204151</v>
      </c>
      <c r="L343" s="444">
        <f t="shared" ca="1" si="28"/>
        <v>1351895.2115603201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1351895.2115603201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5597.9149242937492</v>
      </c>
      <c r="L344" s="444">
        <f t="shared" ca="1" si="28"/>
        <v>1349097.4967547937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1349097.4967547937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5586.2577792707225</v>
      </c>
      <c r="L345" s="444">
        <f t="shared" ca="1" si="28"/>
        <v>1346288.1248042441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1346288.1248042441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5574.5520628100994</v>
      </c>
      <c r="L346" s="444">
        <f t="shared" ca="1" si="28"/>
        <v>1343467.0471372341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1343467.0471372341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5562.7975725308916</v>
      </c>
      <c r="L347" s="444">
        <f t="shared" ca="1" si="28"/>
        <v>1340634.2149799448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1340634.2149799448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5550.9941052088525</v>
      </c>
      <c r="L348" s="444">
        <f t="shared" ca="1" si="28"/>
        <v>1337789.5793553335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1337789.5793553335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5539.1414567729717</v>
      </c>
      <c r="L349" s="444">
        <f t="shared" ca="1" si="28"/>
        <v>1334933.0910822863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1334933.0910822863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5527.2394223019419</v>
      </c>
      <c r="L350" s="444">
        <f t="shared" ca="1" si="28"/>
        <v>1332064.7007747681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1332064.7007747681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5515.287796020616</v>
      </c>
      <c r="L351" s="444">
        <f t="shared" ca="1" si="28"/>
        <v>1329184.3588409685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1329184.3588409685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5503.2863712964509</v>
      </c>
      <c r="L352" s="444">
        <f t="shared" ca="1" si="28"/>
        <v>1326292.0154824448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1326292.0154824448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5491.2349406359353</v>
      </c>
      <c r="L353" s="444">
        <f t="shared" ca="1" si="28"/>
        <v>1323387.6206932606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1323387.6206932606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5479.133295681002</v>
      </c>
      <c r="L354" s="444">
        <f t="shared" ca="1" si="28"/>
        <v>1320471.1242591215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1320471.1242591215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5466.9812272054223</v>
      </c>
      <c r="L355" s="444">
        <f t="shared" ca="1" si="28"/>
        <v>1317542.4757565067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1317542.4757565067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5454.7785251111936</v>
      </c>
      <c r="L356" s="444">
        <f t="shared" ca="1" si="28"/>
        <v>1314601.6245517978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1314601.6245517978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5442.5249784249063</v>
      </c>
      <c r="L357" s="444">
        <f t="shared" ca="1" si="28"/>
        <v>1311648.5198004025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1311648.5198004025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5430.2203752940932</v>
      </c>
      <c r="L358" s="444">
        <f t="shared" ca="1" si="28"/>
        <v>1308683.1104458764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1308683.1104458764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5417.864502983567</v>
      </c>
      <c r="L359" s="444">
        <f t="shared" ca="1" si="28"/>
        <v>1305705.3452190398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1305705.3452190398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5405.457147871748</v>
      </c>
      <c r="L360" s="444">
        <f t="shared" ca="1" si="28"/>
        <v>1302715.1726370915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1302715.1726370915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5392.9980954469638</v>
      </c>
      <c r="L361" s="444">
        <f t="shared" ca="1" si="28"/>
        <v>1299712.5410027183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1299712.5410027183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5380.4871303037417</v>
      </c>
      <c r="L362" s="444">
        <f t="shared" ca="1" si="28"/>
        <v>1296697.3984032017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1296697.3984032017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5367.9240361390894</v>
      </c>
      <c r="L363" s="444">
        <f t="shared" ca="1" si="28"/>
        <v>1293669.6927095207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1293669.6927095207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5355.3085957487519</v>
      </c>
      <c r="L364" s="444">
        <f t="shared" ca="1" si="28"/>
        <v>1290629.3715754494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1290629.3715754494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5342.6405910234553</v>
      </c>
      <c r="L365" s="444">
        <f t="shared" ca="1" si="28"/>
        <v>1287576.3824366527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1287576.3824366527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5329.9198029451354</v>
      </c>
      <c r="L366" s="444">
        <f t="shared" ca="1" si="28"/>
        <v>1284510.6725097776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1284510.6725097776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5317.146011583156</v>
      </c>
      <c r="L367" s="444">
        <f t="shared" ca="1" si="28"/>
        <v>1281432.1887915405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1281432.1887915405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5304.3189960905011</v>
      </c>
      <c r="L368" s="444">
        <f t="shared" ca="1" si="28"/>
        <v>1278340.8780578107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1278340.8780578107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5291.4385346999607</v>
      </c>
      <c r="L369" s="444">
        <f t="shared" ca="1" si="28"/>
        <v>1275236.6868626904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1275236.6868626904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5278.5044047202928</v>
      </c>
      <c r="L370" s="444">
        <f t="shared" ca="1" si="28"/>
        <v>1272119.5615375906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1272119.5615375906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5265.5163825323762</v>
      </c>
      <c r="L371" s="444">
        <f t="shared" ca="1" si="28"/>
        <v>1268989.4481903028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1268989.4481903028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5252.4742435853441</v>
      </c>
      <c r="L372" s="444">
        <f t="shared" ca="1" si="28"/>
        <v>1265846.2927040679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1265846.2927040679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5239.377762392699</v>
      </c>
      <c r="L373" s="444">
        <f t="shared" ca="1" si="28"/>
        <v>1262690.0407366403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1262690.0407366403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5226.226712528417</v>
      </c>
      <c r="L374" s="444">
        <f t="shared" ca="1" si="28"/>
        <v>1259520.6377193485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1259520.6377193485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5213.0208666230346</v>
      </c>
      <c r="L375" s="444">
        <f t="shared" ca="1" si="28"/>
        <v>1256338.0288561515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1256338.0288561515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5199.759996359714</v>
      </c>
      <c r="L376" s="444">
        <f t="shared" ca="1" si="28"/>
        <v>1253142.159122691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1253142.159122691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5186.443872470295</v>
      </c>
      <c r="L377" s="444">
        <f t="shared" ca="1" si="28"/>
        <v>1249932.9732653413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1249932.9732653413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5173.0722647313378</v>
      </c>
      <c r="L378" s="444">
        <f t="shared" ca="1" si="28"/>
        <v>1246710.4158002525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1246710.4158002525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5159.644941960134</v>
      </c>
      <c r="L379" s="444">
        <f t="shared" ca="1" si="28"/>
        <v>1243474.4310123925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1243474.4310123925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5146.1616720107177</v>
      </c>
      <c r="L380" s="444">
        <f t="shared" ca="1" si="28"/>
        <v>1240224.9629545831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1240224.9629545831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5132.6222217698451</v>
      </c>
      <c r="L381" s="444">
        <f t="shared" ca="1" si="28"/>
        <v>1236961.9554465327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1236961.9554465327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5119.0263571529686</v>
      </c>
      <c r="L382" s="444">
        <f t="shared" ca="1" si="28"/>
        <v>1233685.3520738655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1233685.3520738655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5105.3738431001884</v>
      </c>
      <c r="L383" s="444">
        <f t="shared" ca="1" si="28"/>
        <v>1230395.0961871454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1230395.0961871454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5091.6644435721882</v>
      </c>
      <c r="L384" s="444">
        <f t="shared" ca="1" si="28"/>
        <v>1227091.1309008976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1227091.1309008976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5077.8979215461559</v>
      </c>
      <c r="L385" s="444">
        <f t="shared" ca="1" si="28"/>
        <v>1223773.3990926235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1223773.3990926235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5064.0740390116807</v>
      </c>
      <c r="L386" s="444">
        <f t="shared" ca="1" si="28"/>
        <v>1220441.843401815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1220441.843401815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5050.1925569666455</v>
      </c>
      <c r="L387" s="444">
        <f t="shared" ca="1" si="28"/>
        <v>1217096.4062289614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1217096.4062289614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5036.2532354130881</v>
      </c>
      <c r="L388" s="444">
        <f t="shared" ca="1" si="28"/>
        <v>1213737.0297345542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1213737.0297345542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5022.2558333530587</v>
      </c>
      <c r="L389" s="444">
        <f t="shared" ca="1" si="28"/>
        <v>1210363.6558380872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1210363.6558380872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5008.2001087844455</v>
      </c>
      <c r="L390" s="444">
        <f t="shared" ca="1" si="28"/>
        <v>1206976.2262170515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1206976.2262170515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4994.0858186967971</v>
      </c>
      <c r="L391" s="444">
        <f t="shared" ca="1" si="28"/>
        <v>1203574.6823059281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1203574.6823059281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4979.9127190671161</v>
      </c>
      <c r="L392" s="444">
        <f t="shared" ca="1" si="28"/>
        <v>1200158.9652951751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1200158.9652951751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4965.6805648556456</v>
      </c>
      <c r="L393" s="444">
        <f t="shared" ca="1" si="28"/>
        <v>1196729.0161302106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1196729.0161302106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4951.3891100016262</v>
      </c>
      <c r="L394" s="444">
        <f t="shared" ca="1" si="28"/>
        <v>1193284.7755103922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1193284.7755103922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4937.03810741905</v>
      </c>
      <c r="L395" s="444">
        <f t="shared" ca="1" si="28"/>
        <v>1189826.1838879911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1189826.1838879911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4922.6273089923789</v>
      </c>
      <c r="L396" s="444">
        <f t="shared" ca="1" si="28"/>
        <v>1186353.1814671634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1186353.1814671634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4908.1564655722632</v>
      </c>
      <c r="L397" s="444">
        <f t="shared" ca="1" si="28"/>
        <v>1182865.7082029155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1182865.7082029155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4893.6253269712306</v>
      </c>
      <c r="L398" s="444">
        <f t="shared" ca="1" si="28"/>
        <v>1179363.7038000666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1179363.7038000666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4879.0336419593605</v>
      </c>
      <c r="L399" s="444">
        <f t="shared" ca="1" si="28"/>
        <v>1175847.1077122057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1175847.1077122057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4864.3811582599401</v>
      </c>
      <c r="L400" s="444">
        <f t="shared" ca="1" si="28"/>
        <v>1172315.8591406455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1172315.8591406455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4849.6676225451056</v>
      </c>
      <c r="L401" s="444">
        <f t="shared" ca="1" si="28"/>
        <v>1168769.8970333703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1168769.8970333703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4834.892780431459</v>
      </c>
      <c r="L402" s="444">
        <f t="shared" ca="1" si="28"/>
        <v>1165209.1600839817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1165209.1600839817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4820.0563764756726</v>
      </c>
      <c r="L403" s="444">
        <f t="shared" ca="1" si="28"/>
        <v>1161633.5867306371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1161633.5867306371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4805.1581541700707</v>
      </c>
      <c r="L404" s="444">
        <f t="shared" ca="1" si="28"/>
        <v>1158043.115154987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1158043.115154987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4790.1978559381951</v>
      </c>
      <c r="L405" s="444">
        <f t="shared" ca="1" si="28"/>
        <v>1154437.683281105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1154437.683281105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4775.1752231303535</v>
      </c>
      <c r="L406" s="444">
        <f t="shared" ca="1" si="28"/>
        <v>1150817.2287744151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1150817.2287744151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4760.0899960191455</v>
      </c>
      <c r="L407" s="444">
        <f t="shared" ca="1" si="28"/>
        <v>1147181.6890406141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1147181.6890406141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4744.9419137949744</v>
      </c>
      <c r="L408" s="444">
        <f t="shared" ca="1" si="28"/>
        <v>1143531.0012245888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1143531.0012245888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4729.7307145615359</v>
      </c>
      <c r="L409" s="444">
        <f t="shared" ca="1" si="28"/>
        <v>1139865.1022093303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1139865.1022093303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4714.456135331292</v>
      </c>
      <c r="L410" s="444">
        <f t="shared" ca="1" si="28"/>
        <v>1136183.9286148413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1136183.9286148413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4699.1179120209217</v>
      </c>
      <c r="L411" s="444">
        <f t="shared" ca="1" si="28"/>
        <v>1132487.4167970421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1132487.4167970421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4683.7157794467585</v>
      </c>
      <c r="L412" s="444">
        <f t="shared" ca="1" si="28"/>
        <v>1128775.5028466687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1128775.5028466687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4668.2494713202022</v>
      </c>
      <c r="L413" s="444">
        <f t="shared" ca="1" si="28"/>
        <v>1125048.1225881688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1125048.1225881688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4652.7187202431196</v>
      </c>
      <c r="L414" s="444">
        <f t="shared" ca="1" si="28"/>
        <v>1121305.2115785917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1121305.2115785917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4637.1232577032151</v>
      </c>
      <c r="L415" s="444">
        <f t="shared" ca="1" si="28"/>
        <v>1117546.7051064747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1117546.7051064747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4621.462814069394</v>
      </c>
      <c r="L416" s="444">
        <f t="shared" ca="1" si="28"/>
        <v>1113772.5381907239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1113772.5381907239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4605.7371185870988</v>
      </c>
      <c r="L417" s="444">
        <f t="shared" ca="1" si="28"/>
        <v>1109982.6455794908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1109982.6455794908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4589.945899373628</v>
      </c>
      <c r="L418" s="444">
        <f t="shared" ca="1" si="28"/>
        <v>1106176.9617490442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1106176.9617490442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4574.0888834134339</v>
      </c>
      <c r="L419" s="444">
        <f t="shared" ca="1" si="28"/>
        <v>1102355.4209026375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1102355.4209026375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4558.1657965534059</v>
      </c>
      <c r="L420" s="444">
        <f t="shared" ca="1" si="28"/>
        <v>1098517.9569693708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1098517.9569693708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4542.176363498128</v>
      </c>
      <c r="L421" s="444">
        <f t="shared" ca="1" si="28"/>
        <v>1094664.5036030489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1094664.5036030489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4526.1203078051194</v>
      </c>
      <c r="L422" s="444">
        <f t="shared" ca="1" si="28"/>
        <v>1090794.9941810337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1090794.9941810337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4509.9973518800562</v>
      </c>
      <c r="L423" s="444">
        <f t="shared" ca="1" si="28"/>
        <v>1086909.3618030935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1086909.3618030935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4493.8072169719717</v>
      </c>
      <c r="L424" s="444">
        <f t="shared" ca="1" si="28"/>
        <v>1083007.5392902452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1083007.5392902452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4477.5496231684374</v>
      </c>
      <c r="L425" s="444">
        <f t="shared" ca="1" si="28"/>
        <v>1079089.4591835935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1079089.4591835935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4461.2242893907223</v>
      </c>
      <c r="L426" s="444">
        <f t="shared" ca="1" si="28"/>
        <v>1075155.0537431641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1075155.0537431641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4444.8309333889329</v>
      </c>
      <c r="L427" s="444">
        <f t="shared" ca="1" si="28"/>
        <v>1071204.2549467329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1071204.2549467329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4428.3692717371359</v>
      </c>
      <c r="L428" s="444">
        <f t="shared" ca="1" si="28"/>
        <v>1067236.9944886498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1067236.9944886498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4411.8390198284569</v>
      </c>
      <c r="L429" s="444">
        <f t="shared" ca="1" si="28"/>
        <v>1063253.2037786581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1063253.2037786581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4395.2398918701574</v>
      </c>
      <c r="L430" s="444">
        <f t="shared" ca="1" si="28"/>
        <v>1059252.8139407081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1059252.8139407081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4378.5716008786994</v>
      </c>
      <c r="L431" s="444">
        <f t="shared" ca="1" si="28"/>
        <v>1055235.7558117665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1055235.7558117665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4361.8338586747768</v>
      </c>
      <c r="L432" s="444">
        <f t="shared" ca="1" si="28"/>
        <v>1051201.9599406212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1051201.9599406212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4345.0263758783367</v>
      </c>
      <c r="L433" s="444">
        <f t="shared" ca="1" si="28"/>
        <v>1047151.3565866794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1047151.3565866794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4328.1488619035799</v>
      </c>
      <c r="L434" s="444">
        <f t="shared" ca="1" si="28"/>
        <v>1043083.8757187627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1043083.8757187627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4311.2010249539271</v>
      </c>
      <c r="L435" s="444">
        <f t="shared" ca="1" si="28"/>
        <v>1038999.4470138965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1038999.4470138965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4294.1825720169854</v>
      </c>
      <c r="L436" s="444">
        <f t="shared" ca="1" si="28"/>
        <v>1034897.9998560933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1034897.9998560933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4277.0932088594709</v>
      </c>
      <c r="L437" s="444">
        <f t="shared" ca="1" si="28"/>
        <v>1030779.4633351326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1030779.4633351326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4259.9326400221353</v>
      </c>
      <c r="L438" s="444">
        <f t="shared" ca="1" si="28"/>
        <v>1026643.7662453345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1026643.7662453345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4242.7005688146428</v>
      </c>
      <c r="L439" s="444">
        <f t="shared" ca="1" si="28"/>
        <v>1022490.837084329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1022490.837084329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4225.3966973104534</v>
      </c>
      <c r="L440" s="444">
        <f t="shared" ca="1" si="28"/>
        <v>1018320.6040518193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1018320.6040518193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4208.0207263416632</v>
      </c>
      <c r="L441" s="444">
        <f t="shared" ca="1" si="28"/>
        <v>1014132.9950483408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1014132.9950483408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4190.5723554938359</v>
      </c>
      <c r="L442" s="444">
        <f t="shared" ca="1" si="28"/>
        <v>1009927.9376740144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1009927.9376740144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4173.0512831008082</v>
      </c>
      <c r="L443" s="444">
        <f t="shared" ca="1" si="28"/>
        <v>1005705.359227295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1005705.359227295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4155.4572062394791</v>
      </c>
      <c r="L444" s="444">
        <f t="shared" ca="1" si="28"/>
        <v>1001465.1867037143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1001465.1867037143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4137.7898207245589</v>
      </c>
      <c r="L445" s="444">
        <f t="shared" ca="1" si="28"/>
        <v>997207.34679461864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997207.34679461864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4120.0488211033262</v>
      </c>
      <c r="L446" s="444">
        <f t="shared" ca="1" si="28"/>
        <v>992931.76588590175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992931.76588590175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4102.2339006503398</v>
      </c>
      <c r="L447" s="444">
        <f t="shared" ca="1" si="28"/>
        <v>988638.37005673186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988638.37005673186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4084.3447513621318</v>
      </c>
      <c r="L448" s="444">
        <f t="shared" ca="1" si="28"/>
        <v>984327.08507827378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984327.08507827378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4066.3810639518892</v>
      </c>
      <c r="L449" s="444">
        <f t="shared" ca="1" si="28"/>
        <v>979997.83641240548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979997.83641240548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4048.3425278441055</v>
      </c>
      <c r="L450" s="444">
        <f t="shared" ca="1" si="28"/>
        <v>975650.54921042942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975650.54921042942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4030.228831169205</v>
      </c>
      <c r="L451" s="444">
        <f t="shared" ca="1" si="28"/>
        <v>971285.14831177844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971285.14831177844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4012.0396607581592</v>
      </c>
      <c r="L452" s="444">
        <f t="shared" ca="1" si="28"/>
        <v>966901.55824271636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966901.55824271636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3993.7747021370678</v>
      </c>
      <c r="L453" s="444">
        <f t="shared" ca="1" si="28"/>
        <v>962499.70321503328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962499.70321503328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3975.4336395217215</v>
      </c>
      <c r="L454" s="444">
        <f t="shared" ca="1" si="28"/>
        <v>958079.50712473481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958079.50712473481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3957.0161558121436</v>
      </c>
      <c r="L455" s="444">
        <f t="shared" ca="1" si="28"/>
        <v>953640.89355072682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953640.89355072682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3938.5219325871108</v>
      </c>
      <c r="L456" s="444">
        <f t="shared" ca="1" si="28"/>
        <v>949183.78575349378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949183.78575349378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3919.9506500986399</v>
      </c>
      <c r="L457" s="444">
        <f t="shared" ca="1" si="28"/>
        <v>944708.10667377221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944708.10667377221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3901.3019872664668</v>
      </c>
      <c r="L458" s="444">
        <f t="shared" ca="1" si="28"/>
        <v>940213.77893121855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940213.77893121855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3882.5756216724931</v>
      </c>
      <c r="L459" s="444">
        <f t="shared" ca="1" si="28"/>
        <v>935700.72482307081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935700.72482307081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3863.771229555211</v>
      </c>
      <c r="L460" s="444">
        <f t="shared" ca="1" si="28"/>
        <v>931168.86632280587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931168.86632280587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3844.8884858041069</v>
      </c>
      <c r="L461" s="444">
        <f t="shared" ca="1" si="28"/>
        <v>926618.12507878977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926618.12507878977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3825.92706395404</v>
      </c>
      <c r="L462" s="444">
        <f t="shared" ca="1" si="28"/>
        <v>922048.42241292365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922048.42241292365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3806.8866361795972</v>
      </c>
      <c r="L463" s="444">
        <f t="shared" ca="1" si="28"/>
        <v>917459.67931928311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917459.67931928311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3787.7668732894285</v>
      </c>
      <c r="L464" s="444">
        <f t="shared" ca="1" si="28"/>
        <v>912851.81646275241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912851.81646275241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3768.5674447205506</v>
      </c>
      <c r="L465" s="444">
        <f t="shared" ca="1" si="28"/>
        <v>908224.75417765277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908224.75417765277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3749.2880185326358</v>
      </c>
      <c r="L466" s="444">
        <f t="shared" ca="1" si="28"/>
        <v>903578.41246636526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903578.41246636526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3729.9282614022709</v>
      </c>
      <c r="L467" s="444">
        <f t="shared" ca="1" si="28"/>
        <v>898912.71099794738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898912.71099794738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3710.4878386171968</v>
      </c>
      <c r="L468" s="444">
        <f t="shared" ca="1" si="28"/>
        <v>894227.56910674437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894227.56910674437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3690.9664140705172</v>
      </c>
      <c r="L469" s="444">
        <f t="shared" ca="1" si="28"/>
        <v>889522.90579099476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889522.90579099476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3671.3636502548943</v>
      </c>
      <c r="L470" s="444">
        <f t="shared" ca="1" si="28"/>
        <v>884798.63971142948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884798.63971142948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3651.6792082567054</v>
      </c>
      <c r="L471" s="444">
        <f t="shared" ca="1" si="28"/>
        <v>880054.68918986595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880054.68918986595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3631.9127477501906</v>
      </c>
      <c r="L472" s="444">
        <f t="shared" ca="1" si="28"/>
        <v>875290.97220779594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875290.97220779594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3612.0639269915655</v>
      </c>
      <c r="L473" s="444">
        <f t="shared" ca="1" si="28"/>
        <v>870507.4064049673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870507.4064049673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3592.132402813113</v>
      </c>
      <c r="L474" s="444">
        <f t="shared" ca="1" si="28"/>
        <v>865703.90907796018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865703.90907796018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3572.1178306172501</v>
      </c>
      <c r="L475" s="444">
        <f t="shared" ca="1" si="28"/>
        <v>860880.39717875724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860880.39717875724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3552.0198643705712</v>
      </c>
      <c r="L476" s="444">
        <f t="shared" ca="1" si="28"/>
        <v>856036.78731330764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856036.78731330764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3531.8381565978639</v>
      </c>
      <c r="L477" s="444">
        <f t="shared" ca="1" si="28"/>
        <v>851172.99574008537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851172.99574008537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3511.5723583761055</v>
      </c>
      <c r="L478" s="444">
        <f t="shared" ca="1" si="28"/>
        <v>846288.93836864131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846288.93836864131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3491.2221193284217</v>
      </c>
      <c r="L479" s="444">
        <f t="shared" ca="1" si="28"/>
        <v>841384.53075814957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841384.53075814957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3470.7870876180391</v>
      </c>
      <c r="L480" s="444">
        <f t="shared" ca="1" si="28"/>
        <v>836459.68811594741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836459.68811594741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3450.2669099421964</v>
      </c>
      <c r="L481" s="444">
        <f t="shared" ca="1" si="28"/>
        <v>831514.32529606938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831514.32529606938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3429.6612315260381</v>
      </c>
      <c r="L482" s="444">
        <f t="shared" ca="1" si="28"/>
        <v>826548.35679777525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826548.35679777525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3408.9696961164791</v>
      </c>
      <c r="L483" s="444">
        <f t="shared" ca="1" si="28"/>
        <v>821561.69676407159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821561.69676407159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3388.1919459760475</v>
      </c>
      <c r="L484" s="444">
        <f t="shared" ca="1" si="28"/>
        <v>816554.2589802274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816554.2589802274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3367.3276218766969</v>
      </c>
      <c r="L485" s="444">
        <f t="shared" ca="1" si="28"/>
        <v>811525.95687228395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811525.95687228395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3346.3763630935991</v>
      </c>
      <c r="L486" s="444">
        <f t="shared" ca="1" si="28"/>
        <v>806476.70350555738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806476.70350555738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3325.3378073989047</v>
      </c>
      <c r="L487" s="444">
        <f t="shared" ca="1" si="28"/>
        <v>801406.41158313607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801406.41158313607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3304.2115910554826</v>
      </c>
      <c r="L488" s="444">
        <f t="shared" ca="1" si="28"/>
        <v>796314.99344437139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796314.99344437139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3282.9973488106298</v>
      </c>
      <c r="L489" s="444">
        <f t="shared" ca="1" si="28"/>
        <v>791202.36106336187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791202.36106336187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3261.6947138897572</v>
      </c>
      <c r="L490" s="444">
        <f t="shared" ca="1" si="28"/>
        <v>786068.42604743142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786068.42604743142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3240.3033179900467</v>
      </c>
      <c r="L491" s="444">
        <f t="shared" ca="1" si="28"/>
        <v>780913.09963560128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780913.09963560128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3218.8227912740876</v>
      </c>
      <c r="L492" s="444">
        <f t="shared" ca="1" si="28"/>
        <v>775736.29269705515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775736.29269705515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3197.2527623634792</v>
      </c>
      <c r="L493" s="444">
        <f t="shared" ca="1" si="28"/>
        <v>770537.91572959849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770537.91572959849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3175.5928583324094</v>
      </c>
      <c r="L494" s="444">
        <f t="shared" ca="1" si="28"/>
        <v>765317.87885811075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765317.87885811075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3153.8427047012106</v>
      </c>
      <c r="L495" s="444">
        <f t="shared" ca="1" si="28"/>
        <v>760076.09183299181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760076.09183299181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3132.0019254298818</v>
      </c>
      <c r="L496" s="444">
        <f t="shared" ca="1" si="28"/>
        <v>754812.46402860153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754812.46402860153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3110.0701429115888</v>
      </c>
      <c r="L497" s="444">
        <f t="shared" ca="1" si="28"/>
        <v>749526.90444169298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749526.90444169298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3088.0469779661366</v>
      </c>
      <c r="L498" s="444">
        <f t="shared" ca="1" si="28"/>
        <v>744219.32168983889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744219.32168983889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3065.9320498334114</v>
      </c>
      <c r="L499" s="444">
        <f t="shared" ca="1" si="28"/>
        <v>738889.62400985206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738889.62400985206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3043.7249761667995</v>
      </c>
      <c r="L500" s="444">
        <f t="shared" ca="1" si="28"/>
        <v>733537.71925619873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733537.71925619873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3021.4253730265773</v>
      </c>
      <c r="L501" s="444">
        <f t="shared" ca="1" si="28"/>
        <v>728163.51489940519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728163.51489940519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2999.0328548732709</v>
      </c>
      <c r="L502" s="444">
        <f t="shared" ca="1" si="28"/>
        <v>722766.91802445822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722766.91802445822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2976.547034560992</v>
      </c>
      <c r="L503" s="444">
        <f t="shared" ca="1" si="28"/>
        <v>717347.83532919898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717347.83532919898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2953.9675233307448</v>
      </c>
      <c r="L504" s="444">
        <f t="shared" ca="1" si="28"/>
        <v>711906.1731227095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711906.1731227095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2931.2939308037053</v>
      </c>
      <c r="L505" s="444">
        <f t="shared" ca="1" si="28"/>
        <v>706441.83732369298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706441.83732369298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2908.5258649744701</v>
      </c>
      <c r="L506" s="444">
        <f t="shared" ca="1" si="28"/>
        <v>700954.73345884727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700954.73345884727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2885.6629322042795</v>
      </c>
      <c r="L507" s="444">
        <f t="shared" ca="1" si="28"/>
        <v>695444.76666123141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695444.76666123141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2862.7047372142133</v>
      </c>
      <c r="L508" s="444">
        <f t="shared" ca="1" si="28"/>
        <v>689911.84166862548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689911.84166862548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2839.6508830783555</v>
      </c>
      <c r="L509" s="444">
        <f t="shared" ca="1" si="28"/>
        <v>684355.86282188364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684355.86282188364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2816.5009712169312</v>
      </c>
      <c r="L510" s="444">
        <f t="shared" ca="1" si="28"/>
        <v>678776.7340632804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678776.7340632804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2793.2546013894175</v>
      </c>
      <c r="L511" s="444">
        <f t="shared" ca="1" si="28"/>
        <v>673174.35893484962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673174.35893484962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2769.9113716876227</v>
      </c>
      <c r="L512" s="444">
        <f t="shared" ca="1" si="28"/>
        <v>667548.64057671709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667548.64057671709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2746.4708785287371</v>
      </c>
      <c r="L513" s="444">
        <f t="shared" ca="1" si="28"/>
        <v>661899.48172542569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661899.48172542569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2722.9327166483563</v>
      </c>
      <c r="L514" s="444">
        <f t="shared" ca="1" si="28"/>
        <v>656226.78471225384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656226.78471225384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2699.2964790934734</v>
      </c>
      <c r="L515" s="444">
        <f t="shared" ca="1" si="28"/>
        <v>650530.45146152715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650530.45146152715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2675.5617572154456</v>
      </c>
      <c r="L516" s="444">
        <f t="shared" ca="1" si="28"/>
        <v>644810.38348892238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644810.38348892238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2651.7281406629259</v>
      </c>
      <c r="L517" s="444">
        <f t="shared" ca="1" si="28"/>
        <v>639066.48189976509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639066.48189976509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2627.7952173747703</v>
      </c>
      <c r="L518" s="444">
        <f t="shared" ref="L518:L772" ca="1" si="54">I518-J518+K518</f>
        <v>633298.64738731971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633298.64738731971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2603.7625735729148</v>
      </c>
      <c r="L519" s="444">
        <f t="shared" ca="1" si="54"/>
        <v>627506.78023107245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627506.78023107245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2579.6297937552176</v>
      </c>
      <c r="L520" s="444">
        <f t="shared" ca="1" si="54"/>
        <v>621690.78029500751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621690.78029500751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2555.3964606882805</v>
      </c>
      <c r="L521" s="444">
        <f t="shared" ca="1" si="54"/>
        <v>615850.54702587565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615850.54702587565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2531.0621554002309</v>
      </c>
      <c r="L522" s="444">
        <f t="shared" ca="1" si="54"/>
        <v>609985.97945145576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609985.97945145576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2506.6264571734814</v>
      </c>
      <c r="L523" s="444">
        <f t="shared" ca="1" si="54"/>
        <v>604096.97617880907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604096.97617880907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2482.0889435374538</v>
      </c>
      <c r="L524" s="444">
        <f t="shared" ca="1" si="54"/>
        <v>598183.43539252633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598183.43539252633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2457.4491902612754</v>
      </c>
      <c r="L525" s="444">
        <f t="shared" ca="1" si="54"/>
        <v>592245.25485296745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592245.25485296745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2432.7067713464471</v>
      </c>
      <c r="L526" s="444">
        <f t="shared" ca="1" si="54"/>
        <v>586282.33189449366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586282.33189449366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2407.861259019473</v>
      </c>
      <c r="L527" s="444">
        <f t="shared" ca="1" si="54"/>
        <v>580294.56342369295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580294.56342369295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2382.9122237244696</v>
      </c>
      <c r="L528" s="444">
        <f t="shared" ca="1" si="54"/>
        <v>574281.84591759718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574281.84591759718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2357.8592341157373</v>
      </c>
      <c r="L529" s="444">
        <f t="shared" ca="1" si="54"/>
        <v>568244.07542189269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568244.07542189269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2332.7018570503019</v>
      </c>
      <c r="L530" s="444">
        <f t="shared" ca="1" si="54"/>
        <v>562181.1475491228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562181.1475491228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2307.4396575804276</v>
      </c>
      <c r="L531" s="444">
        <f t="shared" ca="1" si="54"/>
        <v>556092.95747688308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556092.95747688308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2282.0721989460953</v>
      </c>
      <c r="L532" s="444">
        <f t="shared" ca="1" si="54"/>
        <v>549979.39994600904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549979.39994600904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2256.5990425674536</v>
      </c>
      <c r="L533" s="444">
        <f t="shared" ca="1" si="54"/>
        <v>543840.36925875628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543840.36925875628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2231.0197480372335</v>
      </c>
      <c r="L534" s="444">
        <f t="shared" ca="1" si="54"/>
        <v>537675.75927697332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537675.75927697332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2205.333873113138</v>
      </c>
      <c r="L535" s="444">
        <f t="shared" ca="1" si="54"/>
        <v>531485.46342026629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531485.46342026629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2179.5409737101922</v>
      </c>
      <c r="L536" s="444">
        <f t="shared" ca="1" si="54"/>
        <v>525269.37466415635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525269.37466415635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2153.6406038930672</v>
      </c>
      <c r="L537" s="444">
        <f t="shared" ca="1" si="54"/>
        <v>519027.38553822925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519027.38553822925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2127.6323158683713</v>
      </c>
      <c r="L538" s="444">
        <f t="shared" ca="1" si="54"/>
        <v>512759.38812427747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512759.38812427747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2101.5156599769052</v>
      </c>
      <c r="L539" s="444">
        <f t="shared" ca="1" si="54"/>
        <v>506465.27405443421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506465.27405443421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2075.2901846858917</v>
      </c>
      <c r="L540" s="444">
        <f t="shared" ca="1" si="54"/>
        <v>500144.93450929993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500144.93450929993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2048.9554365811655</v>
      </c>
      <c r="L541" s="444">
        <f t="shared" ca="1" si="54"/>
        <v>493798.26021606091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493798.26021606091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2022.5109603593362</v>
      </c>
      <c r="L542" s="444">
        <f t="shared" ca="1" si="54"/>
        <v>487425.14144660009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487425.14144660009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1995.9562988199166</v>
      </c>
      <c r="L543" s="444">
        <f t="shared" ca="1" si="54"/>
        <v>481025.46801559982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481025.46801559982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1969.2909928574152</v>
      </c>
      <c r="L544" s="444">
        <f t="shared" ca="1" si="54"/>
        <v>474599.12927863706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474599.12927863706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1942.5145814534035</v>
      </c>
      <c r="L545" s="444">
        <f t="shared" ca="1" si="54"/>
        <v>468146.01413027028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468146.01413027028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1915.6266016685422</v>
      </c>
      <c r="L546" s="444">
        <f t="shared" ca="1" si="54"/>
        <v>461666.01100211864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461666.01100211864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1888.626588634577</v>
      </c>
      <c r="L547" s="444">
        <f t="shared" ca="1" si="54"/>
        <v>455159.00786093302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455159.00786093302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1861.5140755463035</v>
      </c>
      <c r="L548" s="444">
        <f t="shared" ca="1" si="54"/>
        <v>448624.89220665913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448624.89220665913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1834.2885936534954</v>
      </c>
      <c r="L549" s="444">
        <f t="shared" ca="1" si="54"/>
        <v>442063.55107049242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442063.55107049242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1806.9496722528008</v>
      </c>
      <c r="L550" s="444">
        <f t="shared" ca="1" si="54"/>
        <v>435474.87101292505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435474.87101292505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1779.4968386796036</v>
      </c>
      <c r="L551" s="444">
        <f t="shared" ca="1" si="54"/>
        <v>428858.73812178447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428858.73812178447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1751.9296182998512</v>
      </c>
      <c r="L552" s="444">
        <f t="shared" ca="1" si="54"/>
        <v>422215.03801026411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422215.03801026411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1724.2475345018499</v>
      </c>
      <c r="L553" s="444">
        <f t="shared" ca="1" si="54"/>
        <v>415543.65581494576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415543.65581494576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1696.4501086880232</v>
      </c>
      <c r="L554" s="444">
        <f t="shared" ca="1" si="54"/>
        <v>408844.47619381361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408844.47619381361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1668.5368602666392</v>
      </c>
      <c r="L555" s="444">
        <f t="shared" ca="1" si="54"/>
        <v>402117.38332426007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402117.38332426007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1640.5073066434995</v>
      </c>
      <c r="L556" s="444">
        <f t="shared" ca="1" si="54"/>
        <v>395362.26090108335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395362.26090108335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1612.3609632135965</v>
      </c>
      <c r="L557" s="444">
        <f t="shared" ca="1" si="54"/>
        <v>388578.99213447678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388578.99213447678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1584.0973433527358</v>
      </c>
      <c r="L558" s="444">
        <f t="shared" ca="1" si="54"/>
        <v>381767.45974800934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381767.45974800934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1555.7159584091214</v>
      </c>
      <c r="L559" s="444">
        <f t="shared" ca="1" si="54"/>
        <v>374927.54597659828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374927.54597659828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1527.2163176949086</v>
      </c>
      <c r="L560" s="444">
        <f t="shared" ca="1" si="54"/>
        <v>368059.13256447302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368059.13256447302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1498.5979284777202</v>
      </c>
      <c r="L561" s="444">
        <f t="shared" ca="1" si="54"/>
        <v>361162.10076313058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361162.10076313058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1469.8602959721266</v>
      </c>
      <c r="L562" s="444">
        <f t="shared" ca="1" si="54"/>
        <v>354236.33132928255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354236.33132928255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1441.0029233310931</v>
      </c>
      <c r="L563" s="444">
        <f t="shared" ca="1" si="54"/>
        <v>347281.70452279347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347281.70452279347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1412.0253116373888</v>
      </c>
      <c r="L564" s="444">
        <f t="shared" ca="1" si="54"/>
        <v>340298.10010461067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340298.10010461067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1382.9269598949604</v>
      </c>
      <c r="L565" s="444">
        <f t="shared" ca="1" si="54"/>
        <v>333285.39733468543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333285.39733468543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1353.7073650202719</v>
      </c>
      <c r="L566" s="444">
        <f t="shared" ca="1" si="54"/>
        <v>326243.47496988554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326243.47496988554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1324.3660218336056</v>
      </c>
      <c r="L567" s="444">
        <f t="shared" ca="1" si="54"/>
        <v>319172.21126189898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319172.21126189898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1294.9024230503283</v>
      </c>
      <c r="L568" s="444">
        <f t="shared" ca="1" si="54"/>
        <v>312071.48395512911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312071.48395512911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1265.3160592721206</v>
      </c>
      <c r="L569" s="444">
        <f t="shared" ca="1" si="54"/>
        <v>304941.17028458102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304941.17028458102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1235.60641897817</v>
      </c>
      <c r="L570" s="444">
        <f t="shared" ca="1" si="54"/>
        <v>297781.14697373903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297781.14697373903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1205.7729885163285</v>
      </c>
      <c r="L571" s="444">
        <f t="shared" ca="1" si="54"/>
        <v>290591.29023243516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290591.29023243516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1175.815252094229</v>
      </c>
      <c r="L572" s="444">
        <f t="shared" ca="1" si="54"/>
        <v>283371.47575470922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283371.47575470922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1145.732691770371</v>
      </c>
      <c r="L573" s="444">
        <f t="shared" ca="1" si="54"/>
        <v>276121.57871665939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276121.57871665939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1115.5247874451634</v>
      </c>
      <c r="L574" s="444">
        <f t="shared" ca="1" si="54"/>
        <v>268841.47377428436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268841.47377428436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1085.1910168519339</v>
      </c>
      <c r="L575" s="444">
        <f t="shared" ca="1" si="54"/>
        <v>261531.0350613161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261531.0350613161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1054.7308555478996</v>
      </c>
      <c r="L576" s="444">
        <f t="shared" ca="1" si="54"/>
        <v>254190.13618704383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254190.13618704383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1024.1437769050985</v>
      </c>
      <c r="L577" s="444">
        <f t="shared" ca="1" si="54"/>
        <v>246818.65023412876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246818.65023412876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993.42925210128567</v>
      </c>
      <c r="L578" s="444">
        <f t="shared" ca="1" si="54"/>
        <v>239416.44975640986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239416.44975640986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962.58675011079026</v>
      </c>
      <c r="L579" s="444">
        <f t="shared" ca="1" si="54"/>
        <v>231983.40677670046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231983.40677670046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931.61573769533447</v>
      </c>
      <c r="L580" s="444">
        <f t="shared" ca="1" si="54"/>
        <v>224519.39278457561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224519.39278457561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900.51567939481424</v>
      </c>
      <c r="L581" s="444">
        <f t="shared" ca="1" si="54"/>
        <v>217024.27873415026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217024.27873415026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869.28603751804212</v>
      </c>
      <c r="L582" s="444">
        <f t="shared" ca="1" si="54"/>
        <v>209497.9350418481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209497.9350418481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837.92627213344963</v>
      </c>
      <c r="L583" s="444">
        <f t="shared" ca="1" si="54"/>
        <v>201940.23158416137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201940.23158416137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806.43584105975492</v>
      </c>
      <c r="L584" s="444">
        <f t="shared" ca="1" si="54"/>
        <v>194351.03769540094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194351.03769540094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774.81419985658647</v>
      </c>
      <c r="L585" s="444">
        <f t="shared" ca="1" si="54"/>
        <v>186730.22216543736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186730.22216543736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743.0608018150715</v>
      </c>
      <c r="L586" s="444">
        <f t="shared" ca="1" si="54"/>
        <v>179077.65323743224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179077.65323743224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711.17509794838361</v>
      </c>
      <c r="L587" s="444">
        <f t="shared" ca="1" si="54"/>
        <v>171393.19860556044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171393.19860556044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679.15653698225105</v>
      </c>
      <c r="L588" s="444">
        <f t="shared" ca="1" si="54"/>
        <v>163676.7254127225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163676.7254127225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647.00456534542627</v>
      </c>
      <c r="L589" s="444">
        <f t="shared" ca="1" si="54"/>
        <v>155928.10024824773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155928.10024824773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614.71862716011481</v>
      </c>
      <c r="L590" s="444">
        <f t="shared" ca="1" si="54"/>
        <v>148147.18914558768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148147.18914558768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582.29816423236457</v>
      </c>
      <c r="L591" s="444">
        <f t="shared" ca="1" si="54"/>
        <v>140333.85757999987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140333.85757999987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549.74261604241531</v>
      </c>
      <c r="L592" s="444">
        <f t="shared" ca="1" si="54"/>
        <v>132487.97046622209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132487.97046622209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517.05141973500793</v>
      </c>
      <c r="L593" s="444">
        <f t="shared" ca="1" si="54"/>
        <v>124609.39215613692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124609.39215613692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484.22401010965308</v>
      </c>
      <c r="L594" s="444">
        <f t="shared" ca="1" si="54"/>
        <v>116697.98643642639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116697.98643642639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451.25981961085921</v>
      </c>
      <c r="L595" s="444">
        <f t="shared" ca="1" si="54"/>
        <v>108753.61652621707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108753.61652621707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418.15827831832036</v>
      </c>
      <c r="L596" s="444">
        <f t="shared" ca="1" si="54"/>
        <v>100776.14507471521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100776.14507471521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384.91881393706262</v>
      </c>
      <c r="L597" s="444">
        <f t="shared" ca="1" si="54"/>
        <v>92765.434158832097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92765.434158832097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351.54085178754963</v>
      </c>
      <c r="L598" s="444">
        <f t="shared" ca="1" si="54"/>
        <v>84721.345280799462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84721.345280799462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318.023814795747</v>
      </c>
      <c r="L599" s="444">
        <f t="shared" ca="1" si="54"/>
        <v>76643.739365775022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76643.739365775022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284.36712348314518</v>
      </c>
      <c r="L600" s="444">
        <f t="shared" ca="1" si="54"/>
        <v>68532.476759437981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68532.476759437981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250.5701959567408</v>
      </c>
      <c r="L601" s="444">
        <f t="shared" ca="1" si="54"/>
        <v>60387.417225574536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60387.417225574536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216.63244789897644</v>
      </c>
      <c r="L602" s="444">
        <f t="shared" ca="1" si="54"/>
        <v>52208.419943653331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52208.419943653331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182.55329255763812</v>
      </c>
      <c r="L603" s="444">
        <f t="shared" ca="1" si="54"/>
        <v>43995.343506390789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43995.343506390789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148.33214073571085</v>
      </c>
      <c r="L604" s="444">
        <f t="shared" ca="1" si="54"/>
        <v>35748.045917306321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35748.045917306321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113.96840078119226</v>
      </c>
      <c r="L605" s="444">
        <f t="shared" ca="1" si="54"/>
        <v>27466.38458826733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27466.38458826733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79.461478576863101</v>
      </c>
      <c r="L606" s="444">
        <f t="shared" ca="1" si="54"/>
        <v>19150.216337024009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19150.216337024009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44.810777530015933</v>
      </c>
      <c r="L607" s="444">
        <f t="shared" ca="1" si="54"/>
        <v>10799.39738473384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10799.39738473384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10.015698562140233</v>
      </c>
      <c r="L608" s="444">
        <f t="shared" ca="1" si="54"/>
        <v>2413.783353475796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2413.783353475796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-24.924359901434954</v>
      </c>
      <c r="L609" s="444">
        <f t="shared" ca="1" si="54"/>
        <v>-6006.7707362458241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-6006.7707362458241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-60.010001941941702</v>
      </c>
      <c r="L610" s="444">
        <f t="shared" ca="1" si="54"/>
        <v>-14462.410468007951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-14462.410468007951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-95.241834157617234</v>
      </c>
      <c r="L611" s="444">
        <f t="shared" ca="1" si="54"/>
        <v>-22953.282031985753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-22953.282031985753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-130.62046567419142</v>
      </c>
      <c r="L612" s="444">
        <f t="shared" ca="1" si="54"/>
        <v>-31479.532227480129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-31479.532227480129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-166.14650815541796</v>
      </c>
      <c r="L613" s="444">
        <f t="shared" ca="1" si="54"/>
        <v>-40041.308465455731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-40041.308465455731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-201.82057581364964</v>
      </c>
      <c r="L614" s="444">
        <f t="shared" ca="1" si="54"/>
        <v>-48638.75877108956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-48638.75877108956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-237.64328542045726</v>
      </c>
      <c r="L615" s="444">
        <f t="shared" ca="1" si="54"/>
        <v>-57272.031786330197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-57272.031786330197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-273.6152563172933</v>
      </c>
      <c r="L616" s="444">
        <f t="shared" ca="1" si="54"/>
        <v>-65941.276772467681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-65941.276772467681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-309.73711042619942</v>
      </c>
      <c r="L617" s="444">
        <f t="shared" ca="1" si="54"/>
        <v>-74646.643612714062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-74646.643612714062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-346.00947226055933</v>
      </c>
      <c r="L618" s="444">
        <f t="shared" ca="1" si="54"/>
        <v>-83388.282814794802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-83388.282814794802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-382.43296893589576</v>
      </c>
      <c r="L619" s="444">
        <f t="shared" ca="1" si="54"/>
        <v>-92166.345513550885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-92166.345513550885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-419.00823018071276</v>
      </c>
      <c r="L620" s="444">
        <f t="shared" ca="1" si="54"/>
        <v>-100980.98347355178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-100980.98347355178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-455.7358883473832</v>
      </c>
      <c r="L621" s="444">
        <f t="shared" ca="1" si="54"/>
        <v>-109832.34909171934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-109832.34909171934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-492.61657842308131</v>
      </c>
      <c r="L622" s="444">
        <f t="shared" ca="1" si="54"/>
        <v>-118720.59539996261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-118720.59539996261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-529.6509380407615</v>
      </c>
      <c r="L623" s="444">
        <f t="shared" ca="1" si="54"/>
        <v>-127645.87606782356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-127645.87606782356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-566.83960749018229</v>
      </c>
      <c r="L624" s="444">
        <f t="shared" ca="1" si="54"/>
        <v>-136608.34540513391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-136608.34540513391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-604.18322972897533</v>
      </c>
      <c r="L625" s="444">
        <f t="shared" ca="1" si="54"/>
        <v>-145608.15836468307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-145608.15836468307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-641.68245039376359</v>
      </c>
      <c r="L626" s="444">
        <f t="shared" ca="1" si="54"/>
        <v>-154645.47054489702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-154645.47054489702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-679.33791781132163</v>
      </c>
      <c r="L627" s="444">
        <f t="shared" ca="1" si="54"/>
        <v>-163720.43819252853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-163720.43819252853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-717.15028300978634</v>
      </c>
      <c r="L628" s="444">
        <f t="shared" ca="1" si="54"/>
        <v>-172833.21820535848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-172833.21820535848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-755.12019972991106</v>
      </c>
      <c r="L629" s="444">
        <f t="shared" ca="1" si="54"/>
        <v>-181983.96813490859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-181983.96813490859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-793.2483244363699</v>
      </c>
      <c r="L630" s="444">
        <f t="shared" ca="1" si="54"/>
        <v>-191172.84618916514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-191172.84618916514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-831.53531632910551</v>
      </c>
      <c r="L631" s="444">
        <f t="shared" ca="1" si="54"/>
        <v>-200400.01123531442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-200400.01123531442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-869.98183735472765</v>
      </c>
      <c r="L632" s="444">
        <f t="shared" ca="1" si="54"/>
        <v>-209665.62280248932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-209665.62280248932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-908.58855221795636</v>
      </c>
      <c r="L633" s="444">
        <f t="shared" ca="1" si="54"/>
        <v>-218969.84108452746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-218969.84108452746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-947.356128393115</v>
      </c>
      <c r="L634" s="444">
        <f t="shared" ca="1" si="54"/>
        <v>-228312.82694274076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-228312.82694274076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-986.28523613567063</v>
      </c>
      <c r="L635" s="444">
        <f t="shared" ca="1" si="54"/>
        <v>-237694.74190869663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-237694.74190869663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-1025.3765484938201</v>
      </c>
      <c r="L636" s="444">
        <f t="shared" ca="1" si="54"/>
        <v>-247115.74818701064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-247115.74818701064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-1064.6307413201284</v>
      </c>
      <c r="L637" s="444">
        <f t="shared" ca="1" si="54"/>
        <v>-256576.00865815097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-256576.00865815097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-1104.048493283213</v>
      </c>
      <c r="L638" s="444">
        <f t="shared" ca="1" si="54"/>
        <v>-266075.68688125437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-266075.68688125437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-1143.6304858794772</v>
      </c>
      <c r="L639" s="444">
        <f t="shared" ca="1" si="54"/>
        <v>-275614.94709695404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-275614.94709695404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-1183.3774034448925</v>
      </c>
      <c r="L640" s="444">
        <f t="shared" ca="1" si="54"/>
        <v>-285193.95423021913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-285193.95423021913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-1223.2899331668305</v>
      </c>
      <c r="L641" s="444">
        <f t="shared" ca="1" si="54"/>
        <v>-294812.87389320612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-294812.87389320612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-1263.368765095943</v>
      </c>
      <c r="L642" s="444">
        <f t="shared" ca="1" si="54"/>
        <v>-304471.87238812225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-304471.87238812225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-1303.6145921580935</v>
      </c>
      <c r="L643" s="444">
        <f t="shared" ca="1" si="54"/>
        <v>-314171.11671010056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-314171.11671010056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-1344.0281101663363</v>
      </c>
      <c r="L644" s="444">
        <f t="shared" ca="1" si="54"/>
        <v>-323910.77455008705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-323910.77455008705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-1384.6100178329468</v>
      </c>
      <c r="L645" s="444">
        <f t="shared" ca="1" si="54"/>
        <v>-333691.01429774018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-333691.01429774018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-1425.3610167815016</v>
      </c>
      <c r="L646" s="444">
        <f t="shared" ca="1" si="54"/>
        <v>-343512.00504434184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-343512.00504434184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-1466.2818115590085</v>
      </c>
      <c r="L647" s="444">
        <f t="shared" ca="1" si="54"/>
        <v>-353373.91658572102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-353373.91658572102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-1507.3731096480883</v>
      </c>
      <c r="L648" s="444">
        <f t="shared" ca="1" si="54"/>
        <v>-363276.91942518926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-363276.91942518926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-1548.6356214792061</v>
      </c>
      <c r="L649" s="444">
        <f t="shared" ca="1" si="54"/>
        <v>-373221.18477648863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-373221.18477648863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-1590.0700604429535</v>
      </c>
      <c r="L650" s="444">
        <f t="shared" ca="1" si="54"/>
        <v>-383206.88456675177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-383206.88456675177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-1631.6771429023831</v>
      </c>
      <c r="L651" s="444">
        <f t="shared" ca="1" si="54"/>
        <v>-393234.19143947435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-393234.19143947435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-1673.4575882053939</v>
      </c>
      <c r="L652" s="444">
        <f t="shared" ca="1" si="54"/>
        <v>-403303.27875749994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-403303.27875749994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-1715.4121186971672</v>
      </c>
      <c r="L653" s="444">
        <f t="shared" ca="1" si="54"/>
        <v>-413414.32060601731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-413414.32060601731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-1757.541459732656</v>
      </c>
      <c r="L654" s="444">
        <f t="shared" ca="1" si="54"/>
        <v>-423567.49179557012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-423567.49179557012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-1799.8463396891264</v>
      </c>
      <c r="L655" s="444">
        <f t="shared" ca="1" si="54"/>
        <v>-433762.96786507941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-433762.96786507941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-1842.3274899787482</v>
      </c>
      <c r="L656" s="444">
        <f t="shared" ca="1" si="54"/>
        <v>-444000.92508487834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-444000.92508487834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-1884.9856450612438</v>
      </c>
      <c r="L657" s="444">
        <f t="shared" ca="1" si="54"/>
        <v>-454281.54045975977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-454281.54045975977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-1927.8215424565833</v>
      </c>
      <c r="L658" s="444">
        <f t="shared" ca="1" si="54"/>
        <v>-464604.99173203652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-464604.99173203652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-1970.8359227577362</v>
      </c>
      <c r="L659" s="444">
        <f t="shared" ca="1" si="54"/>
        <v>-474971.45738461445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-474971.45738461445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-2014.0295296434774</v>
      </c>
      <c r="L660" s="444">
        <f t="shared" ca="1" si="54"/>
        <v>-485381.11664407811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-485381.11664407811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-2057.4031098912433</v>
      </c>
      <c r="L661" s="444">
        <f t="shared" ca="1" si="54"/>
        <v>-495834.14948378952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-495834.14948378952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-2100.9574133900401</v>
      </c>
      <c r="L662" s="444">
        <f t="shared" ca="1" si="54"/>
        <v>-506330.73662699974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-506330.73662699974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-2144.6931931534164</v>
      </c>
      <c r="L663" s="444">
        <f t="shared" ca="1" si="54"/>
        <v>-516871.05954997335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-516871.05954997335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-2188.6112053324732</v>
      </c>
      <c r="L664" s="444">
        <f t="shared" ca="1" si="54"/>
        <v>-527455.30048512598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-527455.30048512598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-2232.7122092289424</v>
      </c>
      <c r="L665" s="444">
        <f t="shared" ca="1" si="54"/>
        <v>-538083.64242417505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-538083.64242417505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-2276.9969673083133</v>
      </c>
      <c r="L666" s="444">
        <f t="shared" ca="1" si="54"/>
        <v>-548756.26912130357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-548756.26912130357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-2321.4662452130156</v>
      </c>
      <c r="L667" s="444">
        <f t="shared" ca="1" si="54"/>
        <v>-559473.36509633681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-559473.36509633681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-2366.1208117756541</v>
      </c>
      <c r="L668" s="444">
        <f t="shared" ca="1" si="54"/>
        <v>-570235.11563793267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-570235.11563793267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-2410.9614390323036</v>
      </c>
      <c r="L669" s="444">
        <f t="shared" ca="1" si="54"/>
        <v>-581041.70680678519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-581041.70680678519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-2455.9889022358557</v>
      </c>
      <c r="L670" s="444">
        <f t="shared" ca="1" si="54"/>
        <v>-591893.32543884125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-591893.32543884125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-2501.2039798694227</v>
      </c>
      <c r="L671" s="444">
        <f t="shared" ca="1" si="54"/>
        <v>-602790.1591485308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-602790.1591485308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-2546.6074536597957</v>
      </c>
      <c r="L672" s="444">
        <f t="shared" ca="1" si="54"/>
        <v>-613732.39633201074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-613732.39633201074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-2592.2001085909624</v>
      </c>
      <c r="L673" s="444">
        <f t="shared" ca="1" si="54"/>
        <v>-624720.22617042193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-624720.22617042193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-2637.9827329176755</v>
      </c>
      <c r="L674" s="444">
        <f t="shared" ca="1" si="54"/>
        <v>-635753.83863315976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-635753.83863315976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-2683.9561181790832</v>
      </c>
      <c r="L675" s="444">
        <f t="shared" ca="1" si="54"/>
        <v>-646833.42448115908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-646833.42448115908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-2730.1210592124135</v>
      </c>
      <c r="L676" s="444">
        <f t="shared" ca="1" si="54"/>
        <v>-657959.17527019163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-657959.17527019163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-2776.4783541667157</v>
      </c>
      <c r="L677" s="444">
        <f t="shared" ca="1" si="54"/>
        <v>-669131.28335417854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-669131.28335417854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-2823.0288045166612</v>
      </c>
      <c r="L678" s="444">
        <f t="shared" ca="1" si="54"/>
        <v>-680349.94188851537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-680349.94188851537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-2869.7732150763982</v>
      </c>
      <c r="L679" s="444">
        <f t="shared" ca="1" si="54"/>
        <v>-691615.34483341197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-691615.34483341197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-2916.7123940134675</v>
      </c>
      <c r="L680" s="444">
        <f t="shared" ca="1" si="54"/>
        <v>-702927.68695724558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-702927.68695724558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-2963.8471528627738</v>
      </c>
      <c r="L681" s="444">
        <f t="shared" ca="1" si="54"/>
        <v>-714287.16383992857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-714287.16383992857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-3011.1783065406198</v>
      </c>
      <c r="L682" s="444">
        <f t="shared" ca="1" si="54"/>
        <v>-725693.97187628935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-725693.97187628935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-3058.7066733587899</v>
      </c>
      <c r="L683" s="444">
        <f t="shared" ca="1" si="54"/>
        <v>-737148.30827946833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-737148.30827946833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-3106.4330750387021</v>
      </c>
      <c r="L684" s="444">
        <f t="shared" ca="1" si="54"/>
        <v>-748650.37108432723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-748650.37108432723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-3154.3583367256142</v>
      </c>
      <c r="L685" s="444">
        <f t="shared" ca="1" si="54"/>
        <v>-760200.35915087303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-760200.35915087303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-3202.4832870028886</v>
      </c>
      <c r="L686" s="444">
        <f t="shared" ca="1" si="54"/>
        <v>-771798.47216769611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-771798.47216769611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-3250.8087579063176</v>
      </c>
      <c r="L687" s="444">
        <f t="shared" ca="1" si="54"/>
        <v>-783444.9106554226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-783444.9106554226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-3299.3355849385116</v>
      </c>
      <c r="L688" s="444">
        <f t="shared" ca="1" si="54"/>
        <v>-795139.87597018131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-795139.87597018131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-3348.0646070833395</v>
      </c>
      <c r="L689" s="444">
        <f t="shared" ca="1" si="54"/>
        <v>-806883.57030708482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-806883.57030708482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-3396.9966668204374</v>
      </c>
      <c r="L690" s="444">
        <f t="shared" ca="1" si="54"/>
        <v>-818676.19670372549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-818676.19670372549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-3446.1326101397731</v>
      </c>
      <c r="L691" s="444">
        <f t="shared" ca="1" si="54"/>
        <v>-830517.95904368546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-830517.95904368546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-3495.4732865562742</v>
      </c>
      <c r="L692" s="444">
        <f t="shared" ca="1" si="54"/>
        <v>-842409.06206006196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-842409.06206006196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-3545.019549124509</v>
      </c>
      <c r="L693" s="444">
        <f t="shared" ca="1" si="54"/>
        <v>-854349.71133900667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-854349.71133900667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-3594.7722544534445</v>
      </c>
      <c r="L694" s="444">
        <f t="shared" ca="1" si="54"/>
        <v>-866340.11332328024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-866340.11332328024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-3644.7322627212516</v>
      </c>
      <c r="L695" s="444">
        <f t="shared" ca="1" si="54"/>
        <v>-878380.47531582171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-878380.47531582171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-3694.9004376901739</v>
      </c>
      <c r="L696" s="444">
        <f t="shared" ca="1" si="54"/>
        <v>-890471.00548333209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-890471.00548333209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-3745.2776467214676</v>
      </c>
      <c r="L697" s="444">
        <f t="shared" ca="1" si="54"/>
        <v>-902611.91285987373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-902611.91285987373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-3795.8647607903913</v>
      </c>
      <c r="L698" s="444">
        <f t="shared" ca="1" si="54"/>
        <v>-914803.40735048428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-914803.40735048428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-3846.6626545012691</v>
      </c>
      <c r="L699" s="444">
        <f t="shared" ca="1" si="54"/>
        <v>-927045.69973480573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-927045.69973480573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-3897.672206102608</v>
      </c>
      <c r="L700" s="444">
        <f t="shared" ca="1" si="54"/>
        <v>-939339.00167072855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-939339.00167072855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-3948.8942975022865</v>
      </c>
      <c r="L701" s="444">
        <f t="shared" ca="1" si="54"/>
        <v>-951683.52569805097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-951683.52569805097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-4000.3298142827971</v>
      </c>
      <c r="L702" s="444">
        <f t="shared" ca="1" si="54"/>
        <v>-964079.48524215398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-964079.48524215398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-4051.9796457165589</v>
      </c>
      <c r="L703" s="444">
        <f t="shared" ca="1" si="54"/>
        <v>-976527.09461769077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-976527.09461769077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-4103.8446847812957</v>
      </c>
      <c r="L704" s="444">
        <f t="shared" ca="1" si="54"/>
        <v>-989026.56903229223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-989026.56903229223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-4155.9258281754692</v>
      </c>
      <c r="L705" s="444">
        <f t="shared" ca="1" si="54"/>
        <v>-1001578.1245902879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-1001578.1245902879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-4208.2239763337839</v>
      </c>
      <c r="L706" s="444">
        <f t="shared" ca="1" si="54"/>
        <v>-1014181.9782964418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-1014181.9782964418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-4260.7400334427584</v>
      </c>
      <c r="L707" s="444">
        <f t="shared" ca="1" si="54"/>
        <v>-1026838.3480597048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-1026838.3480597048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-4313.4749074563542</v>
      </c>
      <c r="L708" s="444">
        <f t="shared" ca="1" si="54"/>
        <v>-1039547.4526969813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-1039547.4526969813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-4366.4295101116722</v>
      </c>
      <c r="L709" s="444">
        <f t="shared" ca="1" si="54"/>
        <v>-1052309.511936913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-1052309.511936913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-4419.6047569447219</v>
      </c>
      <c r="L710" s="444">
        <f t="shared" ca="1" si="54"/>
        <v>-1065124.746423678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-1065124.746423678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-4473.0015673062426</v>
      </c>
      <c r="L711" s="444">
        <f t="shared" ca="1" si="54"/>
        <v>-1077993.3777208044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-1077993.3777208044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-4526.6208643776026</v>
      </c>
      <c r="L712" s="444">
        <f t="shared" ca="1" si="54"/>
        <v>-1090915.6283150022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-1090915.6283150022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-4580.46357518676</v>
      </c>
      <c r="L713" s="444">
        <f t="shared" ca="1" si="54"/>
        <v>-1103891.721620009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-1103891.721620009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-4634.5306306242883</v>
      </c>
      <c r="L714" s="444">
        <f t="shared" ca="1" si="54"/>
        <v>-1116921.8819804536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-1116921.8819804536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-4688.8229654594743</v>
      </c>
      <c r="L715" s="444">
        <f t="shared" ca="1" si="54"/>
        <v>-1130006.3346757332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-1130006.3346757332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-4743.3415183564721</v>
      </c>
      <c r="L716" s="444">
        <f t="shared" ca="1" si="54"/>
        <v>-1143145.3059239099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-1143145.3059239099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-4798.0872318905422</v>
      </c>
      <c r="L717" s="444">
        <f t="shared" ca="1" si="54"/>
        <v>-1156339.0228856206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-1156339.0228856206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-4853.0610525643369</v>
      </c>
      <c r="L718" s="444">
        <f t="shared" ca="1" si="54"/>
        <v>-1169587.7136680051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-1169587.7136680051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-4908.2639308242715</v>
      </c>
      <c r="L719" s="444">
        <f t="shared" ca="1" si="54"/>
        <v>-1182891.6073286496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-1182891.6073286496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-4963.6968210769573</v>
      </c>
      <c r="L720" s="444">
        <f t="shared" ca="1" si="54"/>
        <v>-1196250.9338795468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-1196250.9338795468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-5019.3606817056962</v>
      </c>
      <c r="L721" s="444">
        <f t="shared" ca="1" si="54"/>
        <v>-1209665.9242910726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-1209665.9242910726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-5075.2564750870533</v>
      </c>
      <c r="L722" s="444">
        <f t="shared" ca="1" si="54"/>
        <v>-1223136.8104959799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-1223136.8104959799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-5131.3851676075001</v>
      </c>
      <c r="L723" s="444">
        <f t="shared" ca="1" si="54"/>
        <v>-1236663.8253934076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-1236663.8253934076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-5187.7477296801153</v>
      </c>
      <c r="L724" s="444">
        <f t="shared" ca="1" si="54"/>
        <v>-1250247.2028529078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-1250247.2028529078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-5244.3451357613667</v>
      </c>
      <c r="L725" s="444">
        <f t="shared" ca="1" si="54"/>
        <v>-1263887.1777184894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-1263887.1777184894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-5301.1783643679564</v>
      </c>
      <c r="L726" s="444">
        <f t="shared" ca="1" si="54"/>
        <v>-1277583.9858126775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-1277583.9858126775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-5358.2483980937404</v>
      </c>
      <c r="L727" s="444">
        <f t="shared" ca="1" si="54"/>
        <v>-1291337.8639405915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-1291337.8639405915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-5415.5562236267151</v>
      </c>
      <c r="L728" s="444">
        <f t="shared" ca="1" si="54"/>
        <v>-1305149.0498940384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-1305149.0498940384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-5473.1028317660775</v>
      </c>
      <c r="L729" s="444">
        <f t="shared" ca="1" si="54"/>
        <v>-1319017.7824556245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-1319017.7824556245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-5530.8892174393532</v>
      </c>
      <c r="L730" s="444">
        <f t="shared" ca="1" si="54"/>
        <v>-1332944.3014028841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-1332944.3014028841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-5588.9163797196006</v>
      </c>
      <c r="L731" s="444">
        <f t="shared" ca="1" si="54"/>
        <v>-1346928.8475124238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-1346928.8475124238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-5647.1853218426832</v>
      </c>
      <c r="L732" s="444">
        <f t="shared" ca="1" si="54"/>
        <v>-1360971.6625640867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-1360971.6625640867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-5705.6970512246116</v>
      </c>
      <c r="L733" s="444">
        <f t="shared" ca="1" si="54"/>
        <v>-1375072.9893451314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-1375072.9893451314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-5764.4525794789652</v>
      </c>
      <c r="L734" s="444">
        <f t="shared" ca="1" si="54"/>
        <v>-1389233.0716544306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-1389233.0716544306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-5823.4529224343778</v>
      </c>
      <c r="L735" s="444">
        <f t="shared" ca="1" si="54"/>
        <v>-1403452.1543066851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-1403452.1543066851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-5882.6991001521055</v>
      </c>
      <c r="L736" s="444">
        <f t="shared" ca="1" si="54"/>
        <v>-1417730.4831366574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-1417730.4831366574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-5942.1921369436568</v>
      </c>
      <c r="L737" s="444">
        <f t="shared" ca="1" si="54"/>
        <v>-1432068.3050034211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-1432068.3050034211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-6001.9330613885058</v>
      </c>
      <c r="L738" s="444">
        <f t="shared" ca="1" si="54"/>
        <v>-1446465.8677946299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-1446465.8677946299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-6061.9229063518751</v>
      </c>
      <c r="L739" s="444">
        <f t="shared" ca="1" si="54"/>
        <v>-1460923.420430802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-1460923.420430802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-6122.1627090025922</v>
      </c>
      <c r="L740" s="444">
        <f t="shared" ca="1" si="54"/>
        <v>-1475441.2128696248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-1475441.2128696248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-6182.6535108310209</v>
      </c>
      <c r="L741" s="444">
        <f t="shared" ca="1" si="54"/>
        <v>-1490019.4961102761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-1490019.4961102761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-6243.3963576670676</v>
      </c>
      <c r="L742" s="444">
        <f t="shared" ca="1" si="54"/>
        <v>-1504658.5221977634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-1504658.5221977634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-6304.3922996982647</v>
      </c>
      <c r="L743" s="444">
        <f t="shared" ca="1" si="54"/>
        <v>-1519358.5442272818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-1519358.5442272818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-6365.6423914879251</v>
      </c>
      <c r="L744" s="444">
        <f t="shared" ca="1" si="54"/>
        <v>-1534119.81634859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-1534119.81634859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-6427.1476919933757</v>
      </c>
      <c r="L745" s="444">
        <f t="shared" ca="1" si="54"/>
        <v>-1548942.5937704034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-1548942.5937704034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-6488.9092645842647</v>
      </c>
      <c r="L746" s="444">
        <f t="shared" ca="1" si="54"/>
        <v>-1563827.1327648079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-1563827.1327648079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-6550.9281770609505</v>
      </c>
      <c r="L747" s="444">
        <f t="shared" ca="1" si="54"/>
        <v>-1578773.6906716891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-1578773.6906716891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-6613.2055016729555</v>
      </c>
      <c r="L748" s="444">
        <f t="shared" ca="1" si="54"/>
        <v>-1593782.5259031823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-1593782.5259031823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-6675.7423151375106</v>
      </c>
      <c r="L749" s="444">
        <f t="shared" ca="1" si="54"/>
        <v>-1608853.89794814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-1608853.89794814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-6738.5396986581673</v>
      </c>
      <c r="L750" s="444">
        <f t="shared" ca="1" si="54"/>
        <v>-1623988.0673766185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-1623988.0673766185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-6801.5987379434946</v>
      </c>
      <c r="L751" s="444">
        <f t="shared" ca="1" si="54"/>
        <v>-1639185.2958443821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-1639185.2958443821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-6864.9205232258428</v>
      </c>
      <c r="L752" s="444">
        <f t="shared" ca="1" si="54"/>
        <v>-1654445.8460974281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-1654445.8460974281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-6928.5061492802015</v>
      </c>
      <c r="L753" s="444">
        <f t="shared" ca="1" si="54"/>
        <v>-1669769.9819765284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-1669769.9819765284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-6992.3567154431194</v>
      </c>
      <c r="L754" s="444">
        <f t="shared" ca="1" si="54"/>
        <v>-1685157.9684217917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-1685157.9684217917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-7056.4733256317168</v>
      </c>
      <c r="L755" s="444">
        <f t="shared" ca="1" si="54"/>
        <v>-1700610.0714772437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-1700610.0714772437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-7120.8570883627672</v>
      </c>
      <c r="L756" s="444">
        <f t="shared" ca="1" si="54"/>
        <v>-1716126.5582954267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-1716126.5582954267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-7185.5091167718629</v>
      </c>
      <c r="L757" s="444">
        <f t="shared" ca="1" si="54"/>
        <v>-1731707.6971420187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-1731707.6971420187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-7250.4305286326617</v>
      </c>
      <c r="L758" s="444">
        <f t="shared" ca="1" si="54"/>
        <v>-1747353.7574004715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-1747353.7574004715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-7315.6224463762155</v>
      </c>
      <c r="L759" s="444">
        <f t="shared" ca="1" si="54"/>
        <v>-1763065.0095766678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-1763065.0095766678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-7381.0859971103673</v>
      </c>
      <c r="L760" s="444">
        <f t="shared" ca="1" si="54"/>
        <v>-1778841.7253035984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-1778841.7253035984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-7446.8223126392431</v>
      </c>
      <c r="L761" s="444">
        <f t="shared" ca="1" si="54"/>
        <v>-1794684.177346058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-1794684.177346058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-7512.8325294828264</v>
      </c>
      <c r="L762" s="444">
        <f t="shared" ca="1" si="54"/>
        <v>-1810592.639605361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-1810592.639605361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-7579.1177888965885</v>
      </c>
      <c r="L763" s="444">
        <f t="shared" ca="1" si="54"/>
        <v>-1826567.3871240779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-1826567.3871240779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-7645.6792368912429</v>
      </c>
      <c r="L764" s="444">
        <f t="shared" ca="1" si="54"/>
        <v>-1842608.6960907893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-1842608.6960907893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-7712.5180242525394</v>
      </c>
      <c r="L765" s="444">
        <f t="shared" ca="1" si="54"/>
        <v>-1858716.843844862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-1858716.843844862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-7779.6353065611756</v>
      </c>
      <c r="L766" s="444">
        <f t="shared" ca="1" si="54"/>
        <v>-1874892.1088812433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-1874892.1088812433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-7847.0322442127635</v>
      </c>
      <c r="L767" s="444">
        <f t="shared" ca="1" si="54"/>
        <v>-1891134.7708552761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-1891134.7708552761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-7914.7100024379015</v>
      </c>
      <c r="L768" s="444">
        <f t="shared" ca="1" si="54"/>
        <v>-1907445.1105875343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-1907445.1105875343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-7982.6697513223089</v>
      </c>
      <c r="L769" s="444">
        <f t="shared" ca="1" si="54"/>
        <v>-1923823.4100686768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-1923823.4100686768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-8050.9126658270707</v>
      </c>
      <c r="L770" s="444">
        <f t="shared" ca="1" si="54"/>
        <v>-1940269.952464324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-1940269.952464324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-8119.4399258089334</v>
      </c>
      <c r="L771" s="444">
        <f t="shared" ca="1" si="54"/>
        <v>-1956785.0221199531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-1956785.0221199531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-8188.2527160407217</v>
      </c>
      <c r="L772" s="444">
        <f t="shared" ca="1" si="54"/>
        <v>-1973368.904565814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-1973368.904565814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-8257.3522262318093</v>
      </c>
      <c r="L773" s="444">
        <f t="shared" ref="L773:L1027" ca="1" si="80">I773-J773+K773</f>
        <v>-1990021.8865218658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-1990021.8865218658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-8326.7396510486924</v>
      </c>
      <c r="L774" s="444">
        <f t="shared" ca="1" si="80"/>
        <v>-2006744.2559027348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-2006744.2559027348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-8396.4161901356474</v>
      </c>
      <c r="L775" s="444">
        <f t="shared" ca="1" si="80"/>
        <v>-2023536.3018226908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-2023536.3018226908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-8466.3830481354616</v>
      </c>
      <c r="L776" s="444">
        <f t="shared" ca="1" si="80"/>
        <v>-2040398.3146006465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-2040398.3146006465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-8536.6414347102782</v>
      </c>
      <c r="L777" s="444">
        <f t="shared" ca="1" si="80"/>
        <v>-2057330.5857651769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-2057330.5857651769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-8607.192564562487</v>
      </c>
      <c r="L778" s="444">
        <f t="shared" ca="1" si="80"/>
        <v>-2074333.4080595595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-2074333.4080595595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-8678.0376574557486</v>
      </c>
      <c r="L779" s="444">
        <f t="shared" ca="1" si="80"/>
        <v>-2091407.0754468355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-2091407.0754468355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-8749.1779382360655</v>
      </c>
      <c r="L780" s="444">
        <f t="shared" ca="1" si="80"/>
        <v>-2108551.8831148916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-2108551.8831148916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-8820.6146368529662</v>
      </c>
      <c r="L781" s="444">
        <f t="shared" ca="1" si="80"/>
        <v>-2125768.1274815649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-2125768.1274815649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-8892.3489883807724</v>
      </c>
      <c r="L782" s="444">
        <f t="shared" ca="1" si="80"/>
        <v>-2143056.106199766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-2143056.106199766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-8964.3822330399435</v>
      </c>
      <c r="L783" s="444">
        <f t="shared" ca="1" si="80"/>
        <v>-2160416.1181626264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-2160416.1181626264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-9036.7156162185274</v>
      </c>
      <c r="L784" s="444">
        <f t="shared" ca="1" si="80"/>
        <v>-2177848.4635086656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-2177848.4635086656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-9109.3503884936908</v>
      </c>
      <c r="L785" s="444">
        <f t="shared" ca="1" si="80"/>
        <v>-2195353.4436269798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-2195353.4436269798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-9182.2878056533336</v>
      </c>
      <c r="L786" s="444">
        <f t="shared" ca="1" si="80"/>
        <v>-2212931.3611624534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-2212931.3611624534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-9255.5291287178079</v>
      </c>
      <c r="L787" s="444">
        <f t="shared" ca="1" si="80"/>
        <v>-2230582.5200209916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-2230582.5200209916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-9329.0756239617167</v>
      </c>
      <c r="L788" s="444">
        <f t="shared" ca="1" si="80"/>
        <v>-2248307.2253747736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-2248307.2253747736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-9402.9285629358092</v>
      </c>
      <c r="L789" s="444">
        <f t="shared" ca="1" si="80"/>
        <v>-2266105.7836675299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-2266105.7836675299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-9477.0892224889594</v>
      </c>
      <c r="L790" s="444">
        <f t="shared" ca="1" si="80"/>
        <v>-2283978.5026198393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-2283978.5026198393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-9551.5588847902491</v>
      </c>
      <c r="L791" s="444">
        <f t="shared" ca="1" si="80"/>
        <v>-2301925.6912344499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-2301925.6912344499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-9626.3388373511261</v>
      </c>
      <c r="L792" s="444">
        <f t="shared" ca="1" si="80"/>
        <v>-2319947.6598016215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-2319947.6598016215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-9701.4303730476749</v>
      </c>
      <c r="L793" s="444">
        <f t="shared" ca="1" si="80"/>
        <v>-2338044.7199044893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-2338044.7199044893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-9776.834790142957</v>
      </c>
      <c r="L794" s="444">
        <f t="shared" ca="1" si="80"/>
        <v>-2356217.1844244529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-2356217.1844244529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-9852.5533923094717</v>
      </c>
      <c r="L795" s="444">
        <f t="shared" ca="1" si="80"/>
        <v>-2374465.3675465831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-2374465.3675465831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-9928.5874886516813</v>
      </c>
      <c r="L796" s="444">
        <f t="shared" ca="1" si="80"/>
        <v>-2392789.5847650552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-2392789.5847650552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-10004.938393728647</v>
      </c>
      <c r="L797" s="444">
        <f t="shared" ca="1" si="80"/>
        <v>-2411190.1528886044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-2411190.1528886044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-10081.60742757677</v>
      </c>
      <c r="L798" s="444">
        <f t="shared" ca="1" si="80"/>
        <v>-2429667.3900460014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-2429667.3900460014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-10158.595915732591</v>
      </c>
      <c r="L799" s="444">
        <f t="shared" ca="1" si="80"/>
        <v>-2448221.6156915543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-2448221.6156915543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-10235.905189255727</v>
      </c>
      <c r="L800" s="444">
        <f t="shared" ca="1" si="80"/>
        <v>-2466853.1506106304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-2466853.1506106304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-10313.536584751879</v>
      </c>
      <c r="L801" s="444">
        <f t="shared" ca="1" si="80"/>
        <v>-2485562.3169252025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-2485562.3169252025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-10391.491444395928</v>
      </c>
      <c r="L802" s="444">
        <f t="shared" ca="1" si="80"/>
        <v>-2504349.4380994188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-2504349.4380994188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-10469.771115955164</v>
      </c>
      <c r="L803" s="444">
        <f t="shared" ca="1" si="80"/>
        <v>-2523214.8389451941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-2523214.8389451941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-10548.376952812561</v>
      </c>
      <c r="L804" s="444">
        <f t="shared" ca="1" si="80"/>
        <v>-2542158.8456278271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-2542158.8456278271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-10627.310313990198</v>
      </c>
      <c r="L805" s="444">
        <f t="shared" ca="1" si="80"/>
        <v>-2561181.7856716379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-2561181.7856716379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-10706.572564172742</v>
      </c>
      <c r="L806" s="444">
        <f t="shared" ca="1" si="80"/>
        <v>-2580283.9879656308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-2580283.9879656308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-10786.165073731047</v>
      </c>
      <c r="L807" s="444">
        <f t="shared" ca="1" si="80"/>
        <v>-2599465.7827691822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-2599465.7827691822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-10866.089218745845</v>
      </c>
      <c r="L808" s="444">
        <f t="shared" ca="1" si="80"/>
        <v>-2618727.5017177486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-2618727.5017177486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-10946.346381031537</v>
      </c>
      <c r="L809" s="444">
        <f t="shared" ca="1" si="80"/>
        <v>-2638069.4778286004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-2638069.4778286004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-11026.937948160086</v>
      </c>
      <c r="L810" s="444">
        <f t="shared" ca="1" si="80"/>
        <v>-2657492.0455065807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-2657492.0455065807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-11107.865313485005</v>
      </c>
      <c r="L811" s="444">
        <f t="shared" ca="1" si="80"/>
        <v>-2676995.5405498859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-2676995.5405498859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-11189.129876165443</v>
      </c>
      <c r="L812" s="444">
        <f t="shared" ca="1" si="80"/>
        <v>-2696580.300155872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-2696580.300155872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-11270.733041190386</v>
      </c>
      <c r="L813" s="444">
        <f t="shared" ca="1" si="80"/>
        <v>-2716246.662926883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-2716246.662926883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-11352.676219402931</v>
      </c>
      <c r="L814" s="444">
        <f t="shared" ca="1" si="80"/>
        <v>-2735994.9688761062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-2735994.9688761062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-11434.960827524694</v>
      </c>
      <c r="L815" s="444">
        <f t="shared" ca="1" si="80"/>
        <v>-2755825.5594334514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-2755825.5594334514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-11517.588288180299</v>
      </c>
      <c r="L816" s="444">
        <f t="shared" ca="1" si="80"/>
        <v>-2775738.7774514523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-2775738.7774514523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-11600.56002992197</v>
      </c>
      <c r="L817" s="444">
        <f t="shared" ca="1" si="80"/>
        <v>-2795734.9672111948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-2795734.9672111948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-11683.877487254231</v>
      </c>
      <c r="L818" s="444">
        <f t="shared" ca="1" si="80"/>
        <v>-2815814.4744282695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-2815814.4744282695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-11767.542100658708</v>
      </c>
      <c r="L819" s="444">
        <f t="shared" ca="1" si="80"/>
        <v>-2835977.6462587486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-2835977.6462587486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-11851.555316619037</v>
      </c>
      <c r="L820" s="444">
        <f t="shared" ca="1" si="80"/>
        <v>-2856224.8313051881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-2856224.8313051881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-11935.918587645869</v>
      </c>
      <c r="L821" s="444">
        <f t="shared" ca="1" si="80"/>
        <v>-2876556.3796226545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-2876556.3796226545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-12020.633372301978</v>
      </c>
      <c r="L822" s="444">
        <f t="shared" ca="1" si="80"/>
        <v>-2896972.6427247771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-2896972.6427247771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-12105.701135227489</v>
      </c>
      <c r="L823" s="444">
        <f t="shared" ca="1" si="80"/>
        <v>-2917473.973589825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-2917473.973589825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-12191.123347165189</v>
      </c>
      <c r="L824" s="444">
        <f t="shared" ca="1" si="80"/>
        <v>-2938060.7266668105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-2938060.7266668105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-12276.901484985961</v>
      </c>
      <c r="L825" s="444">
        <f t="shared" ca="1" si="80"/>
        <v>-2958733.2578816167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-2958733.2578816167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-12363.037031714321</v>
      </c>
      <c r="L826" s="444">
        <f t="shared" ca="1" si="80"/>
        <v>-2979491.9246431515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-2979491.9246431515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-12449.53147655405</v>
      </c>
      <c r="L827" s="444">
        <f t="shared" ca="1" si="80"/>
        <v>-3000337.0858495259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-3000337.0858495259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-12536.386314913943</v>
      </c>
      <c r="L828" s="444">
        <f t="shared" ca="1" si="80"/>
        <v>-3021269.1018942604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-3021269.1018942604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-12623.60304843367</v>
      </c>
      <c r="L829" s="444">
        <f t="shared" ca="1" si="80"/>
        <v>-3042288.3346725143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-3042288.3346725143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-12711.183185009728</v>
      </c>
      <c r="L830" s="444">
        <f t="shared" ca="1" si="80"/>
        <v>-3063395.1475873445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-3063395.1475873445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-12799.12823882152</v>
      </c>
      <c r="L831" s="444">
        <f t="shared" ca="1" si="80"/>
        <v>-3084589.9055559863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-3084589.9055559863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-12887.439730357528</v>
      </c>
      <c r="L832" s="444">
        <f t="shared" ca="1" si="80"/>
        <v>-3105872.9750161641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-3105872.9750161641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-12976.119186441601</v>
      </c>
      <c r="L833" s="444">
        <f t="shared" ca="1" si="80"/>
        <v>-3127244.723932426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-3127244.723932426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-13065.16814025936</v>
      </c>
      <c r="L834" s="444">
        <f t="shared" ca="1" si="80"/>
        <v>-3148705.5218025059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-3148705.5218025059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-13154.588131384693</v>
      </c>
      <c r="L835" s="444">
        <f t="shared" ca="1" si="80"/>
        <v>-3170255.7396637113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-3170255.7396637113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-13244.380705806381</v>
      </c>
      <c r="L836" s="444">
        <f t="shared" ca="1" si="80"/>
        <v>-3191895.7500993381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-3191895.7500993381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-13334.547415954827</v>
      </c>
      <c r="L837" s="444">
        <f t="shared" ca="1" si="80"/>
        <v>-3213625.9272451135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-3213625.9272451135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-13425.089820728892</v>
      </c>
      <c r="L838" s="444">
        <f t="shared" ca="1" si="80"/>
        <v>-3235446.6467956631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-3235446.6467956631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-13516.009485522847</v>
      </c>
      <c r="L839" s="444">
        <f t="shared" ca="1" si="80"/>
        <v>-3257358.2860110062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-3257358.2860110062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-13607.307982253444</v>
      </c>
      <c r="L840" s="444">
        <f t="shared" ca="1" si="80"/>
        <v>-3279361.22372308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-3279361.22372308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-13698.986889387084</v>
      </c>
      <c r="L841" s="444">
        <f t="shared" ca="1" si="80"/>
        <v>-3301455.8403422874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-3301455.8403422874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-13791.047791967116</v>
      </c>
      <c r="L842" s="444">
        <f t="shared" ca="1" si="80"/>
        <v>-3323642.517864075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-3323642.517864075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-13883.492281641233</v>
      </c>
      <c r="L843" s="444">
        <f t="shared" ca="1" si="80"/>
        <v>-3345921.6398755368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-3345921.6398755368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-13976.321956688989</v>
      </c>
      <c r="L844" s="444">
        <f t="shared" ca="1" si="80"/>
        <v>-3368293.5915620462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-3368293.5915620462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-14069.538422049443</v>
      </c>
      <c r="L845" s="444">
        <f t="shared" ca="1" si="80"/>
        <v>-3390758.7597139161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-3390758.7597139161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-14163.143289348902</v>
      </c>
      <c r="L846" s="444">
        <f t="shared" ca="1" si="80"/>
        <v>-3413317.5327330856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-3413317.5327330856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-14257.138176928775</v>
      </c>
      <c r="L847" s="444">
        <f t="shared" ca="1" si="80"/>
        <v>-3435970.3006398347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-3435970.3006398347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-14351.524709873564</v>
      </c>
      <c r="L848" s="444">
        <f t="shared" ca="1" si="80"/>
        <v>-3458717.4550795285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-3458717.4550795285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-14446.304520038952</v>
      </c>
      <c r="L849" s="444">
        <f t="shared" ca="1" si="80"/>
        <v>-3481559.3893293878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-3481559.3893293878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-14541.479246080036</v>
      </c>
      <c r="L850" s="444">
        <f t="shared" ca="1" si="80"/>
        <v>-3504496.4983052881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-3504496.4983052881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-14637.05053347962</v>
      </c>
      <c r="L851" s="444">
        <f t="shared" ca="1" si="80"/>
        <v>-3527529.1785685881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-3527529.1785685881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-14733.020034576701</v>
      </c>
      <c r="L852" s="444">
        <f t="shared" ca="1" si="80"/>
        <v>-3550657.8283329853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-3550657.8283329853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-14829.389408595023</v>
      </c>
      <c r="L853" s="444">
        <f t="shared" ca="1" si="80"/>
        <v>-3573882.8474714006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-3573882.8474714006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-14926.160321671756</v>
      </c>
      <c r="L854" s="444">
        <f t="shared" ca="1" si="80"/>
        <v>-3597204.637522893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-3597204.637522893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-15023.334446886307</v>
      </c>
      <c r="L855" s="444">
        <f t="shared" ca="1" si="80"/>
        <v>-3620623.6016995995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-3620623.6016995995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-15120.91346428925</v>
      </c>
      <c r="L856" s="444">
        <f t="shared" ca="1" si="80"/>
        <v>-3644140.1448937091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-3644140.1448937091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-15218.899060931371</v>
      </c>
      <c r="L857" s="444">
        <f t="shared" ca="1" si="80"/>
        <v>-3667754.673684461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-3667754.673684461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-15317.292930892838</v>
      </c>
      <c r="L858" s="444">
        <f t="shared" ca="1" si="80"/>
        <v>-3691467.5963451741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-3691467.5963451741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-15416.096775312475</v>
      </c>
      <c r="L859" s="444">
        <f t="shared" ca="1" si="80"/>
        <v>-3715279.322850307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-3715279.322850307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-15515.312302417196</v>
      </c>
      <c r="L860" s="444">
        <f t="shared" ca="1" si="80"/>
        <v>-3739190.2648825445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-3739190.2648825445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-15614.941227551519</v>
      </c>
      <c r="L861" s="444">
        <f t="shared" ca="1" si="80"/>
        <v>-3763200.8358399165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-3763200.8358399165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-15714.985273207238</v>
      </c>
      <c r="L862" s="444">
        <f t="shared" ca="1" si="80"/>
        <v>-3787311.450842944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-3787311.450842944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-15815.446169053186</v>
      </c>
      <c r="L863" s="444">
        <f t="shared" ca="1" si="80"/>
        <v>-3811522.5267418176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-3811522.5267418176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-15916.325651965159</v>
      </c>
      <c r="L864" s="444">
        <f t="shared" ca="1" si="80"/>
        <v>-3835834.4821236031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-3835834.4821236031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-16017.625466055932</v>
      </c>
      <c r="L865" s="444">
        <f t="shared" ca="1" si="80"/>
        <v>-3860247.7373194792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-3860247.7373194792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-16119.347362705414</v>
      </c>
      <c r="L866" s="444">
        <f t="shared" ca="1" si="80"/>
        <v>-3884762.7144120052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-3884762.7144120052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-16221.493100590942</v>
      </c>
      <c r="L867" s="444">
        <f t="shared" ca="1" si="80"/>
        <v>-3909379.8372424166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-3909379.8372424166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-16324.064445717651</v>
      </c>
      <c r="L868" s="444">
        <f t="shared" ca="1" si="80"/>
        <v>-3934099.5314179547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-3934099.5314179547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-16427.063171449063</v>
      </c>
      <c r="L869" s="444">
        <f t="shared" ca="1" si="80"/>
        <v>-3958922.2243192242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-3958922.2243192242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-16530.491058537686</v>
      </c>
      <c r="L870" s="444">
        <f t="shared" ca="1" si="80"/>
        <v>-3983848.3451075824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-3983848.3451075824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-16634.349895155843</v>
      </c>
      <c r="L871" s="444">
        <f t="shared" ca="1" si="80"/>
        <v>-4008878.3247325588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-4008878.3247325588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-16738.641476926579</v>
      </c>
      <c r="L872" s="444">
        <f t="shared" ca="1" si="80"/>
        <v>-4034012.5959393056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-4034012.5959393056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-16843.367606954693</v>
      </c>
      <c r="L873" s="444">
        <f t="shared" ca="1" si="80"/>
        <v>-4059251.5932760807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-4059251.5932760807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-16948.530095857921</v>
      </c>
      <c r="L874" s="444">
        <f t="shared" ca="1" si="80"/>
        <v>-4084595.7531017591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-4084595.7531017591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-17054.130761798249</v>
      </c>
      <c r="L875" s="444">
        <f t="shared" ca="1" si="80"/>
        <v>-4110045.513593378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-4110045.513593378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-17160.171430513328</v>
      </c>
      <c r="L876" s="444">
        <f t="shared" ca="1" si="80"/>
        <v>-4135601.3147537117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-4135601.3147537117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-17266.653935348051</v>
      </c>
      <c r="L877" s="444">
        <f t="shared" ca="1" si="80"/>
        <v>-4161263.5984188803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-4161263.5984188803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-17373.580117286252</v>
      </c>
      <c r="L878" s="444">
        <f t="shared" ca="1" si="80"/>
        <v>-4187032.8082659869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-4187032.8082659869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-17480.951824982531</v>
      </c>
      <c r="L879" s="444">
        <f t="shared" ca="1" si="80"/>
        <v>-4212909.3898207899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-4212909.3898207899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-17588.770914794208</v>
      </c>
      <c r="L880" s="444">
        <f t="shared" ca="1" si="80"/>
        <v>-4238893.7904654043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-4238893.7904654043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-17697.039250813436</v>
      </c>
      <c r="L881" s="444">
        <f t="shared" ca="1" si="80"/>
        <v>-4264986.4594460381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-4264986.4594460381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-17805.75870489941</v>
      </c>
      <c r="L882" s="444">
        <f t="shared" ca="1" si="80"/>
        <v>-4291187.8478807583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-4291187.8478807583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-17914.931156710743</v>
      </c>
      <c r="L883" s="444">
        <f t="shared" ca="1" si="80"/>
        <v>-4317498.4087672895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-4317498.4087672895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-18024.558493737957</v>
      </c>
      <c r="L884" s="444">
        <f t="shared" ca="1" si="80"/>
        <v>-4343918.596990848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-4343918.596990848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-18134.642611336119</v>
      </c>
      <c r="L885" s="444">
        <f t="shared" ca="1" si="80"/>
        <v>-4370448.8693320043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-4370448.8693320043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-18245.185412757604</v>
      </c>
      <c r="L886" s="444">
        <f t="shared" ca="1" si="80"/>
        <v>-4397089.6844745828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-4397089.6844745828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-18356.188809185012</v>
      </c>
      <c r="L887" s="444">
        <f t="shared" ca="1" si="80"/>
        <v>-4423841.5030135885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-4423841.5030135885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-18467.654719764203</v>
      </c>
      <c r="L888" s="444">
        <f t="shared" ca="1" si="80"/>
        <v>-4450704.7874631733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-4450704.7874631733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-18579.585071637473</v>
      </c>
      <c r="L889" s="444">
        <f t="shared" ca="1" si="80"/>
        <v>-4477680.002264631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-4477680.002264631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-18691.981799976882</v>
      </c>
      <c r="L890" s="444">
        <f t="shared" ca="1" si="80"/>
        <v>-4504767.6137944283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-4504767.6137944283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-18804.846848017703</v>
      </c>
      <c r="L891" s="444">
        <f t="shared" ca="1" si="80"/>
        <v>-4531968.0903722662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-4531968.0903722662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-18918.182167092029</v>
      </c>
      <c r="L892" s="444">
        <f t="shared" ca="1" si="80"/>
        <v>-4559281.902269179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-4559281.902269179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-19031.989716662498</v>
      </c>
      <c r="L893" s="444">
        <f t="shared" ca="1" si="80"/>
        <v>-4586709.5217156615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-4586709.5217156615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-19146.271464356174</v>
      </c>
      <c r="L894" s="444">
        <f t="shared" ca="1" si="80"/>
        <v>-4614251.4229098381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-4614251.4229098381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-19261.029385998576</v>
      </c>
      <c r="L895" s="444">
        <f t="shared" ca="1" si="80"/>
        <v>-4641908.0820256574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-4641908.0820256574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-19376.265465647823</v>
      </c>
      <c r="L896" s="444">
        <f t="shared" ca="1" si="80"/>
        <v>-4669679.9772211257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-4669679.9772211257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-19491.981695628943</v>
      </c>
      <c r="L897" s="444">
        <f t="shared" ca="1" si="80"/>
        <v>-4697567.5886465749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-4697567.5886465749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-19608.180076568315</v>
      </c>
      <c r="L898" s="444">
        <f t="shared" ca="1" si="80"/>
        <v>-4725571.3984529637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-4725571.3984529637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-19724.862617428265</v>
      </c>
      <c r="L899" s="444">
        <f t="shared" ca="1" si="80"/>
        <v>-4753691.8908002125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-4753691.8908002125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-19842.031335541804</v>
      </c>
      <c r="L900" s="444">
        <f t="shared" ca="1" si="80"/>
        <v>-4781929.5518655749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-4781929.5518655749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-19959.688256647481</v>
      </c>
      <c r="L901" s="444">
        <f t="shared" ca="1" si="80"/>
        <v>-4810284.8698520428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-4810284.8698520428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-20077.83541492443</v>
      </c>
      <c r="L902" s="444">
        <f t="shared" ca="1" si="80"/>
        <v>-4838758.3349967878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-4838758.3349967878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-20196.474853027536</v>
      </c>
      <c r="L903" s="444">
        <f t="shared" ca="1" si="80"/>
        <v>-4867350.4395796359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-4867350.4395796359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-20315.608622122734</v>
      </c>
      <c r="L904" s="444">
        <f t="shared" ca="1" si="80"/>
        <v>-4896061.6779315788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-4896061.6779315788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-20435.238781922497</v>
      </c>
      <c r="L905" s="444">
        <f t="shared" ca="1" si="80"/>
        <v>-4924892.5464433217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-4924892.5464433217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-20555.367400721425</v>
      </c>
      <c r="L906" s="444">
        <f t="shared" ca="1" si="80"/>
        <v>-4953843.5435738638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-4953843.5435738638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-20675.996555432019</v>
      </c>
      <c r="L907" s="444">
        <f t="shared" ca="1" si="80"/>
        <v>-4982915.169859116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-4982915.169859116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-20797.128331620566</v>
      </c>
      <c r="L908" s="444">
        <f t="shared" ca="1" si="80"/>
        <v>-5012107.9279205566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-5012107.9279205566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-20918.764823543239</v>
      </c>
      <c r="L909" s="444">
        <f t="shared" ca="1" si="80"/>
        <v>-5041422.32247392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-5041422.32247392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-21040.908134182253</v>
      </c>
      <c r="L910" s="444">
        <f t="shared" ca="1" si="80"/>
        <v>-5070858.8603379223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-5070858.8603379223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-21163.560375282261</v>
      </c>
      <c r="L911" s="444">
        <f t="shared" ca="1" si="80"/>
        <v>-5100418.0504430253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-5100418.0504430253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-21286.723667386857</v>
      </c>
      <c r="L912" s="444">
        <f t="shared" ca="1" si="80"/>
        <v>-5130100.4038402326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-5130100.4038402326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-21410.400139875223</v>
      </c>
      <c r="L913" s="444">
        <f t="shared" ca="1" si="80"/>
        <v>-5159906.4337099278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-5159906.4337099278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-21534.591930998951</v>
      </c>
      <c r="L914" s="444">
        <f t="shared" ca="1" si="80"/>
        <v>-5189836.6553707467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-5189836.6553707467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-21659.301187919031</v>
      </c>
      <c r="L915" s="444">
        <f t="shared" ca="1" si="80"/>
        <v>-5219891.5862884866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-5219891.5862884866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-21784.530066742947</v>
      </c>
      <c r="L916" s="444">
        <f t="shared" ca="1" si="80"/>
        <v>-5250071.7460850496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-5250071.7460850496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-21910.280732561958</v>
      </c>
      <c r="L917" s="444">
        <f t="shared" ca="1" si="80"/>
        <v>-5280377.6565474318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-5280377.6565474318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-22036.55535948855</v>
      </c>
      <c r="L918" s="444">
        <f t="shared" ca="1" si="80"/>
        <v>-5310809.8416367406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-5310809.8416367406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-22163.356130694003</v>
      </c>
      <c r="L919" s="444">
        <f t="shared" ca="1" si="80"/>
        <v>-5341368.8274972551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-5341368.8274972551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-22290.685238446149</v>
      </c>
      <c r="L920" s="444">
        <f t="shared" ca="1" si="80"/>
        <v>-5372055.1424655216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-5372055.1424655216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-22418.544884147257</v>
      </c>
      <c r="L921" s="444">
        <f t="shared" ca="1" si="80"/>
        <v>-5402869.3170794891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-5402869.3170794891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-22546.937278372123</v>
      </c>
      <c r="L922" s="444">
        <f t="shared" ca="1" si="80"/>
        <v>-5433811.8840876818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-5433811.8840876818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-22675.86464090626</v>
      </c>
      <c r="L923" s="444">
        <f t="shared" ca="1" si="80"/>
        <v>-5464883.3784584086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-5464883.3784584086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-22805.329200784287</v>
      </c>
      <c r="L924" s="444">
        <f t="shared" ca="1" si="80"/>
        <v>-5496084.3373890137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-5496084.3373890137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-22935.333196328476</v>
      </c>
      <c r="L925" s="444">
        <f t="shared" ca="1" si="80"/>
        <v>-5527415.3003151622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-5527415.3003151622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-23065.878875187427</v>
      </c>
      <c r="L926" s="444">
        <f t="shared" ca="1" si="80"/>
        <v>-5558876.8089201702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-5558876.8089201702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-23196.96849437496</v>
      </c>
      <c r="L927" s="444">
        <f t="shared" ca="1" si="80"/>
        <v>-5590469.4071443658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-5590469.4071443658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-23328.60432030911</v>
      </c>
      <c r="L928" s="444">
        <f t="shared" ca="1" si="80"/>
        <v>-5622193.6411944954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-5622193.6411944954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-23460.788628851315</v>
      </c>
      <c r="L929" s="444">
        <f t="shared" ca="1" si="80"/>
        <v>-5654050.0595531669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-5654050.0595531669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-23593.523705345779</v>
      </c>
      <c r="L930" s="444">
        <f t="shared" ca="1" si="80"/>
        <v>-5686039.2129883328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-5686039.2129883328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-23726.811844658972</v>
      </c>
      <c r="L931" s="444">
        <f t="shared" ca="1" si="80"/>
        <v>-5718161.6545628123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-5718161.6545628123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-23860.655351219302</v>
      </c>
      <c r="L932" s="444">
        <f t="shared" ca="1" si="80"/>
        <v>-5750417.9396438524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-5750417.9396438524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-23995.056539056968</v>
      </c>
      <c r="L933" s="444">
        <f t="shared" ca="1" si="80"/>
        <v>-5782808.6259127297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-5782808.6259127297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-24130.01773184396</v>
      </c>
      <c r="L934" s="444">
        <f t="shared" ca="1" si="80"/>
        <v>-5815334.2733743936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-5815334.2733743936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-24265.541262934225</v>
      </c>
      <c r="L935" s="444">
        <f t="shared" ca="1" si="80"/>
        <v>-5847995.444367148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-5847995.444367148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-24401.629475404035</v>
      </c>
      <c r="L936" s="444">
        <f t="shared" ca="1" si="80"/>
        <v>-5880792.703572372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-5880792.703572372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-24538.284722092467</v>
      </c>
      <c r="L937" s="444">
        <f t="shared" ca="1" si="80"/>
        <v>-5913726.618024285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-5913726.618024285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-24675.509365642105</v>
      </c>
      <c r="L938" s="444">
        <f t="shared" ca="1" si="80"/>
        <v>-5946797.7571197478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-5946797.7571197478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-24813.305778539867</v>
      </c>
      <c r="L939" s="444">
        <f t="shared" ca="1" si="80"/>
        <v>-5980006.692628108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-5980006.692628108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-24951.676343158033</v>
      </c>
      <c r="L940" s="444">
        <f t="shared" ca="1" si="80"/>
        <v>-6013353.9987010863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-6013353.9987010863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-25090.623451795444</v>
      </c>
      <c r="L941" s="444">
        <f t="shared" ca="1" si="80"/>
        <v>-6046840.2518827021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-6046840.2518827021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-25230.149506718844</v>
      </c>
      <c r="L942" s="444">
        <f t="shared" ca="1" si="80"/>
        <v>-6080466.0311192414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-6080466.0311192414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-25370.256920204425</v>
      </c>
      <c r="L943" s="444">
        <f t="shared" ca="1" si="80"/>
        <v>-6114231.9177692663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-6114231.9177692663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-25510.948114579529</v>
      </c>
      <c r="L944" s="444">
        <f t="shared" ca="1" si="80"/>
        <v>-6148138.4956136663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-6148138.4956136663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-25652.225522264529</v>
      </c>
      <c r="L945" s="444">
        <f t="shared" ca="1" si="80"/>
        <v>-6182186.3508657515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-6182186.3508657515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-25794.091585814884</v>
      </c>
      <c r="L946" s="444">
        <f t="shared" ca="1" si="80"/>
        <v>-6216376.0721813869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-6216376.0721813869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-25936.548757963363</v>
      </c>
      <c r="L947" s="444">
        <f t="shared" ca="1" si="80"/>
        <v>-6250708.2506691711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-6250708.2506691711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-26079.599501662466</v>
      </c>
      <c r="L948" s="444">
        <f t="shared" ca="1" si="80"/>
        <v>-6285183.4799006544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-6285183.4799006544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-26223.246290126979</v>
      </c>
      <c r="L949" s="444">
        <f t="shared" ca="1" si="80"/>
        <v>-6319802.3559206016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-6319802.3559206016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-26367.49160687676</v>
      </c>
      <c r="L950" s="444">
        <f t="shared" ca="1" si="80"/>
        <v>-6354565.4772572992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-6354565.4772572992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-26512.337945779665</v>
      </c>
      <c r="L951" s="444">
        <f t="shared" ca="1" si="80"/>
        <v>-6389473.4449328994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-6389473.4449328994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-26657.787811094666</v>
      </c>
      <c r="L952" s="444">
        <f t="shared" ca="1" si="80"/>
        <v>-6424526.8624738147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-6424526.8624738147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-26803.843717515145</v>
      </c>
      <c r="L953" s="444">
        <f t="shared" ca="1" si="80"/>
        <v>-6459726.3359211506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-6459726.3359211506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-26950.508190212378</v>
      </c>
      <c r="L954" s="444">
        <f t="shared" ca="1" si="80"/>
        <v>-6495072.4738411838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-6495072.4738411838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-27097.783764879183</v>
      </c>
      <c r="L955" s="444">
        <f t="shared" ca="1" si="80"/>
        <v>-6530565.8873358835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-6530565.8873358835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-27245.672987773771</v>
      </c>
      <c r="L956" s="444">
        <f t="shared" ca="1" si="80"/>
        <v>-6566207.1900534779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-6566207.1900534779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-27394.178415763741</v>
      </c>
      <c r="L957" s="444">
        <f t="shared" ca="1" si="80"/>
        <v>-6601996.9981990624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-6601996.9981990624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-27543.302616370343</v>
      </c>
      <c r="L958" s="444">
        <f t="shared" ca="1" si="80"/>
        <v>-6637935.9305452527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-6637935.9305452527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-27693.048167812805</v>
      </c>
      <c r="L959" s="444">
        <f t="shared" ca="1" si="80"/>
        <v>-6674024.6084428858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-6674024.6084428858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-27843.417659052939</v>
      </c>
      <c r="L960" s="444">
        <f t="shared" ca="1" si="80"/>
        <v>-6710263.6558317589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-6710263.6558317589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-27994.413689839912</v>
      </c>
      <c r="L961" s="444">
        <f t="shared" ca="1" si="80"/>
        <v>-6746653.6992514189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-6746653.6992514189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-28146.038870755168</v>
      </c>
      <c r="L962" s="444">
        <f t="shared" ca="1" si="80"/>
        <v>-6783195.3678519949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-6783195.3678519949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-28298.295823257558</v>
      </c>
      <c r="L963" s="444">
        <f t="shared" ca="1" si="80"/>
        <v>-6819889.2934050728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-6819889.2934050728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-28451.187179728724</v>
      </c>
      <c r="L964" s="444">
        <f t="shared" ca="1" si="80"/>
        <v>-6856736.1103146216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-6856736.1103146216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-28604.715583518508</v>
      </c>
      <c r="L965" s="444">
        <f t="shared" ca="1" si="80"/>
        <v>-6893736.4556279602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-6893736.4556279602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-28758.883688990754</v>
      </c>
      <c r="L966" s="444">
        <f t="shared" ca="1" si="80"/>
        <v>-6930890.9690467715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-6930890.9690467715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-28913.694161569132</v>
      </c>
      <c r="L967" s="444">
        <f t="shared" ca="1" si="80"/>
        <v>-6968200.2929381607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-6968200.2929381607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-29069.149677783254</v>
      </c>
      <c r="L968" s="444">
        <f t="shared" ca="1" si="80"/>
        <v>-7005665.0723457644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-7005665.0723457644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-29225.252925314937</v>
      </c>
      <c r="L969" s="444">
        <f t="shared" ca="1" si="80"/>
        <v>-7043285.9550008997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-7043285.9550008997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-29382.006603044665</v>
      </c>
      <c r="L970" s="444">
        <f t="shared" ca="1" si="80"/>
        <v>-7081063.5913337646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-7081063.5913337646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-29539.413421098267</v>
      </c>
      <c r="L971" s="444">
        <f t="shared" ca="1" si="80"/>
        <v>-7118998.6344846832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-7118998.6344846832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-29697.476100893764</v>
      </c>
      <c r="L972" s="444">
        <f t="shared" ca="1" si="80"/>
        <v>-7157091.7403153973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-7157091.7403153973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-29856.197375188407</v>
      </c>
      <c r="L973" s="444">
        <f t="shared" ca="1" si="80"/>
        <v>-7195343.5674204063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-7195343.5674204063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-30015.579988125945</v>
      </c>
      <c r="L974" s="444">
        <f t="shared" ca="1" si="80"/>
        <v>-7233754.7771383524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-7233754.7771383524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-30175.626695284052</v>
      </c>
      <c r="L975" s="444">
        <f t="shared" ca="1" si="80"/>
        <v>-7272326.0335634565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-7272326.0335634565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-30336.340263721988</v>
      </c>
      <c r="L976" s="444">
        <f t="shared" ca="1" si="80"/>
        <v>-7311058.0035569984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-7311058.0035569984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-30497.723472028407</v>
      </c>
      <c r="L977" s="444">
        <f t="shared" ca="1" si="80"/>
        <v>-7349951.3567588469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-7349951.3567588469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-30659.779110369444</v>
      </c>
      <c r="L978" s="444">
        <f t="shared" ca="1" si="80"/>
        <v>-7389006.7655990366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-7389006.7655990366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-30822.509980536903</v>
      </c>
      <c r="L979" s="444">
        <f t="shared" ca="1" si="80"/>
        <v>-7428224.905309394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-7428224.905309394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-30985.918895996725</v>
      </c>
      <c r="L980" s="444">
        <f t="shared" ca="1" si="80"/>
        <v>-7467606.4539352115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-7467606.4539352115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-31150.00868193763</v>
      </c>
      <c r="L981" s="444">
        <f t="shared" ca="1" si="80"/>
        <v>-7507152.09234697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-7507152.09234697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-31314.782175319961</v>
      </c>
      <c r="L982" s="444">
        <f t="shared" ca="1" si="80"/>
        <v>-7546862.5042521106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-7546862.5042521106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-31480.242224924717</v>
      </c>
      <c r="L983" s="444">
        <f t="shared" ca="1" si="80"/>
        <v>-7586738.3762068553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-7586738.3762068553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-31646.391691402816</v>
      </c>
      <c r="L984" s="444">
        <f t="shared" ca="1" si="80"/>
        <v>-7626780.3976280782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-7626780.3976280782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-31813.233447324572</v>
      </c>
      <c r="L985" s="444">
        <f t="shared" ca="1" si="80"/>
        <v>-7666989.2608052231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-7666989.2608052231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-31980.77037722935</v>
      </c>
      <c r="L986" s="444">
        <f t="shared" ca="1" si="80"/>
        <v>-7707365.6609122725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-7707365.6609122725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-32149.005377675388</v>
      </c>
      <c r="L987" s="444">
        <f t="shared" ca="1" si="80"/>
        <v>-7747910.2960197683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-7747910.2960197683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-32317.941357289954</v>
      </c>
      <c r="L988" s="444">
        <f t="shared" ca="1" si="80"/>
        <v>-7788623.8671068791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-7788623.8671068791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-32487.581236819584</v>
      </c>
      <c r="L989" s="444">
        <f t="shared" ca="1" si="80"/>
        <v>-7829507.0780735193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-7829507.0780735193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-32657.927949180586</v>
      </c>
      <c r="L990" s="444">
        <f t="shared" ca="1" si="80"/>
        <v>-7870560.6357525205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-7870560.6357525205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-32828.984439509761</v>
      </c>
      <c r="L991" s="444">
        <f t="shared" ca="1" si="80"/>
        <v>-7911785.2499218509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-7911785.2499218509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-33000.753665215299</v>
      </c>
      <c r="L992" s="444">
        <f t="shared" ca="1" si="80"/>
        <v>-7953181.6333168866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-7953181.6333168866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-33173.238596027943</v>
      </c>
      <c r="L993" s="444">
        <f t="shared" ca="1" si="80"/>
        <v>-7994750.5016427347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-7994750.5016427347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-33346.442214052317</v>
      </c>
      <c r="L994" s="444">
        <f t="shared" ca="1" si="80"/>
        <v>-8036492.5735866074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-8036492.5735866074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-33520.367513818455</v>
      </c>
      <c r="L995" s="444">
        <f t="shared" ca="1" si="80"/>
        <v>-8078408.5708302464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-8078408.5708302464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-33695.017502333612</v>
      </c>
      <c r="L996" s="444">
        <f t="shared" ca="1" si="80"/>
        <v>-8120499.2180624008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-8120499.2180624008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-33870.395199134247</v>
      </c>
      <c r="L997" s="444">
        <f t="shared" ca="1" si="80"/>
        <v>-8162765.2429913552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-8162765.2429913552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-34046.503636338239</v>
      </c>
      <c r="L998" s="444">
        <f t="shared" ca="1" si="80"/>
        <v>-8205207.3763575135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-8205207.3763575135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-34223.345858697227</v>
      </c>
      <c r="L999" s="444">
        <f t="shared" ca="1" si="80"/>
        <v>-8247826.3519460307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-8247826.3519460307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-34400.924923649385</v>
      </c>
      <c r="L1000" s="444">
        <f t="shared" ca="1" si="80"/>
        <v>-8290622.9065995002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-8290622.9065995002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-34579.243901372167</v>
      </c>
      <c r="L1001" s="444">
        <f t="shared" ca="1" si="80"/>
        <v>-8333597.7802306926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-8333597.7802306926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-34758.305874835467</v>
      </c>
      <c r="L1002" s="444">
        <f t="shared" ca="1" si="80"/>
        <v>-8376751.7158353487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-8376751.7158353487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-34938.113939854869</v>
      </c>
      <c r="L1003" s="444">
        <f t="shared" ca="1" si="80"/>
        <v>-8420085.4595050234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-8420085.4595050234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-35118.671205145183</v>
      </c>
      <c r="L1004" s="444">
        <f t="shared" ca="1" si="80"/>
        <v>-8463599.7604399882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-8463599.7604399882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-35299.980792374205</v>
      </c>
      <c r="L1005" s="444">
        <f t="shared" ca="1" si="80"/>
        <v>-8507295.3709621821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-8507295.3709621821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-35482.045836216676</v>
      </c>
      <c r="L1006" s="444">
        <f t="shared" ca="1" si="80"/>
        <v>-8551173.0465282183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-8551173.0465282183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-35664.869484408497</v>
      </c>
      <c r="L1007" s="444">
        <f t="shared" ca="1" si="80"/>
        <v>-8595233.5457424466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-8595233.5457424466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-35848.454897801115</v>
      </c>
      <c r="L1008" s="444">
        <f t="shared" ca="1" si="80"/>
        <v>-8639477.6303700674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-8639477.6303700674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-36032.805250416197</v>
      </c>
      <c r="L1009" s="444">
        <f t="shared" ca="1" si="80"/>
        <v>-8683906.0653503034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-8683906.0653503034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-36217.923729500515</v>
      </c>
      <c r="L1010" s="444">
        <f t="shared" ca="1" si="80"/>
        <v>-8728519.6188096236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-8728519.6188096236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-36403.813535581015</v>
      </c>
      <c r="L1011" s="444">
        <f t="shared" ca="1" si="80"/>
        <v>-8773319.0620750245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-8773319.0620750245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-36590.477882520187</v>
      </c>
      <c r="L1012" s="444">
        <f t="shared" ca="1" si="80"/>
        <v>-8818305.1696873643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-8818305.1696873643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-36777.919997571604</v>
      </c>
      <c r="L1013" s="444">
        <f t="shared" ca="1" si="80"/>
        <v>-8863478.7194147557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-8863478.7194147557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-36966.143121435736</v>
      </c>
      <c r="L1014" s="444">
        <f t="shared" ca="1" si="80"/>
        <v>-8908840.4922660124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-8908840.4922660124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-37155.150508315972</v>
      </c>
      <c r="L1015" s="444">
        <f t="shared" ca="1" si="80"/>
        <v>-8954391.272504149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-8954391.272504149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-37344.945425974875</v>
      </c>
      <c r="L1016" s="444">
        <f t="shared" ca="1" si="80"/>
        <v>-9000131.8476599436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-9000131.8476599436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-37535.531155790683</v>
      </c>
      <c r="L1017" s="444">
        <f t="shared" ca="1" si="80"/>
        <v>-9046063.0085455552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-9046063.0085455552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-37726.910992814068</v>
      </c>
      <c r="L1018" s="444">
        <f t="shared" ca="1" si="80"/>
        <v>-9092185.5492681898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-9092185.5492681898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-37919.088245825042</v>
      </c>
      <c r="L1019" s="444">
        <f t="shared" ca="1" si="80"/>
        <v>-9138500.2672438361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-9138500.2672438361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-38112.066237390238</v>
      </c>
      <c r="L1020" s="444">
        <f t="shared" ca="1" si="80"/>
        <v>-9185007.9632110465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-9185007.9632110465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-38305.848303920277</v>
      </c>
      <c r="L1021" s="444">
        <f t="shared" ca="1" si="80"/>
        <v>-9231709.4412447866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-9231709.4412447866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-38500.437795727528</v>
      </c>
      <c r="L1022" s="444">
        <f t="shared" ca="1" si="80"/>
        <v>-9278605.5087703355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-9278605.5087703355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-38695.838077083979</v>
      </c>
      <c r="L1023" s="444">
        <f t="shared" ca="1" si="80"/>
        <v>-9325696.9765772391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-9325696.9765772391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-38892.052526279411</v>
      </c>
      <c r="L1024" s="444">
        <f t="shared" ca="1" si="80"/>
        <v>-9372984.6588333398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-9372984.6588333398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-39089.084535679831</v>
      </c>
      <c r="L1025" s="444">
        <f t="shared" ca="1" si="80"/>
        <v>-9420469.3730988409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-9420469.3730988409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-39286.937511786091</v>
      </c>
      <c r="L1026" s="444">
        <f t="shared" ca="1" si="80"/>
        <v>-9468151.9403404482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-9468151.9403404482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-39485.614875292784</v>
      </c>
      <c r="L1027" s="444">
        <f t="shared" ca="1" si="80"/>
        <v>-9516033.184945561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-9516033.184945561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-39685.12006114742</v>
      </c>
      <c r="L1028" s="444">
        <f t="shared" ref="L1028:L1282" ca="1" si="106">I1028-J1028+K1028</f>
        <v>-9564113.9347365294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-9564113.9347365294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-39885.45651860979</v>
      </c>
      <c r="L1029" s="444">
        <f t="shared" ca="1" si="106"/>
        <v>-9612395.0209849589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-9612395.0209849589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-40086.627711311579</v>
      </c>
      <c r="L1030" s="444">
        <f t="shared" ca="1" si="106"/>
        <v>-9660877.2784260903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-9660877.2784260903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-40288.637117316292</v>
      </c>
      <c r="L1031" s="444">
        <f t="shared" ca="1" si="106"/>
        <v>-9709561.5452732276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-9709561.5452732276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-40491.488229179369</v>
      </c>
      <c r="L1032" s="444">
        <f t="shared" ca="1" si="106"/>
        <v>-9758448.6632322278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-9758448.6632322278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-40695.184554008534</v>
      </c>
      <c r="L1033" s="444">
        <f t="shared" ca="1" si="106"/>
        <v>-9807539.477516057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-9807539.477516057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-40899.729613524491</v>
      </c>
      <c r="L1034" s="444">
        <f t="shared" ca="1" si="106"/>
        <v>-9856834.8368594013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-9856834.8368594013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-41105.126944121759</v>
      </c>
      <c r="L1035" s="444">
        <f t="shared" ca="1" si="106"/>
        <v>-9906335.5935333427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-9906335.5935333427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-41311.380096929846</v>
      </c>
      <c r="L1036" s="444">
        <f t="shared" ca="1" si="106"/>
        <v>-9956042.6033600923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-9956042.6033600923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-41518.492637874639</v>
      </c>
      <c r="L1037" s="444">
        <f t="shared" ca="1" si="106"/>
        <v>-10005956.725727787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-10005956.725727787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-41726.46814774003</v>
      </c>
      <c r="L1038" s="444">
        <f t="shared" ca="1" si="106"/>
        <v>-10056078.823605347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-10056078.823605347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-41935.310222229862</v>
      </c>
      <c r="L1039" s="444">
        <f t="shared" ca="1" si="106"/>
        <v>-10106409.763557397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-10106409.763557397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-42145.022472030068</v>
      </c>
      <c r="L1040" s="444">
        <f t="shared" ca="1" si="106"/>
        <v>-10156950.415759247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-10156950.415759247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-42355.608522871116</v>
      </c>
      <c r="L1041" s="444">
        <f t="shared" ca="1" si="106"/>
        <v>-10207701.654011939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-10207701.654011939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-42567.07201559066</v>
      </c>
      <c r="L1042" s="444">
        <f t="shared" ca="1" si="106"/>
        <v>-10258664.35575735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-10258664.35575735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-42779.416606196544</v>
      </c>
      <c r="L1043" s="444">
        <f t="shared" ca="1" si="106"/>
        <v>-10309839.402093368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-10309839.402093368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-42992.645965929951</v>
      </c>
      <c r="L1044" s="444">
        <f t="shared" ca="1" si="106"/>
        <v>-10361227.677789118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-10361227.677789118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-43206.763781328911</v>
      </c>
      <c r="L1045" s="444">
        <f t="shared" ca="1" si="106"/>
        <v>-10412830.071300268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-10412830.071300268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-43421.773754292037</v>
      </c>
      <c r="L1046" s="444">
        <f t="shared" ca="1" si="106"/>
        <v>-10464647.47478438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-10464647.47478438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-43637.679602142503</v>
      </c>
      <c r="L1047" s="444">
        <f t="shared" ca="1" si="106"/>
        <v>-10516680.784116343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-10516680.784116343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-43854.485057692349</v>
      </c>
      <c r="L1048" s="444">
        <f t="shared" ca="1" si="106"/>
        <v>-10568930.898903856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-10568930.898903856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-44072.193869306982</v>
      </c>
      <c r="L1049" s="444">
        <f t="shared" ca="1" si="106"/>
        <v>-10621398.722502984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-10621398.722502984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-44290.809800970019</v>
      </c>
      <c r="L1050" s="444">
        <f t="shared" ca="1" si="106"/>
        <v>-10674085.162033774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-10674085.162033774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-44510.336632348306</v>
      </c>
      <c r="L1051" s="444">
        <f t="shared" ca="1" si="106"/>
        <v>-10726991.128395943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-10726991.128395943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-44730.778158857349</v>
      </c>
      <c r="L1052" s="444">
        <f t="shared" ca="1" si="106"/>
        <v>-10780117.53628462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-10780117.53628462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-44952.138191726837</v>
      </c>
      <c r="L1053" s="444">
        <f t="shared" ca="1" si="106"/>
        <v>-10833465.304206166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-10833465.304206166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-45174.420558066609</v>
      </c>
      <c r="L1054" s="444">
        <f t="shared" ca="1" si="106"/>
        <v>-10887035.354494054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-10887035.354494054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-45397.629100932812</v>
      </c>
      <c r="L1055" s="444">
        <f t="shared" ca="1" si="106"/>
        <v>-10940828.613324808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-10940828.613324808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-45621.767679394281</v>
      </c>
      <c r="L1056" s="444">
        <f t="shared" ca="1" si="106"/>
        <v>-10994846.010734024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-10994846.010734024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-45846.840168599352</v>
      </c>
      <c r="L1057" s="444">
        <f t="shared" ca="1" si="106"/>
        <v>-11049088.480632443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-11049088.480632443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-46072.850459842761</v>
      </c>
      <c r="L1058" s="444">
        <f t="shared" ca="1" si="106"/>
        <v>-11103556.960822105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-11103556.960822105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-46299.802460633022</v>
      </c>
      <c r="L1059" s="444">
        <f t="shared" ca="1" si="106"/>
        <v>-11158252.393012559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-11158252.393012559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-46527.700094759915</v>
      </c>
      <c r="L1060" s="444">
        <f t="shared" ca="1" si="106"/>
        <v>-11213175.722837139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-11213175.722837139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-46756.547302362327</v>
      </c>
      <c r="L1061" s="444">
        <f t="shared" ca="1" si="106"/>
        <v>-11268327.899869321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-11268327.899869321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-46986.348039996425</v>
      </c>
      <c r="L1062" s="444">
        <f t="shared" ca="1" si="106"/>
        <v>-11323709.877639137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-11323709.877639137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-47217.106280703993</v>
      </c>
      <c r="L1063" s="444">
        <f t="shared" ca="1" si="106"/>
        <v>-11379322.613649661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-11379322.613649661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-47448.826014081169</v>
      </c>
      <c r="L1064" s="444">
        <f t="shared" ca="1" si="106"/>
        <v>-11435167.069393562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-11435167.069393562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-47681.511246347429</v>
      </c>
      <c r="L1065" s="444">
        <f t="shared" ca="1" si="106"/>
        <v>-11491244.21036973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-11491244.21036973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-47915.166000414793</v>
      </c>
      <c r="L1066" s="444">
        <f t="shared" ca="1" si="106"/>
        <v>-11547555.006099965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-11547555.006099965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-48149.794315957442</v>
      </c>
      <c r="L1067" s="444">
        <f t="shared" ca="1" si="106"/>
        <v>-11604100.430145742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-11604100.430145742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-48385.400249481514</v>
      </c>
      <c r="L1068" s="444">
        <f t="shared" ca="1" si="106"/>
        <v>-11660881.460125044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-11660881.460125044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-48621.987874395265</v>
      </c>
      <c r="L1069" s="444">
        <f t="shared" ca="1" si="106"/>
        <v>-11717899.077729261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-11717899.077729261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-48859.561281079506</v>
      </c>
      <c r="L1070" s="444">
        <f t="shared" ca="1" si="106"/>
        <v>-11775154.26874016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-11775154.26874016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-49098.124576958253</v>
      </c>
      <c r="L1071" s="444">
        <f t="shared" ca="1" si="106"/>
        <v>-11832648.023046939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-11832648.023046939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-49337.68188656983</v>
      </c>
      <c r="L1072" s="444">
        <f t="shared" ca="1" si="106"/>
        <v>-11890381.33466333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-11890381.33466333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-49578.237351638127</v>
      </c>
      <c r="L1073" s="444">
        <f t="shared" ca="1" si="106"/>
        <v>-11948355.201744787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-11948355.201744787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-49819.795131144201</v>
      </c>
      <c r="L1074" s="444">
        <f t="shared" ca="1" si="106"/>
        <v>-12006570.626605753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-12006570.626605753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-50062.359401398222</v>
      </c>
      <c r="L1075" s="444">
        <f t="shared" ca="1" si="106"/>
        <v>-12065028.615736971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-12065028.615736971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-50305.934356111626</v>
      </c>
      <c r="L1076" s="444">
        <f t="shared" ca="1" si="106"/>
        <v>-12123730.179822903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-12123730.179822903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-50550.524206469679</v>
      </c>
      <c r="L1077" s="444">
        <f t="shared" ca="1" si="106"/>
        <v>-12182676.333759192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-12182676.333759192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-50796.133181204219</v>
      </c>
      <c r="L1078" s="444">
        <f t="shared" ca="1" si="106"/>
        <v>-12241868.096670218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-12241868.096670218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-51042.765526666823</v>
      </c>
      <c r="L1079" s="444">
        <f t="shared" ca="1" si="106"/>
        <v>-12301306.491926705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-12301306.491926705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-51290.425506902189</v>
      </c>
      <c r="L1080" s="444">
        <f t="shared" ca="1" si="106"/>
        <v>-12360992.547163429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-12360992.547163429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-51539.117403721873</v>
      </c>
      <c r="L1081" s="444">
        <f t="shared" ca="1" si="106"/>
        <v>-12420927.294296971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-12420927.294296971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-51788.845516778296</v>
      </c>
      <c r="L1082" s="444">
        <f t="shared" ca="1" si="106"/>
        <v>-12481111.76954357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-12481111.76954357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-52039.614163639126</v>
      </c>
      <c r="L1083" s="444">
        <f t="shared" ca="1" si="106"/>
        <v>-12541547.013437029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-12541547.013437029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-52291.427679861874</v>
      </c>
      <c r="L1084" s="444">
        <f t="shared" ca="1" si="106"/>
        <v>-12602234.07084671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-12602234.07084671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-52544.290419068879</v>
      </c>
      <c r="L1085" s="444">
        <f t="shared" ca="1" si="106"/>
        <v>-12663173.990995599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-12663173.990995599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-52798.206753022583</v>
      </c>
      <c r="L1086" s="444">
        <f t="shared" ca="1" si="106"/>
        <v>-12724367.827478442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-12724367.827478442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-53053.181071701096</v>
      </c>
      <c r="L1087" s="444">
        <f t="shared" ca="1" si="106"/>
        <v>-12785816.638279963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-12785816.638279963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-53309.217783374101</v>
      </c>
      <c r="L1088" s="444">
        <f t="shared" ca="1" si="106"/>
        <v>-12847521.485793158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-12847521.485793158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-53566.32131467908</v>
      </c>
      <c r="L1089" s="444">
        <f t="shared" ca="1" si="106"/>
        <v>-12909483.436837658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-12909483.436837658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-53824.49611069783</v>
      </c>
      <c r="L1090" s="444">
        <f t="shared" ca="1" si="106"/>
        <v>-12971703.562678177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-12971703.562678177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-54083.74663503332</v>
      </c>
      <c r="L1091" s="444">
        <f t="shared" ca="1" si="106"/>
        <v>-13034182.93904303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-13034182.93904303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-54344.07736988688</v>
      </c>
      <c r="L1092" s="444">
        <f t="shared" ca="1" si="106"/>
        <v>-13096922.646142738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-13096922.646142738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-54605.492816135658</v>
      </c>
      <c r="L1093" s="444">
        <f t="shared" ca="1" si="106"/>
        <v>-13159923.768688694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-13159923.768688694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-54867.997493410476</v>
      </c>
      <c r="L1094" s="444">
        <f t="shared" ca="1" si="106"/>
        <v>-13223187.395911925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-13223187.395911925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-55131.595940173938</v>
      </c>
      <c r="L1095" s="444">
        <f t="shared" ca="1" si="106"/>
        <v>-13286714.621581919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-13286714.621581919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-55396.292713798917</v>
      </c>
      <c r="L1096" s="444">
        <f t="shared" ca="1" si="106"/>
        <v>-13350506.544025538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-13350506.544025538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-55662.092390647333</v>
      </c>
      <c r="L1097" s="444">
        <f t="shared" ca="1" si="106"/>
        <v>-13414564.266146006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-13414564.266146006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-55928.999566149265</v>
      </c>
      <c r="L1098" s="444">
        <f t="shared" ca="1" si="106"/>
        <v>-13478888.895441975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-13478888.895441975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-56197.018854882481</v>
      </c>
      <c r="L1099" s="444">
        <f t="shared" ca="1" si="106"/>
        <v>-13543481.544026678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-13543481.544026678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-56466.154890652084</v>
      </c>
      <c r="L1100" s="444">
        <f t="shared" ca="1" si="106"/>
        <v>-13608343.328647152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-13608343.328647152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-56736.412326570717</v>
      </c>
      <c r="L1101" s="444">
        <f t="shared" ca="1" si="106"/>
        <v>-13673475.370703543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-13673475.370703543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-57007.795835139019</v>
      </c>
      <c r="L1102" s="444">
        <f t="shared" ca="1" si="106"/>
        <v>-13738878.796268502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-13738878.796268502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-57280.310108326346</v>
      </c>
      <c r="L1103" s="444">
        <f t="shared" ca="1" si="106"/>
        <v>-13804554.736106649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-13804554.736106649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-57553.959857651957</v>
      </c>
      <c r="L1104" s="444">
        <f t="shared" ca="1" si="106"/>
        <v>-13870504.325694121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-13870504.325694121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-57828.749814266426</v>
      </c>
      <c r="L1105" s="444">
        <f t="shared" ca="1" si="106"/>
        <v>-13936728.705238208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-13936728.705238208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-58104.684729033448</v>
      </c>
      <c r="L1106" s="444">
        <f t="shared" ca="1" si="106"/>
        <v>-14003229.019697063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-14003229.019697063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-58381.769372612012</v>
      </c>
      <c r="L1107" s="444">
        <f t="shared" ca="1" si="106"/>
        <v>-14070006.418799495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-14070006.418799495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-58660.008535538815</v>
      </c>
      <c r="L1108" s="444">
        <f t="shared" ca="1" si="106"/>
        <v>-14137062.057064855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-14137062.057064855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-58939.407028311143</v>
      </c>
      <c r="L1109" s="444">
        <f t="shared" ca="1" si="106"/>
        <v>-14204397.093822988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-14204397.093822988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-59219.969681470036</v>
      </c>
      <c r="L1110" s="444">
        <f t="shared" ca="1" si="106"/>
        <v>-14272012.693234278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-14272012.693234278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-59501.701345683745</v>
      </c>
      <c r="L1111" s="444">
        <f t="shared" ca="1" si="106"/>
        <v>-14339910.024309782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-14339910.024309782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-59784.606891831674</v>
      </c>
      <c r="L1112" s="444">
        <f t="shared" ca="1" si="106"/>
        <v>-14408090.260931434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-14408090.260931434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-60068.691211088568</v>
      </c>
      <c r="L1113" s="444">
        <f t="shared" ca="1" si="106"/>
        <v>-14476554.581872344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-14476554.581872344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-60353.959215009025</v>
      </c>
      <c r="L1114" s="444">
        <f t="shared" ca="1" si="106"/>
        <v>-14545304.170817174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-14545304.170817174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-60640.415835612483</v>
      </c>
      <c r="L1115" s="444">
        <f t="shared" ca="1" si="106"/>
        <v>-14614340.216382608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-14614340.216382608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-60928.066025468448</v>
      </c>
      <c r="L1116" s="444">
        <f t="shared" ca="1" si="106"/>
        <v>-14683663.912137896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-14683663.912137896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-61216.91475778215</v>
      </c>
      <c r="L1117" s="444">
        <f t="shared" ca="1" si="106"/>
        <v>-14753276.456625499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-14753276.456625499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-61506.967026480503</v>
      </c>
      <c r="L1118" s="444">
        <f t="shared" ca="1" si="106"/>
        <v>-14823179.053381801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-14823179.053381801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-61798.227846298418</v>
      </c>
      <c r="L1119" s="444">
        <f t="shared" ca="1" si="106"/>
        <v>-14893372.910957919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-14893372.910957919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-62090.70225286558</v>
      </c>
      <c r="L1120" s="444">
        <f t="shared" ca="1" si="106"/>
        <v>-14963859.242940605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-14963859.242940605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-62384.39530279344</v>
      </c>
      <c r="L1121" s="444">
        <f t="shared" ca="1" si="106"/>
        <v>-15034639.267973218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-15034639.267973218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-62679.312073762667</v>
      </c>
      <c r="L1122" s="444">
        <f t="shared" ca="1" si="106"/>
        <v>-15105714.209776802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-15105714.209776802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-62975.457664610934</v>
      </c>
      <c r="L1123" s="444">
        <f t="shared" ca="1" si="106"/>
        <v>-15177085.297171233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-15177085.297171233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-63272.837195421045</v>
      </c>
      <c r="L1124" s="444">
        <f t="shared" ca="1" si="106"/>
        <v>-15248753.764096474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-15248753.764096474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-63571.455807609571</v>
      </c>
      <c r="L1125" s="444">
        <f t="shared" ca="1" si="106"/>
        <v>-15320720.849633904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-15320720.849633904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-63871.318664015518</v>
      </c>
      <c r="L1126" s="444">
        <f t="shared" ca="1" si="106"/>
        <v>-15392987.798027741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-15392987.798027741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-64172.43094898983</v>
      </c>
      <c r="L1127" s="444">
        <f t="shared" ca="1" si="106"/>
        <v>-15465555.858706551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-15465555.858706551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-64474.797868484879</v>
      </c>
      <c r="L1128" s="444">
        <f t="shared" ca="1" si="106"/>
        <v>-15538426.286304856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-15538426.286304856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-64778.424650144494</v>
      </c>
      <c r="L1129" s="444">
        <f t="shared" ca="1" si="106"/>
        <v>-15611600.34068482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-15611600.34068482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-65083.316543394336</v>
      </c>
      <c r="L1130" s="444">
        <f t="shared" ca="1" si="106"/>
        <v>-15685079.286958035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-15685079.286958035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-65389.478819532735</v>
      </c>
      <c r="L1131" s="444">
        <f t="shared" ca="1" si="106"/>
        <v>-15758864.395507388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-15758864.395507388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-65696.916771821707</v>
      </c>
      <c r="L1132" s="444">
        <f t="shared" ca="1" si="106"/>
        <v>-15832956.94200903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-15832956.94200903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-66005.635715578537</v>
      </c>
      <c r="L1133" s="444">
        <f t="shared" ca="1" si="106"/>
        <v>-15907358.207454428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-15907358.207454428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-66315.640988267711</v>
      </c>
      <c r="L1134" s="444">
        <f t="shared" ca="1" si="106"/>
        <v>-15982069.478172516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-15982069.478172516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-66626.937949593063</v>
      </c>
      <c r="L1135" s="444">
        <f t="shared" ca="1" si="106"/>
        <v>-16057092.045851929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-16057092.045851929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-66939.531981590626</v>
      </c>
      <c r="L1136" s="444">
        <f t="shared" ca="1" si="106"/>
        <v>-16132427.207563341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-16132427.207563341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-67253.428488721504</v>
      </c>
      <c r="L1137" s="444">
        <f t="shared" ca="1" si="106"/>
        <v>-16208076.265781883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-16208076.265781883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-67568.632897965435</v>
      </c>
      <c r="L1138" s="444">
        <f t="shared" ca="1" si="106"/>
        <v>-16284040.528409669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-16284040.528409669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-67885.150658914543</v>
      </c>
      <c r="L1139" s="444">
        <f t="shared" ca="1" si="106"/>
        <v>-16360321.308798404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-16360321.308798404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-68202.987243867596</v>
      </c>
      <c r="L1140" s="444">
        <f t="shared" ca="1" si="106"/>
        <v>-16436919.925772093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-16436919.925772093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-68522.148147924643</v>
      </c>
      <c r="L1141" s="444">
        <f t="shared" ca="1" si="106"/>
        <v>-16513837.703649838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-16513837.703649838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-68842.638889081907</v>
      </c>
      <c r="L1142" s="444">
        <f t="shared" ca="1" si="106"/>
        <v>-16591075.97226874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-16591075.97226874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-69164.46500832733</v>
      </c>
      <c r="L1143" s="444">
        <f t="shared" ca="1" si="106"/>
        <v>-16668636.067006888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-16668636.067006888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-69487.632069736283</v>
      </c>
      <c r="L1144" s="444">
        <f t="shared" ca="1" si="106"/>
        <v>-16746519.328806445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-16746519.328806445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-69812.145660567767</v>
      </c>
      <c r="L1145" s="444">
        <f t="shared" ca="1" si="106"/>
        <v>-16824727.104196832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-16824727.104196832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-70138.01139136104</v>
      </c>
      <c r="L1146" s="444">
        <f t="shared" ca="1" si="106"/>
        <v>-16903260.74531801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-16903260.74531801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-70465.23489603262</v>
      </c>
      <c r="L1147" s="444">
        <f t="shared" ca="1" si="106"/>
        <v>-16982121.609943863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-16982121.609943863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-70793.821831973677</v>
      </c>
      <c r="L1148" s="444">
        <f t="shared" ca="1" si="106"/>
        <v>-17061311.061505657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-17061311.061505657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-71123.777880147813</v>
      </c>
      <c r="L1149" s="444">
        <f t="shared" ca="1" si="106"/>
        <v>-17140830.469115622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-17140830.469115622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-71455.10874518934</v>
      </c>
      <c r="L1150" s="444">
        <f t="shared" ca="1" si="106"/>
        <v>-17220681.207590628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-17220681.207590628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-71787.82015550186</v>
      </c>
      <c r="L1151" s="444">
        <f t="shared" ca="1" si="106"/>
        <v>-17300864.657475948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-17300864.657475948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-72121.917863357361</v>
      </c>
      <c r="L1152" s="444">
        <f t="shared" ca="1" si="106"/>
        <v>-17381382.205069125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-17381382.205069125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-72457.40764499559</v>
      </c>
      <c r="L1153" s="444">
        <f t="shared" ca="1" si="106"/>
        <v>-17462235.242443938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-17462235.242443938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-72794.295300723985</v>
      </c>
      <c r="L1154" s="444">
        <f t="shared" ca="1" si="106"/>
        <v>-17543425.167474478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-17543425.167474478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-73132.586655017905</v>
      </c>
      <c r="L1155" s="444">
        <f t="shared" ca="1" si="106"/>
        <v>-17624953.383859314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-17624953.383859314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-73472.287556621392</v>
      </c>
      <c r="L1156" s="444">
        <f t="shared" ca="1" si="106"/>
        <v>-17706821.301145755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-17706821.301145755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-73813.403878648227</v>
      </c>
      <c r="L1157" s="444">
        <f t="shared" ca="1" si="106"/>
        <v>-17789030.334754221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-17789030.334754221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-74155.941518683496</v>
      </c>
      <c r="L1158" s="444">
        <f t="shared" ca="1" si="106"/>
        <v>-17871581.906002723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-17871581.906002723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-74499.906398885592</v>
      </c>
      <c r="L1159" s="444">
        <f t="shared" ca="1" si="106"/>
        <v>-17954477.442131426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-17954477.442131426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-74845.304466088521</v>
      </c>
      <c r="L1160" s="444">
        <f t="shared" ca="1" si="106"/>
        <v>-18037718.376327332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-18037718.376327332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-75192.141691904792</v>
      </c>
      <c r="L1161" s="444">
        <f t="shared" ca="1" si="106"/>
        <v>-18121306.147749055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-18121306.147749055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-75540.424072828639</v>
      </c>
      <c r="L1162" s="444">
        <f t="shared" ca="1" si="106"/>
        <v>-18205242.201551702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-18205242.201551702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-75890.157630339672</v>
      </c>
      <c r="L1163" s="444">
        <f t="shared" ca="1" si="106"/>
        <v>-18289527.98891186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-18289527.98891186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-76241.348411006999</v>
      </c>
      <c r="L1164" s="444">
        <f t="shared" ca="1" si="106"/>
        <v>-18374164.967052687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-18374164.967052687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-76594.002486593774</v>
      </c>
      <c r="L1165" s="444">
        <f t="shared" ca="1" si="106"/>
        <v>-18459154.5992691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-18459154.5992691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-76948.125954162155</v>
      </c>
      <c r="L1166" s="444">
        <f t="shared" ca="1" si="106"/>
        <v>-18544498.35495308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-18544498.35495308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-77303.72493617874</v>
      </c>
      <c r="L1167" s="444">
        <f t="shared" ca="1" si="106"/>
        <v>-18630197.709619079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-18630197.709619079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-77660.805580620407</v>
      </c>
      <c r="L1168" s="444">
        <f t="shared" ca="1" si="106"/>
        <v>-18716254.144929517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-18716254.144929517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-77984.392270539654</v>
      </c>
      <c r="L1169" s="444">
        <f t="shared" ca="1" si="106"/>
        <v>-18794238.537200056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-18794238.537200056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-78309.327238333572</v>
      </c>
      <c r="L1170" s="444">
        <f t="shared" ca="1" si="106"/>
        <v>-18872547.864438388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-18872547.864438388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-78635.616101826614</v>
      </c>
      <c r="L1171" s="444">
        <f t="shared" ca="1" si="106"/>
        <v>-18951183.480540216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-18951183.480540216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-78963.264502250895</v>
      </c>
      <c r="L1172" s="444">
        <f t="shared" ca="1" si="106"/>
        <v>-19030146.745042466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-19030146.745042466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-79292.278104343612</v>
      </c>
      <c r="L1173" s="444">
        <f t="shared" ca="1" si="106"/>
        <v>-19109439.023146808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-19109439.023146808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-79622.662596445036</v>
      </c>
      <c r="L1174" s="444">
        <f t="shared" ca="1" si="106"/>
        <v>-19189061.685743254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-19189061.685743254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-79954.423690596886</v>
      </c>
      <c r="L1175" s="444">
        <f t="shared" ca="1" si="106"/>
        <v>-19269016.109433852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-19269016.109433852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-80287.567122641049</v>
      </c>
      <c r="L1176" s="444">
        <f t="shared" ca="1" si="106"/>
        <v>-19349303.676556494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-19349303.676556494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-80622.098652318731</v>
      </c>
      <c r="L1177" s="444">
        <f t="shared" ca="1" si="106"/>
        <v>-19429925.775208812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-19429925.775208812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-80958.024063370045</v>
      </c>
      <c r="L1178" s="444">
        <f t="shared" ca="1" si="106"/>
        <v>-19510883.799272183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-19510883.799272183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-81295.349163634091</v>
      </c>
      <c r="L1179" s="444">
        <f t="shared" ca="1" si="106"/>
        <v>-19592179.148435816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-19592179.148435816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-81634.079785149239</v>
      </c>
      <c r="L1180" s="444">
        <f t="shared" ca="1" si="106"/>
        <v>-19673813.228220966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-19673813.228220966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-81974.221784254027</v>
      </c>
      <c r="L1181" s="444">
        <f t="shared" ca="1" si="106"/>
        <v>-19755787.450005218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-19755787.450005218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-82315.781041688402</v>
      </c>
      <c r="L1182" s="444">
        <f t="shared" ca="1" si="106"/>
        <v>-19838103.231046908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-19838103.231046908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-82658.763462695453</v>
      </c>
      <c r="L1183" s="444">
        <f t="shared" ca="1" si="106"/>
        <v>-19920761.994509604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-19920761.994509604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-83003.174977123344</v>
      </c>
      <c r="L1184" s="444">
        <f t="shared" ca="1" si="106"/>
        <v>-20003765.169486728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-20003765.169486728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-83349.021539528025</v>
      </c>
      <c r="L1185" s="444">
        <f t="shared" ca="1" si="106"/>
        <v>-20087114.191026255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-20087114.191026255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-83696.309129276066</v>
      </c>
      <c r="L1186" s="444">
        <f t="shared" ca="1" si="106"/>
        <v>-20170810.500155531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-20170810.500155531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-84045.043750648038</v>
      </c>
      <c r="L1187" s="444">
        <f t="shared" ca="1" si="106"/>
        <v>-20254855.543906178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-20254855.543906178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-84395.231432942412</v>
      </c>
      <c r="L1188" s="444">
        <f t="shared" ca="1" si="106"/>
        <v>-20339250.775339119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-20339250.775339119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-84746.878230579663</v>
      </c>
      <c r="L1189" s="444">
        <f t="shared" ca="1" si="106"/>
        <v>-20423997.653569698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-20423997.653569698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-85099.990223207074</v>
      </c>
      <c r="L1190" s="444">
        <f t="shared" ca="1" si="106"/>
        <v>-20509097.643792905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-20509097.643792905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-85454.573515803771</v>
      </c>
      <c r="L1191" s="444">
        <f t="shared" ca="1" si="106"/>
        <v>-20594552.217308708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-20594552.217308708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-85810.634238786282</v>
      </c>
      <c r="L1192" s="444">
        <f t="shared" ca="1" si="106"/>
        <v>-20680362.851547495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-20680362.851547495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-86168.178548114563</v>
      </c>
      <c r="L1193" s="444">
        <f t="shared" ca="1" si="106"/>
        <v>-20766531.030095611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-20766531.030095611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-86527.212625398373</v>
      </c>
      <c r="L1194" s="444">
        <f t="shared" ca="1" si="106"/>
        <v>-20853058.24272101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-20853058.24272101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-86887.742678004201</v>
      </c>
      <c r="L1195" s="444">
        <f t="shared" ca="1" si="106"/>
        <v>-20939945.985399015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-20939945.985399015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-87249.774939162569</v>
      </c>
      <c r="L1196" s="444">
        <f t="shared" ca="1" si="106"/>
        <v>-21027195.760338176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-21027195.760338176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-87613.315668075738</v>
      </c>
      <c r="L1197" s="444">
        <f t="shared" ca="1" si="106"/>
        <v>-21114809.076006252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-21114809.076006252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-87978.371150026054</v>
      </c>
      <c r="L1198" s="444">
        <f t="shared" ca="1" si="106"/>
        <v>-21202787.447156277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-21202787.447156277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-88344.94769648448</v>
      </c>
      <c r="L1199" s="444">
        <f t="shared" ca="1" si="106"/>
        <v>-21291132.394852761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-21291132.394852761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-88713.051645219835</v>
      </c>
      <c r="L1200" s="444">
        <f t="shared" ca="1" si="106"/>
        <v>-21379845.446497981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-21379845.446497981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-89082.689360408258</v>
      </c>
      <c r="L1201" s="444">
        <f t="shared" ca="1" si="106"/>
        <v>-21468928.13585839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-21468928.13585839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-89453.867232743287</v>
      </c>
      <c r="L1202" s="444">
        <f t="shared" ca="1" si="106"/>
        <v>-21558382.003091134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-21558382.003091134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-89826.591679546385</v>
      </c>
      <c r="L1203" s="444">
        <f t="shared" ca="1" si="106"/>
        <v>-21648208.594770681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-21648208.594770681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-90200.869144877841</v>
      </c>
      <c r="L1204" s="444">
        <f t="shared" ca="1" si="106"/>
        <v>-21738409.46391556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-21738409.46391556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-90576.706099648174</v>
      </c>
      <c r="L1205" s="444">
        <f t="shared" ca="1" si="106"/>
        <v>-21828986.170015208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-21828986.170015208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-90954.109041730029</v>
      </c>
      <c r="L1206" s="444">
        <f t="shared" ca="1" si="106"/>
        <v>-21919940.27905694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-21919940.27905694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-91333.084496070587</v>
      </c>
      <c r="L1207" s="444">
        <f t="shared" ca="1" si="106"/>
        <v>-22011273.36355301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-22011273.36355301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-91713.639014804212</v>
      </c>
      <c r="L1208" s="444">
        <f t="shared" ca="1" si="106"/>
        <v>-22102987.002567813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-22102987.002567813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-92095.779177365883</v>
      </c>
      <c r="L1209" s="444">
        <f t="shared" ca="1" si="106"/>
        <v>-22195082.78174518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-22195082.78174518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-92479.511590604918</v>
      </c>
      <c r="L1210" s="444">
        <f t="shared" ca="1" si="106"/>
        <v>-22287562.293335784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-22287562.293335784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-92864.842888899104</v>
      </c>
      <c r="L1211" s="444">
        <f t="shared" ca="1" si="106"/>
        <v>-22380427.136224683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-22380427.136224683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-93251.779734269512</v>
      </c>
      <c r="L1212" s="444">
        <f t="shared" ca="1" si="106"/>
        <v>-22473678.915958952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-22473678.915958952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-93640.328816495632</v>
      </c>
      <c r="L1213" s="444">
        <f t="shared" ca="1" si="106"/>
        <v>-22567319.244775448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-22567319.244775448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-94030.49685323103</v>
      </c>
      <c r="L1214" s="444">
        <f t="shared" ca="1" si="106"/>
        <v>-22661349.74162868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-22661349.74162868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-94422.290590119504</v>
      </c>
      <c r="L1215" s="444">
        <f t="shared" ca="1" si="106"/>
        <v>-22755772.032218799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-22755772.032218799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-94815.716800911658</v>
      </c>
      <c r="L1216" s="444">
        <f t="shared" ca="1" si="106"/>
        <v>-22850587.749019712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-22850587.749019712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-95210.782287582129</v>
      </c>
      <c r="L1217" s="444">
        <f t="shared" ca="1" si="106"/>
        <v>-22945798.531307295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-22945798.531307295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-95607.493880447058</v>
      </c>
      <c r="L1218" s="444">
        <f t="shared" ca="1" si="106"/>
        <v>-23041406.025187742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-23041406.025187742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-96005.858438282259</v>
      </c>
      <c r="L1219" s="444">
        <f t="shared" ca="1" si="106"/>
        <v>-23137411.883626025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-23137411.883626025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-96405.882848441775</v>
      </c>
      <c r="L1220" s="444">
        <f t="shared" ca="1" si="106"/>
        <v>-23233817.766474467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-23233817.766474467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-96807.574026976945</v>
      </c>
      <c r="L1221" s="444">
        <f t="shared" ca="1" si="106"/>
        <v>-23330625.340501443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-23330625.340501443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-97210.938918756015</v>
      </c>
      <c r="L1222" s="444">
        <f t="shared" ca="1" si="106"/>
        <v>-23427836.279420197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-23427836.279420197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-97615.984497584155</v>
      </c>
      <c r="L1223" s="444">
        <f t="shared" ca="1" si="106"/>
        <v>-23525452.263917781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-23525452.263917781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-98022.717766324087</v>
      </c>
      <c r="L1224" s="444">
        <f t="shared" ca="1" si="106"/>
        <v>-23623474.981684107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-23623474.981684107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-98431.145757017119</v>
      </c>
      <c r="L1225" s="444">
        <f t="shared" ca="1" si="106"/>
        <v>-23721906.127441123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-23721906.127441123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-98841.275531004678</v>
      </c>
      <c r="L1226" s="444">
        <f t="shared" ca="1" si="106"/>
        <v>-23820747.402972128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-23820747.402972128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-99253.114179050535</v>
      </c>
      <c r="L1227" s="444">
        <f t="shared" ca="1" si="106"/>
        <v>-23920000.517151177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-23920000.517151177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-99666.66882146323</v>
      </c>
      <c r="L1228" s="444">
        <f t="shared" ca="1" si="106"/>
        <v>-24019667.185972638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-24019667.185972638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-100081.94660821932</v>
      </c>
      <c r="L1229" s="444">
        <f t="shared" ca="1" si="106"/>
        <v>-24119749.132580858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-24119749.132580858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-100498.95471908691</v>
      </c>
      <c r="L1230" s="444">
        <f t="shared" ca="1" si="106"/>
        <v>-24220248.087299943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-24220248.087299943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-100917.70036374975</v>
      </c>
      <c r="L1231" s="444">
        <f t="shared" ca="1" si="106"/>
        <v>-24321165.787663694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-24321165.787663694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-101338.19078193206</v>
      </c>
      <c r="L1232" s="444">
        <f t="shared" ca="1" si="106"/>
        <v>-24422503.978445627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-24422503.978445627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-101760.43324352344</v>
      </c>
      <c r="L1233" s="444">
        <f t="shared" ca="1" si="106"/>
        <v>-24524264.411689151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-24524264.411689151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-102184.43504870479</v>
      </c>
      <c r="L1234" s="444">
        <f t="shared" ca="1" si="106"/>
        <v>-24626448.846737854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-24626448.846737854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-102610.20352807439</v>
      </c>
      <c r="L1235" s="444">
        <f t="shared" ca="1" si="106"/>
        <v>-24729059.050265927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-24729059.050265927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-103037.7460427747</v>
      </c>
      <c r="L1236" s="444">
        <f t="shared" ca="1" si="106"/>
        <v>-24832096.7963087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-24832096.7963087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-103467.06998461958</v>
      </c>
      <c r="L1237" s="444">
        <f t="shared" ca="1" si="106"/>
        <v>-24935563.866293319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-24935563.866293319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-103898.18277622217</v>
      </c>
      <c r="L1238" s="444">
        <f t="shared" ca="1" si="106"/>
        <v>-25039462.049069542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-25039462.049069542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-104331.09187112309</v>
      </c>
      <c r="L1239" s="444">
        <f t="shared" ca="1" si="106"/>
        <v>-25143793.140940666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-25143793.140940666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-104765.80475391944</v>
      </c>
      <c r="L1240" s="444">
        <f t="shared" ca="1" si="106"/>
        <v>-25248558.945694584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-25248558.945694584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-105202.3289403941</v>
      </c>
      <c r="L1241" s="444">
        <f t="shared" ca="1" si="106"/>
        <v>-25353761.27463498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-25353761.27463498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-105640.67197764575</v>
      </c>
      <c r="L1242" s="444">
        <f t="shared" ca="1" si="106"/>
        <v>-25459401.946612626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-25459401.946612626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-106080.84144421927</v>
      </c>
      <c r="L1243" s="444">
        <f t="shared" ca="1" si="106"/>
        <v>-25565482.788056847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-25565482.788056847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-106522.84495023686</v>
      </c>
      <c r="L1244" s="444">
        <f t="shared" ca="1" si="106"/>
        <v>-25672005.633007083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-25672005.633007083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-106966.69013752951</v>
      </c>
      <c r="L1245" s="444">
        <f t="shared" ca="1" si="106"/>
        <v>-25778972.323144611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-25778972.323144611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-107412.38467976921</v>
      </c>
      <c r="L1246" s="444">
        <f t="shared" ca="1" si="106"/>
        <v>-25886384.707824379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-25886384.707824379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-107859.93628260157</v>
      </c>
      <c r="L1247" s="444">
        <f t="shared" ca="1" si="106"/>
        <v>-25994244.64410698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-25994244.64410698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-108309.35268377909</v>
      </c>
      <c r="L1248" s="444">
        <f t="shared" ca="1" si="106"/>
        <v>-26102553.996790759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-26102553.996790759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-108760.64165329484</v>
      </c>
      <c r="L1249" s="444">
        <f t="shared" ca="1" si="106"/>
        <v>-26211314.638444055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-26211314.638444055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-109213.81099351689</v>
      </c>
      <c r="L1250" s="444">
        <f t="shared" ca="1" si="106"/>
        <v>-26320528.449437574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-26320528.449437574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-109668.86853932322</v>
      </c>
      <c r="L1251" s="444">
        <f t="shared" ca="1" si="106"/>
        <v>-26430197.317976896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-26430197.317976896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-110125.82215823706</v>
      </c>
      <c r="L1252" s="444">
        <f t="shared" ca="1" si="106"/>
        <v>-26540323.140135132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-26540323.140135132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-110584.67975056304</v>
      </c>
      <c r="L1253" s="444">
        <f t="shared" ca="1" si="106"/>
        <v>-26650907.819885693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-26650907.819885693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-111045.44924952371</v>
      </c>
      <c r="L1254" s="444">
        <f t="shared" ca="1" si="106"/>
        <v>-26761953.269135218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-26761953.269135218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-111508.13862139672</v>
      </c>
      <c r="L1255" s="444">
        <f t="shared" ca="1" si="106"/>
        <v>-26873461.407756615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-26873461.407756615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-111972.75586565257</v>
      </c>
      <c r="L1256" s="444">
        <f t="shared" ca="1" si="106"/>
        <v>-26985434.163622268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-26985434.163622268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-112439.30901509279</v>
      </c>
      <c r="L1257" s="444">
        <f t="shared" ca="1" si="106"/>
        <v>-27097873.472637359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-27097873.472637359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-112907.80613598898</v>
      </c>
      <c r="L1258" s="444">
        <f t="shared" ca="1" si="106"/>
        <v>-27210781.278773349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-27210781.278773349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-113378.25532822228</v>
      </c>
      <c r="L1259" s="444">
        <f t="shared" ca="1" si="106"/>
        <v>-27324159.534101572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-27324159.534101572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-113850.66472542321</v>
      </c>
      <c r="L1260" s="444">
        <f t="shared" ca="1" si="106"/>
        <v>-27438010.198826995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-27438010.198826995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-114325.04249511249</v>
      </c>
      <c r="L1261" s="444">
        <f t="shared" ca="1" si="106"/>
        <v>-27552335.241322108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-27552335.241322108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-114801.39683884209</v>
      </c>
      <c r="L1262" s="444">
        <f t="shared" ca="1" si="106"/>
        <v>-27667136.638160951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-27667136.638160951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-115279.7359923373</v>
      </c>
      <c r="L1263" s="444">
        <f t="shared" ca="1" si="106"/>
        <v>-27782416.37415329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-27782416.37415329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-115760.06822563872</v>
      </c>
      <c r="L1264" s="444">
        <f t="shared" ca="1" si="106"/>
        <v>-27898176.442378927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-27898176.442378927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-116242.40184324553</v>
      </c>
      <c r="L1265" s="444">
        <f t="shared" ca="1" si="106"/>
        <v>-28014418.844222173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-28014418.844222173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-116726.74518425905</v>
      </c>
      <c r="L1266" s="444">
        <f t="shared" ca="1" si="106"/>
        <v>-28131145.589406431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-28131145.589406431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-117213.10662252679</v>
      </c>
      <c r="L1267" s="444">
        <f t="shared" ca="1" si="106"/>
        <v>-28248358.696028959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-28248358.696028959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-117701.49456678733</v>
      </c>
      <c r="L1268" s="444">
        <f t="shared" ca="1" si="106"/>
        <v>-28366060.190595746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-28366060.190595746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-118191.9174608156</v>
      </c>
      <c r="L1269" s="444">
        <f t="shared" ca="1" si="106"/>
        <v>-28484252.10805656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-28484252.10805656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-118684.38378356899</v>
      </c>
      <c r="L1270" s="444">
        <f t="shared" ca="1" si="106"/>
        <v>-28602936.491840128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-28602936.491840128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-119178.90204933386</v>
      </c>
      <c r="L1271" s="444">
        <f t="shared" ca="1" si="106"/>
        <v>-28722115.393889461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-28722115.393889461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-119675.48080787275</v>
      </c>
      <c r="L1272" s="444">
        <f t="shared" ca="1" si="106"/>
        <v>-28841790.874697335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-28841790.874697335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-120174.12864457224</v>
      </c>
      <c r="L1273" s="444">
        <f t="shared" ca="1" si="106"/>
        <v>-28961965.003341906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-28961965.003341906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-120674.85418059127</v>
      </c>
      <c r="L1274" s="444">
        <f t="shared" ca="1" si="106"/>
        <v>-29082639.857522499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-29082639.857522499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-121177.6660730104</v>
      </c>
      <c r="L1275" s="444">
        <f t="shared" ca="1" si="106"/>
        <v>-29203817.523595508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-29203817.523595508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-121682.57301498129</v>
      </c>
      <c r="L1276" s="444">
        <f t="shared" ca="1" si="106"/>
        <v>-29325500.09661049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-29325500.09661049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-122189.58373587702</v>
      </c>
      <c r="L1277" s="444">
        <f t="shared" ca="1" si="106"/>
        <v>-29447689.680346366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-29447689.680346366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-122698.7070014432</v>
      </c>
      <c r="L1278" s="444">
        <f t="shared" ca="1" si="106"/>
        <v>-29570388.38734781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-29570388.38734781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-123209.9516139492</v>
      </c>
      <c r="L1279" s="444">
        <f t="shared" ca="1" si="106"/>
        <v>-29693598.338961758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-29693598.338961758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-123723.32641234066</v>
      </c>
      <c r="L1280" s="444">
        <f t="shared" ca="1" si="106"/>
        <v>-29817321.6653741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-29817321.6653741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-124238.84027239209</v>
      </c>
      <c r="L1281" s="444">
        <f t="shared" ca="1" si="106"/>
        <v>-29941560.505646493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-29941560.505646493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-124756.50210686038</v>
      </c>
      <c r="L1282" s="444">
        <f t="shared" ca="1" si="106"/>
        <v>-30066317.007753354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-30066317.007753354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-125276.32086563898</v>
      </c>
      <c r="L1283" s="444">
        <f t="shared" ref="L1283:L1537" ca="1" si="127">I1283-J1283+K1283</f>
        <v>-30191593.328618992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-30191593.328618992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-125798.30553591247</v>
      </c>
      <c r="L1284" s="444">
        <f t="shared" ca="1" si="127"/>
        <v>-30317391.634154905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-30317391.634154905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-126322.46514231211</v>
      </c>
      <c r="L1285" s="444">
        <f t="shared" ca="1" si="127"/>
        <v>-30443714.099297218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-30443714.099297218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-126848.80874707174</v>
      </c>
      <c r="L1286" s="444">
        <f t="shared" ca="1" si="127"/>
        <v>-30570562.90804429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-30570562.90804429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-127377.34545018456</v>
      </c>
      <c r="L1287" s="444">
        <f t="shared" ca="1" si="127"/>
        <v>-30697940.253494475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-30697940.253494475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-127908.08438956033</v>
      </c>
      <c r="L1288" s="444">
        <f t="shared" ca="1" si="127"/>
        <v>-30825848.337884035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-30825848.337884035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-128441.03474118347</v>
      </c>
      <c r="L1289" s="444">
        <f t="shared" ca="1" si="127"/>
        <v>-30954289.372625217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-30954289.372625217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-128976.20571927172</v>
      </c>
      <c r="L1290" s="444">
        <f t="shared" ca="1" si="127"/>
        <v>-31083265.57834449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-31083265.57834449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-129513.60657643538</v>
      </c>
      <c r="L1291" s="444">
        <f t="shared" ca="1" si="127"/>
        <v>-31212779.184920926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-31212779.184920926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-130053.24660383719</v>
      </c>
      <c r="L1292" s="444">
        <f t="shared" ca="1" si="127"/>
        <v>-31342832.431524761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-31342832.431524761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-130595.13513135316</v>
      </c>
      <c r="L1293" s="444">
        <f t="shared" ca="1" si="127"/>
        <v>-31473427.566656113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-31473427.566656113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-131139.28152773381</v>
      </c>
      <c r="L1294" s="444">
        <f t="shared" ca="1" si="127"/>
        <v>-31604566.848183848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-31604566.848183848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-131685.69520076603</v>
      </c>
      <c r="L1295" s="444">
        <f t="shared" ca="1" si="127"/>
        <v>-31736252.543384615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-31736252.543384615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-132234.3855974359</v>
      </c>
      <c r="L1296" s="444">
        <f t="shared" ca="1" si="127"/>
        <v>-31868486.928982053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-31868486.928982053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-132785.36220409186</v>
      </c>
      <c r="L1297" s="444">
        <f t="shared" ca="1" si="127"/>
        <v>-32001272.291186146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-32001272.291186146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-133338.63454660896</v>
      </c>
      <c r="L1298" s="444">
        <f t="shared" ca="1" si="127"/>
        <v>-32134610.925732754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-32134610.925732754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-133894.21219055314</v>
      </c>
      <c r="L1299" s="444">
        <f t="shared" ca="1" si="127"/>
        <v>-32268505.137923308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-32268505.137923308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-134452.10474134714</v>
      </c>
      <c r="L1300" s="444">
        <f t="shared" ca="1" si="127"/>
        <v>-32402957.242664654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-32402957.242664654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-135012.32184443605</v>
      </c>
      <c r="L1301" s="444">
        <f t="shared" ca="1" si="127"/>
        <v>-32537969.56450909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-32537969.56450909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-135574.87318545452</v>
      </c>
      <c r="L1302" s="444">
        <f t="shared" ca="1" si="127"/>
        <v>-32673544.437694546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-32673544.437694546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-136139.76849039394</v>
      </c>
      <c r="L1303" s="444">
        <f t="shared" ca="1" si="127"/>
        <v>-32809684.206184939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-32809684.206184939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-136707.01752577059</v>
      </c>
      <c r="L1304" s="444">
        <f t="shared" ca="1" si="127"/>
        <v>-32946391.223710708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-32946391.223710708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-137276.63009879462</v>
      </c>
      <c r="L1305" s="444">
        <f t="shared" ca="1" si="127"/>
        <v>-33083667.853809502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-33083667.853809502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-137848.61605753959</v>
      </c>
      <c r="L1306" s="444">
        <f t="shared" ca="1" si="127"/>
        <v>-33221516.469867043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-33221516.469867043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-138422.98529111268</v>
      </c>
      <c r="L1307" s="444">
        <f t="shared" ca="1" si="127"/>
        <v>-33359939.455158155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-33359939.455158155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-138999.74772982564</v>
      </c>
      <c r="L1308" s="444">
        <f t="shared" ca="1" si="127"/>
        <v>-33498939.202887982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-33498939.202887982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-139578.91334536657</v>
      </c>
      <c r="L1309" s="444">
        <f t="shared" ca="1" si="127"/>
        <v>-33638518.116233349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-33638518.116233349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-140160.49215097228</v>
      </c>
      <c r="L1310" s="444">
        <f t="shared" ca="1" si="127"/>
        <v>-33778678.608384319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-33778678.608384319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-140744.49420160134</v>
      </c>
      <c r="L1311" s="444">
        <f t="shared" ca="1" si="127"/>
        <v>-33919423.102585919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-33919423.102585919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-141330.92959410799</v>
      </c>
      <c r="L1312" s="444">
        <f t="shared" ca="1" si="127"/>
        <v>-34060754.032180026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-34060754.032180026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-141919.80846741676</v>
      </c>
      <c r="L1313" s="444">
        <f t="shared" ca="1" si="127"/>
        <v>-34202673.840647444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-34202673.840647444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-142511.1410026977</v>
      </c>
      <c r="L1314" s="444">
        <f t="shared" ca="1" si="127"/>
        <v>-34345184.981650144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-34345184.981650144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-143104.93742354226</v>
      </c>
      <c r="L1315" s="444">
        <f t="shared" ca="1" si="127"/>
        <v>-34488289.919073686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-34488289.919073686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-143701.20799614035</v>
      </c>
      <c r="L1316" s="444">
        <f t="shared" ca="1" si="127"/>
        <v>-34631991.127069823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-34631991.127069823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-144299.96302945761</v>
      </c>
      <c r="L1317" s="444">
        <f t="shared" ca="1" si="127"/>
        <v>-34776291.090099283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-34776291.090099283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-144901.21287541368</v>
      </c>
      <c r="L1318" s="444">
        <f t="shared" ca="1" si="127"/>
        <v>-34921192.302974693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-34921192.302974693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-145504.96792906121</v>
      </c>
      <c r="L1319" s="444">
        <f t="shared" ca="1" si="127"/>
        <v>-35066697.270903751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-35066697.270903751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-146111.23862876563</v>
      </c>
      <c r="L1320" s="444">
        <f t="shared" ca="1" si="127"/>
        <v>-35212808.509532519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-35212808.509532519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-146720.03545638549</v>
      </c>
      <c r="L1321" s="444">
        <f t="shared" ca="1" si="127"/>
        <v>-35359528.544988908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-35359528.544988908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-147331.36893745378</v>
      </c>
      <c r="L1322" s="444">
        <f t="shared" ca="1" si="127"/>
        <v>-35506859.913926363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-35506859.913926363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-147945.24964135984</v>
      </c>
      <c r="L1323" s="444">
        <f t="shared" ca="1" si="127"/>
        <v>-35654805.163567722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-35654805.163567722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-148561.68818153217</v>
      </c>
      <c r="L1324" s="444">
        <f t="shared" ca="1" si="127"/>
        <v>-35803366.851749256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-35803366.851749256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-149180.6952156219</v>
      </c>
      <c r="L1325" s="444">
        <f t="shared" ca="1" si="127"/>
        <v>-35952547.546964876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-35952547.546964876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-149802.281445687</v>
      </c>
      <c r="L1326" s="444">
        <f t="shared" ca="1" si="127"/>
        <v>-36102349.828410566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-36102349.828410566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-150426.45761837735</v>
      </c>
      <c r="L1327" s="444">
        <f t="shared" ca="1" si="127"/>
        <v>-36252776.286028944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-36252776.286028944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-151053.23452512058</v>
      </c>
      <c r="L1328" s="444">
        <f t="shared" ca="1" si="127"/>
        <v>-36403829.520554066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-36403829.520554066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-151682.6230023086</v>
      </c>
      <c r="L1329" s="444">
        <f t="shared" ca="1" si="127"/>
        <v>-36555512.143556371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-36555512.143556371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-152314.63393148489</v>
      </c>
      <c r="L1330" s="444">
        <f t="shared" ca="1" si="127"/>
        <v>-36707826.777487859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-36707826.777487859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-152949.27823953275</v>
      </c>
      <c r="L1331" s="444">
        <f t="shared" ca="1" si="127"/>
        <v>-36860776.055727392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-36860776.055727392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-153586.56689886414</v>
      </c>
      <c r="L1332" s="444">
        <f t="shared" ca="1" si="127"/>
        <v>-37014362.62262626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-37014362.62262626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-154226.5109276094</v>
      </c>
      <c r="L1333" s="444">
        <f t="shared" ca="1" si="127"/>
        <v>-37168589.13355387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-37168589.13355387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-154869.12138980778</v>
      </c>
      <c r="L1334" s="444">
        <f t="shared" ca="1" si="127"/>
        <v>-37323458.254943676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-37323458.254943676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-155514.40939559866</v>
      </c>
      <c r="L1335" s="444">
        <f t="shared" ca="1" si="127"/>
        <v>-37478972.664339274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-37478972.664339274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-156162.38610141363</v>
      </c>
      <c r="L1336" s="444">
        <f t="shared" ca="1" si="127"/>
        <v>-37635135.050440691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-37635135.050440691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-156813.06271016956</v>
      </c>
      <c r="L1337" s="444">
        <f t="shared" ca="1" si="127"/>
        <v>-37791948.113150857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-37791948.113150857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-157466.4504714619</v>
      </c>
      <c r="L1338" s="444">
        <f t="shared" ca="1" si="127"/>
        <v>-37949414.563622318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-37949414.563622318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-158122.56068175967</v>
      </c>
      <c r="L1339" s="444">
        <f t="shared" ca="1" si="127"/>
        <v>-38107537.124304079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-38107537.124304079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-158781.40468460033</v>
      </c>
      <c r="L1340" s="444">
        <f t="shared" ca="1" si="127"/>
        <v>-38266318.528988682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-38266318.528988682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-159442.99387078616</v>
      </c>
      <c r="L1341" s="444">
        <f t="shared" ca="1" si="127"/>
        <v>-38425761.522859469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-38425761.522859469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-160107.33967858111</v>
      </c>
      <c r="L1342" s="444">
        <f t="shared" ca="1" si="127"/>
        <v>-38585868.862538047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-38585868.862538047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-160774.45359390852</v>
      </c>
      <c r="L1343" s="444">
        <f t="shared" ca="1" si="127"/>
        <v>-38746643.316131957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-38746643.316131957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-161444.34715054982</v>
      </c>
      <c r="L1344" s="444">
        <f t="shared" ca="1" si="127"/>
        <v>-38908087.663282506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-38908087.663282506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-162117.03193034377</v>
      </c>
      <c r="L1345" s="444">
        <f t="shared" ca="1" si="127"/>
        <v>-39070204.695212848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-39070204.695212848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-162792.51956338686</v>
      </c>
      <c r="L1346" s="444">
        <f t="shared" ca="1" si="127"/>
        <v>-39232997.214776233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-39232997.214776233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-163470.8217282343</v>
      </c>
      <c r="L1347" s="444">
        <f t="shared" ca="1" si="127"/>
        <v>-39396468.03650447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-39396468.03650447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-164151.95015210196</v>
      </c>
      <c r="L1348" s="444">
        <f t="shared" ca="1" si="127"/>
        <v>-39560619.986656569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-39560619.986656569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-164835.91661106903</v>
      </c>
      <c r="L1349" s="444">
        <f t="shared" ca="1" si="127"/>
        <v>-39725455.903267637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-39725455.903267637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-165522.73293028181</v>
      </c>
      <c r="L1350" s="444">
        <f t="shared" ca="1" si="127"/>
        <v>-39890978.636197917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-39890978.636197917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-166212.41098415799</v>
      </c>
      <c r="L1351" s="444">
        <f t="shared" ca="1" si="127"/>
        <v>-40057191.047182076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-40057191.047182076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-166904.96269659197</v>
      </c>
      <c r="L1352" s="444">
        <f t="shared" ca="1" si="127"/>
        <v>-40224096.009878665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-40224096.009878665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-167600.40004116111</v>
      </c>
      <c r="L1353" s="444">
        <f t="shared" ca="1" si="127"/>
        <v>-40391696.409919828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-40391696.409919828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-168298.73504133261</v>
      </c>
      <c r="L1354" s="444">
        <f t="shared" ca="1" si="127"/>
        <v>-40559995.144961163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-40559995.144961163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-168999.97977067152</v>
      </c>
      <c r="L1355" s="444">
        <f t="shared" ca="1" si="127"/>
        <v>-40728995.124731831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-40728995.124731831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-169704.14635304929</v>
      </c>
      <c r="L1356" s="444">
        <f t="shared" ca="1" si="127"/>
        <v>-40898699.271084882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-40898699.271084882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-170411.24696285368</v>
      </c>
      <c r="L1357" s="444">
        <f t="shared" ca="1" si="127"/>
        <v>-41069110.518047735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-41069110.518047735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-171121.2938251989</v>
      </c>
      <c r="L1358" s="444">
        <f t="shared" ca="1" si="127"/>
        <v>-41240231.811872937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-41240231.811872937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-171834.29921613724</v>
      </c>
      <c r="L1359" s="444">
        <f t="shared" ca="1" si="127"/>
        <v>-41412066.111089073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-41412066.111089073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-172550.27546287113</v>
      </c>
      <c r="L1360" s="444">
        <f t="shared" ca="1" si="127"/>
        <v>-41584616.386551946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-41584616.386551946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-173269.23494396644</v>
      </c>
      <c r="L1361" s="444">
        <f t="shared" ca="1" si="127"/>
        <v>-41757885.62149591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-41757885.62149591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-173991.19008956628</v>
      </c>
      <c r="L1362" s="444">
        <f t="shared" ca="1" si="127"/>
        <v>-41931876.811585478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-41931876.811585478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-174716.15338160616</v>
      </c>
      <c r="L1363" s="444">
        <f t="shared" ca="1" si="127"/>
        <v>-42106592.964967087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-42106592.964967087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-175444.13735402952</v>
      </c>
      <c r="L1364" s="444">
        <f t="shared" ca="1" si="127"/>
        <v>-42282037.102321118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-42282037.102321118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-176175.15459300467</v>
      </c>
      <c r="L1365" s="444">
        <f t="shared" ca="1" si="127"/>
        <v>-42458212.256914124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-42458212.256914124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-176909.21773714217</v>
      </c>
      <c r="L1366" s="444">
        <f t="shared" ca="1" si="127"/>
        <v>-42635121.47465127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-42635121.47465127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-177646.33947771363</v>
      </c>
      <c r="L1367" s="444">
        <f t="shared" ca="1" si="127"/>
        <v>-42812767.81412898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-42812767.81412898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-178386.53255887073</v>
      </c>
      <c r="L1368" s="444">
        <f t="shared" ca="1" si="127"/>
        <v>-42991154.346687853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-42991154.346687853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-179129.80977786606</v>
      </c>
      <c r="L1369" s="444">
        <f t="shared" ca="1" si="127"/>
        <v>-43170284.156465717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-43170284.156465717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-179876.18398527382</v>
      </c>
      <c r="L1370" s="444">
        <f t="shared" ca="1" si="127"/>
        <v>-43350160.340450987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-43350160.340450987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-180625.66808521244</v>
      </c>
      <c r="L1371" s="444">
        <f t="shared" ca="1" si="127"/>
        <v>-43530786.008536197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-43530786.008536197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-181378.27503556749</v>
      </c>
      <c r="L1372" s="444">
        <f t="shared" ca="1" si="127"/>
        <v>-43712164.283571765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-43712164.283571765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-182134.01784821568</v>
      </c>
      <c r="L1373" s="444">
        <f t="shared" ca="1" si="127"/>
        <v>-43894298.301419981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-43894298.301419981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-182892.90958924993</v>
      </c>
      <c r="L1374" s="444">
        <f t="shared" ca="1" si="127"/>
        <v>-44077191.211009234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-44077191.211009234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-183654.96337920515</v>
      </c>
      <c r="L1375" s="444">
        <f t="shared" ca="1" si="127"/>
        <v>-44260846.174388438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-44260846.174388438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-184420.19239328516</v>
      </c>
      <c r="L1376" s="444">
        <f t="shared" ca="1" si="127"/>
        <v>-44445266.366781726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-44445266.366781726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-185188.60986159052</v>
      </c>
      <c r="L1377" s="444">
        <f t="shared" ca="1" si="127"/>
        <v>-44630454.976643316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-44630454.976643316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-185960.22906934714</v>
      </c>
      <c r="L1378" s="444">
        <f t="shared" ca="1" si="127"/>
        <v>-44816415.205712661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-44816415.205712661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-186735.0633571361</v>
      </c>
      <c r="L1379" s="444">
        <f t="shared" ca="1" si="127"/>
        <v>-45003150.269069798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-45003150.269069798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-187513.12612112417</v>
      </c>
      <c r="L1380" s="444">
        <f t="shared" ca="1" si="127"/>
        <v>-45190663.395190924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-45190663.395190924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-188294.4308132955</v>
      </c>
      <c r="L1381" s="444">
        <f t="shared" ca="1" si="127"/>
        <v>-45378957.826004222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-45378957.826004222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-189078.99094168426</v>
      </c>
      <c r="L1382" s="444">
        <f t="shared" ca="1" si="127"/>
        <v>-45568036.816945903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-45568036.816945903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-189866.82007060794</v>
      </c>
      <c r="L1383" s="444">
        <f t="shared" ca="1" si="127"/>
        <v>-45757903.637016512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-45757903.637016512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-190657.93182090213</v>
      </c>
      <c r="L1384" s="444">
        <f t="shared" ca="1" si="127"/>
        <v>-45948561.568837412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-45948561.568837412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-191452.33987015588</v>
      </c>
      <c r="L1385" s="444">
        <f t="shared" ca="1" si="127"/>
        <v>-46140013.908707567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-46140013.908707567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-192250.05795294821</v>
      </c>
      <c r="L1386" s="444">
        <f t="shared" ca="1" si="127"/>
        <v>-46332263.966660514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-46332263.966660514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-193051.09986108547</v>
      </c>
      <c r="L1387" s="444">
        <f t="shared" ca="1" si="127"/>
        <v>-46525315.0665216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-46525315.0665216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-193855.47944383998</v>
      </c>
      <c r="L1388" s="444">
        <f t="shared" ca="1" si="127"/>
        <v>-46719170.545965441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-46719170.545965441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-194663.21060818934</v>
      </c>
      <c r="L1389" s="444">
        <f t="shared" ca="1" si="127"/>
        <v>-46913833.756573632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-46913833.756573632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-195474.3073190568</v>
      </c>
      <c r="L1390" s="444">
        <f t="shared" ca="1" si="127"/>
        <v>-47109308.063892692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-47109308.063892692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-196288.78359955287</v>
      </c>
      <c r="L1391" s="444">
        <f t="shared" ca="1" si="127"/>
        <v>-47305596.847492248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-47305596.847492248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-197106.65353121769</v>
      </c>
      <c r="L1392" s="444">
        <f t="shared" ca="1" si="127"/>
        <v>-47502703.501023464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-47502703.501023464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-197927.93125426443</v>
      </c>
      <c r="L1393" s="444">
        <f t="shared" ca="1" si="127"/>
        <v>-47700631.432277732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-47700631.432277732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-198752.63096782388</v>
      </c>
      <c r="L1394" s="444">
        <f t="shared" ca="1" si="127"/>
        <v>-47899384.063245557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-47899384.063245557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-199580.76693018983</v>
      </c>
      <c r="L1395" s="444">
        <f t="shared" ca="1" si="127"/>
        <v>-48098964.83017575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-48098964.83017575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-200412.35345906563</v>
      </c>
      <c r="L1396" s="444">
        <f t="shared" ca="1" si="127"/>
        <v>-48299377.183634818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-48299377.183634818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-201247.40493181173</v>
      </c>
      <c r="L1397" s="444">
        <f t="shared" ca="1" si="127"/>
        <v>-48500624.588566631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-48500624.588566631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-202085.93578569428</v>
      </c>
      <c r="L1398" s="444">
        <f t="shared" ca="1" si="127"/>
        <v>-48702710.524352327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-48702710.524352327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-202927.9605181347</v>
      </c>
      <c r="L1399" s="444">
        <f t="shared" ca="1" si="127"/>
        <v>-48905638.484870464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-48905638.484870464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-203773.49368696025</v>
      </c>
      <c r="L1400" s="444">
        <f t="shared" ca="1" si="127"/>
        <v>-49109411.978557423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-49109411.978557423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-204622.54991065591</v>
      </c>
      <c r="L1401" s="444">
        <f t="shared" ca="1" si="127"/>
        <v>-49314034.52846808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-49314034.52846808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-205475.14386861699</v>
      </c>
      <c r="L1402" s="444">
        <f t="shared" ca="1" si="127"/>
        <v>-49519509.672336698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-49519509.672336698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-206331.29030140291</v>
      </c>
      <c r="L1403" s="444">
        <f t="shared" ca="1" si="127"/>
        <v>-49725840.962638102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-49725840.962638102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-207191.0040109921</v>
      </c>
      <c r="L1404" s="444">
        <f t="shared" ca="1" si="127"/>
        <v>-49933031.966649093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-49933031.966649093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-208054.29986103787</v>
      </c>
      <c r="L1405" s="444">
        <f t="shared" ca="1" si="127"/>
        <v>-50141086.266510129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-50141086.266510129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-208921.19277712554</v>
      </c>
      <c r="L1406" s="444">
        <f t="shared" ca="1" si="127"/>
        <v>-50350007.459287256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-50350007.459287256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-209791.69774703024</v>
      </c>
      <c r="L1407" s="444">
        <f t="shared" ca="1" si="127"/>
        <v>-50559799.157034285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-50559799.157034285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-210665.82982097619</v>
      </c>
      <c r="L1408" s="444">
        <f t="shared" ca="1" si="127"/>
        <v>-50770464.986855261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-50770464.986855261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-211543.60411189692</v>
      </c>
      <c r="L1409" s="444">
        <f t="shared" ca="1" si="127"/>
        <v>-50982008.590967156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-50982008.590967156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-212425.03579569649</v>
      </c>
      <c r="L1410" s="444">
        <f t="shared" ca="1" si="127"/>
        <v>-51194433.626762852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-51194433.626762852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-213310.14011151189</v>
      </c>
      <c r="L1411" s="444">
        <f t="shared" ca="1" si="127"/>
        <v>-51407743.766874366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-51407743.766874366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-214198.93236197651</v>
      </c>
      <c r="L1412" s="444">
        <f t="shared" ca="1" si="127"/>
        <v>-51621942.699236341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-51621942.699236341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-215091.42791348475</v>
      </c>
      <c r="L1413" s="444">
        <f t="shared" ca="1" si="127"/>
        <v>-51837034.127149828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-51837034.127149828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-215987.6421964576</v>
      </c>
      <c r="L1414" s="444">
        <f t="shared" ca="1" si="127"/>
        <v>-52053021.769346282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-52053021.769346282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-216887.5907056095</v>
      </c>
      <c r="L1415" s="444">
        <f t="shared" ca="1" si="127"/>
        <v>-52269909.360051893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-52269909.360051893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-217791.2890002162</v>
      </c>
      <c r="L1416" s="444">
        <f t="shared" ca="1" si="127"/>
        <v>-52487700.649052106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-52487700.649052106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-218698.75270438375</v>
      </c>
      <c r="L1417" s="444">
        <f t="shared" ca="1" si="127"/>
        <v>-52706399.401756488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-52706399.401756488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-219609.99750731871</v>
      </c>
      <c r="L1418" s="444">
        <f t="shared" ca="1" si="127"/>
        <v>-52926009.399263807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-52926009.399263807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-220525.03916359917</v>
      </c>
      <c r="L1419" s="444">
        <f t="shared" ca="1" si="127"/>
        <v>-53146534.438427404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-53146534.438427404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-221443.89349344748</v>
      </c>
      <c r="L1420" s="444">
        <f t="shared" ca="1" si="127"/>
        <v>-53367978.331920855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-53367978.331920855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-222366.57638300356</v>
      </c>
      <c r="L1421" s="444">
        <f t="shared" ca="1" si="127"/>
        <v>-53590344.908303857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-53590344.908303857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-223293.1037845994</v>
      </c>
      <c r="L1422" s="444">
        <f t="shared" ca="1" si="127"/>
        <v>-53813638.012088455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-53813638.012088455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-224223.49171703521</v>
      </c>
      <c r="L1423" s="444">
        <f t="shared" ca="1" si="127"/>
        <v>-54037861.503805488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-54037861.503805488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-225157.75626585621</v>
      </c>
      <c r="L1424" s="444">
        <f t="shared" ca="1" si="127"/>
        <v>-54263019.260071345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-54263019.260071345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-226095.91358363064</v>
      </c>
      <c r="L1425" s="444">
        <f t="shared" ca="1" si="127"/>
        <v>-54489115.173654974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-54489115.173654974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-227037.97989022903</v>
      </c>
      <c r="L1426" s="444">
        <f t="shared" ca="1" si="127"/>
        <v>-54716153.153545201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-54716153.153545201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-227983.97147310499</v>
      </c>
      <c r="L1427" s="444">
        <f t="shared" ca="1" si="127"/>
        <v>-54944137.125018306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-54944137.125018306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-228933.90468757626</v>
      </c>
      <c r="L1428" s="444">
        <f t="shared" ca="1" si="127"/>
        <v>-55173071.029705882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-55173071.029705882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-229887.79595710782</v>
      </c>
      <c r="L1429" s="444">
        <f t="shared" ca="1" si="127"/>
        <v>-55402958.825662993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-55402958.825662993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-230845.66177359581</v>
      </c>
      <c r="L1430" s="444">
        <f t="shared" ca="1" si="127"/>
        <v>-55633804.487436585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-55633804.487436585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-231807.51869765244</v>
      </c>
      <c r="L1431" s="444">
        <f t="shared" ca="1" si="127"/>
        <v>-55865612.006134234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-55865612.006134234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-232773.38335889266</v>
      </c>
      <c r="L1432" s="444">
        <f t="shared" ca="1" si="127"/>
        <v>-56098385.38949313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-56098385.38949313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-233743.27245622137</v>
      </c>
      <c r="L1433" s="444">
        <f t="shared" ca="1" si="127"/>
        <v>-56332128.661949351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-56332128.661949351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-234717.20275812229</v>
      </c>
      <c r="L1434" s="444">
        <f t="shared" ca="1" si="127"/>
        <v>-56566845.864707477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-56566845.864707477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-235695.19110294781</v>
      </c>
      <c r="L1435" s="444">
        <f t="shared" ca="1" si="127"/>
        <v>-56802541.055810422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-56802541.055810422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-236677.25439921007</v>
      </c>
      <c r="L1436" s="444">
        <f t="shared" ca="1" si="127"/>
        <v>-57039218.310209632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-57039218.310209632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-237663.40962587346</v>
      </c>
      <c r="L1437" s="444">
        <f t="shared" ca="1" si="127"/>
        <v>-57276881.719835505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-57276881.719835505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-238653.67383264794</v>
      </c>
      <c r="L1438" s="444">
        <f t="shared" ca="1" si="127"/>
        <v>-57515535.393668152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-57515535.393668152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-239648.06414028397</v>
      </c>
      <c r="L1439" s="444">
        <f t="shared" ca="1" si="127"/>
        <v>-57755183.457808435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-57755183.457808435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-240646.59774086851</v>
      </c>
      <c r="L1440" s="444">
        <f t="shared" ca="1" si="127"/>
        <v>-57995830.055549301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-57995830.055549301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-241649.29189812212</v>
      </c>
      <c r="L1441" s="444">
        <f t="shared" ca="1" si="127"/>
        <v>-58237479.347447425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-58237479.347447425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-242656.16394769761</v>
      </c>
      <c r="L1442" s="444">
        <f t="shared" ca="1" si="127"/>
        <v>-58480135.511395119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-58480135.511395119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-243667.23129747965</v>
      </c>
      <c r="L1443" s="444">
        <f t="shared" ca="1" si="127"/>
        <v>-58723802.742692597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-58723802.742692597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-244682.51142788582</v>
      </c>
      <c r="L1444" s="444">
        <f t="shared" ca="1" si="127"/>
        <v>-58968485.254120484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-58968485.254120484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-245702.02189216868</v>
      </c>
      <c r="L1445" s="444">
        <f t="shared" ca="1" si="127"/>
        <v>-59214187.276012652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-59214187.276012652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-246725.78031671938</v>
      </c>
      <c r="L1446" s="444">
        <f t="shared" ca="1" si="127"/>
        <v>-59460913.05632937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-59460913.05632937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-247753.80440137241</v>
      </c>
      <c r="L1447" s="444">
        <f t="shared" ca="1" si="127"/>
        <v>-59708666.860730745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-59708666.860730745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-248786.11191971143</v>
      </c>
      <c r="L1448" s="444">
        <f t="shared" ca="1" si="127"/>
        <v>-59957452.972650453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-59957452.972650453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-249822.7207193769</v>
      </c>
      <c r="L1449" s="444">
        <f t="shared" ca="1" si="127"/>
        <v>-60207275.693369828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-60207275.693369828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-250863.64872237429</v>
      </c>
      <c r="L1450" s="444">
        <f t="shared" ca="1" si="127"/>
        <v>-60458139.342092201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-60458139.342092201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-251908.91392538417</v>
      </c>
      <c r="L1451" s="444">
        <f t="shared" ca="1" si="127"/>
        <v>-60710048.256017588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-60710048.256017588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-252958.53440007332</v>
      </c>
      <c r="L1452" s="444">
        <f t="shared" ca="1" si="127"/>
        <v>-60963006.790417664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-60963006.790417664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-254012.52829340694</v>
      </c>
      <c r="L1453" s="444">
        <f t="shared" ca="1" si="127"/>
        <v>-61217019.318711072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-61217019.318711072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-255070.9138279628</v>
      </c>
      <c r="L1454" s="444">
        <f t="shared" ca="1" si="127"/>
        <v>-61472090.232539035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-61472090.232539035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-256133.70930224602</v>
      </c>
      <c r="L1455" s="444">
        <f t="shared" ca="1" si="127"/>
        <v>-61728223.941841282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-61728223.941841282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-257200.93309100534</v>
      </c>
      <c r="L1456" s="444">
        <f t="shared" ca="1" si="127"/>
        <v>-61985424.874932289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-61985424.874932289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-258272.60364555119</v>
      </c>
      <c r="L1457" s="444">
        <f t="shared" ca="1" si="127"/>
        <v>-62243697.478577837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-62243697.478577837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-259348.73949407431</v>
      </c>
      <c r="L1458" s="444">
        <f t="shared" ca="1" si="127"/>
        <v>-62503046.218071915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-62503046.218071915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-260429.3592419663</v>
      </c>
      <c r="L1459" s="444">
        <f t="shared" ca="1" si="127"/>
        <v>-62763475.577313885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-62763475.577313885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-261514.48157214117</v>
      </c>
      <c r="L1460" s="444">
        <f t="shared" ca="1" si="127"/>
        <v>-63024990.058886029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-63024990.058886029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-262604.12524535845</v>
      </c>
      <c r="L1461" s="444">
        <f t="shared" ca="1" si="127"/>
        <v>-63287594.184131384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-63287594.184131384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-263698.30910054746</v>
      </c>
      <c r="L1462" s="444">
        <f t="shared" ca="1" si="127"/>
        <v>-63551292.49323193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-63551292.49323193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-264797.05205513298</v>
      </c>
      <c r="L1463" s="444">
        <f t="shared" ca="1" si="127"/>
        <v>-63816089.545287065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-63816089.545287065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-265900.37310536276</v>
      </c>
      <c r="L1464" s="444">
        <f t="shared" ca="1" si="127"/>
        <v>-64081989.918392427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-64081989.918392427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-267008.29132663511</v>
      </c>
      <c r="L1465" s="444">
        <f t="shared" ca="1" si="127"/>
        <v>-64348998.209719062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-64348998.209719062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-268120.82587382942</v>
      </c>
      <c r="L1466" s="444">
        <f t="shared" ca="1" si="127"/>
        <v>-64617119.035592891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-64617119.035592891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-269237.9959816371</v>
      </c>
      <c r="L1467" s="444">
        <f t="shared" ca="1" si="127"/>
        <v>-64886357.031574525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-64886357.031574525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-270359.82096489385</v>
      </c>
      <c r="L1468" s="444">
        <f t="shared" ca="1" si="127"/>
        <v>-65156716.85253942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-65156716.85253942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-271486.32021891425</v>
      </c>
      <c r="L1469" s="444">
        <f t="shared" ca="1" si="127"/>
        <v>-65428203.172758333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-65428203.172758333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-272617.51321982639</v>
      </c>
      <c r="L1470" s="444">
        <f t="shared" ca="1" si="127"/>
        <v>-65700820.685978159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-65700820.685978159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-273753.419524909</v>
      </c>
      <c r="L1471" s="444">
        <f t="shared" ca="1" si="127"/>
        <v>-65974574.105503067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-65974574.105503067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-274894.05877292942</v>
      </c>
      <c r="L1472" s="444">
        <f t="shared" ca="1" si="127"/>
        <v>-66249468.164275996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-66249468.164275996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-276039.45068448334</v>
      </c>
      <c r="L1473" s="444">
        <f t="shared" ca="1" si="127"/>
        <v>-66525507.614960477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-66525507.614960477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-277189.61506233533</v>
      </c>
      <c r="L1474" s="444">
        <f t="shared" ca="1" si="127"/>
        <v>-66802697.23002281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-66802697.23002281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-278344.57179176167</v>
      </c>
      <c r="L1475" s="444">
        <f t="shared" ca="1" si="127"/>
        <v>-67081041.801814571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-67081041.801814571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-279504.34084089403</v>
      </c>
      <c r="L1476" s="444">
        <f t="shared" ca="1" si="127"/>
        <v>-67360546.142655462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-67360546.142655462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-280668.94226106443</v>
      </c>
      <c r="L1477" s="444">
        <f t="shared" ca="1" si="127"/>
        <v>-67641215.084916532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-67641215.084916532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-281838.39618715219</v>
      </c>
      <c r="L1478" s="444">
        <f t="shared" ca="1" si="127"/>
        <v>-67923053.481103688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-67923053.481103688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-283012.72283793206</v>
      </c>
      <c r="L1479" s="444">
        <f t="shared" ca="1" si="127"/>
        <v>-68206066.203941613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-68206066.203941613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-284191.94251642341</v>
      </c>
      <c r="L1480" s="444">
        <f t="shared" ca="1" si="127"/>
        <v>-68490258.14645803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-68490258.14645803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-285376.07561024179</v>
      </c>
      <c r="L1481" s="444">
        <f t="shared" ca="1" si="127"/>
        <v>-68775634.222068265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-68775634.222068265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-286565.14259195112</v>
      </c>
      <c r="L1482" s="444">
        <f t="shared" ca="1" si="127"/>
        <v>-69062199.364660218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-69062199.364660218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-287759.1640194176</v>
      </c>
      <c r="L1483" s="444">
        <f t="shared" ca="1" si="127"/>
        <v>-69349958.528679639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-69349958.528679639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-288958.16053616517</v>
      </c>
      <c r="L1484" s="444">
        <f t="shared" ca="1" si="127"/>
        <v>-69638916.689215809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-69638916.689215809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-290162.15287173254</v>
      </c>
      <c r="L1485" s="444">
        <f t="shared" ca="1" si="127"/>
        <v>-69929078.842087537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-69929078.842087537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-291371.1618420314</v>
      </c>
      <c r="L1486" s="444">
        <f t="shared" ca="1" si="127"/>
        <v>-70220450.00392957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-70220450.00392957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-292585.20834970655</v>
      </c>
      <c r="L1487" s="444">
        <f t="shared" ca="1" si="127"/>
        <v>-70513035.212279275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-70513035.212279275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-293804.31338449696</v>
      </c>
      <c r="L1488" s="444">
        <f t="shared" ca="1" si="127"/>
        <v>-70806839.525663778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-70806839.525663778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-295028.4980235991</v>
      </c>
      <c r="L1489" s="444">
        <f t="shared" ca="1" si="127"/>
        <v>-71101868.023687378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-71101868.023687378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-296257.78343203076</v>
      </c>
      <c r="L1490" s="444">
        <f t="shared" ca="1" si="127"/>
        <v>-71398125.807119414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-71398125.807119414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-297492.19086299755</v>
      </c>
      <c r="L1491" s="444">
        <f t="shared" ca="1" si="127"/>
        <v>-71695617.997982413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-71695617.997982413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-298731.74165826006</v>
      </c>
      <c r="L1492" s="444">
        <f t="shared" ca="1" si="127"/>
        <v>-71994349.739640668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-71994349.739640668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-299976.45724850276</v>
      </c>
      <c r="L1493" s="444">
        <f t="shared" ca="1" si="127"/>
        <v>-72294326.196889177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-72294326.196889177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-301226.35915370489</v>
      </c>
      <c r="L1494" s="444">
        <f t="shared" ca="1" si="127"/>
        <v>-72595552.55604288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-72595552.55604288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-302481.46898351202</v>
      </c>
      <c r="L1495" s="444">
        <f t="shared" ca="1" si="127"/>
        <v>-72898034.025026396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-72898034.025026396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-303741.80843760999</v>
      </c>
      <c r="L1496" s="444">
        <f t="shared" ca="1" si="127"/>
        <v>-73201775.833464012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-73201775.833464012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-305007.39930610004</v>
      </c>
      <c r="L1497" s="444">
        <f t="shared" ca="1" si="127"/>
        <v>-73506783.232770115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-73506783.232770115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-306278.2634698755</v>
      </c>
      <c r="L1498" s="444">
        <f t="shared" ca="1" si="127"/>
        <v>-73813061.49623999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-73813061.49623999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-307554.42290099995</v>
      </c>
      <c r="L1499" s="444">
        <f t="shared" ca="1" si="127"/>
        <v>-74120615.919140995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-74120615.919140995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-308835.89966308745</v>
      </c>
      <c r="L1500" s="444">
        <f t="shared" ca="1" si="127"/>
        <v>-74429451.818804085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-74429451.818804085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-310122.71591168368</v>
      </c>
      <c r="L1501" s="444">
        <f t="shared" ca="1" si="127"/>
        <v>-74739574.534715772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-74739574.534715772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-311414.89389464905</v>
      </c>
      <c r="L1502" s="444">
        <f t="shared" ca="1" si="127"/>
        <v>-75050989.428610414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-75050989.428610414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-312712.45595254342</v>
      </c>
      <c r="L1503" s="444">
        <f t="shared" ca="1" si="127"/>
        <v>-75363701.884562954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-75363701.884562954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-314015.42451901233</v>
      </c>
      <c r="L1504" s="444">
        <f t="shared" ca="1" si="127"/>
        <v>-75677717.309081972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-75677717.309081972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-315323.82212117489</v>
      </c>
      <c r="L1505" s="444">
        <f t="shared" ca="1" si="127"/>
        <v>-75993041.131203145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-75993041.131203145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-316637.67138001311</v>
      </c>
      <c r="L1506" s="444">
        <f t="shared" ca="1" si="127"/>
        <v>-76309678.802583158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-76309678.802583158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-317956.99501076317</v>
      </c>
      <c r="L1507" s="444">
        <f t="shared" ca="1" si="127"/>
        <v>-76627635.797593921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-76627635.797593921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-319281.81582330802</v>
      </c>
      <c r="L1508" s="444">
        <f t="shared" ca="1" si="127"/>
        <v>-76946917.613417223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-76946917.613417223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-320612.15672257176</v>
      </c>
      <c r="L1509" s="444">
        <f t="shared" ca="1" si="127"/>
        <v>-77267529.770139799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-77267529.770139799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-321948.0407089158</v>
      </c>
      <c r="L1510" s="444">
        <f t="shared" ca="1" si="127"/>
        <v>-77589477.810848713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-77589477.810848713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-323289.49087853631</v>
      </c>
      <c r="L1511" s="444">
        <f t="shared" ca="1" si="127"/>
        <v>-77912767.30172725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-77912767.30172725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-324636.53042386356</v>
      </c>
      <c r="L1512" s="444">
        <f t="shared" ca="1" si="127"/>
        <v>-78237403.832151115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-78237403.832151115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-325989.18263396295</v>
      </c>
      <c r="L1513" s="444">
        <f t="shared" ca="1" si="127"/>
        <v>-78563393.014785081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-78563393.014785081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-327347.47089493781</v>
      </c>
      <c r="L1514" s="444">
        <f t="shared" ca="1" si="127"/>
        <v>-78890740.485680014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-78890740.485680014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-328711.41869033338</v>
      </c>
      <c r="L1515" s="444">
        <f t="shared" ca="1" si="127"/>
        <v>-79219451.904370353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-79219451.904370353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-330081.04960154311</v>
      </c>
      <c r="L1516" s="444">
        <f t="shared" ca="1" si="127"/>
        <v>-79549532.953971893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-79549532.953971893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-331456.38730821619</v>
      </c>
      <c r="L1517" s="444">
        <f t="shared" ca="1" si="127"/>
        <v>-79880989.341280103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-79880989.341280103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-332837.45558866707</v>
      </c>
      <c r="L1518" s="444">
        <f t="shared" ca="1" si="127"/>
        <v>-80213826.796868771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-80213826.796868771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-334224.27832028654</v>
      </c>
      <c r="L1519" s="444">
        <f t="shared" ca="1" si="127"/>
        <v>-80548051.075189054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-80548051.075189054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-335616.87947995437</v>
      </c>
      <c r="L1520" s="444">
        <f t="shared" ca="1" si="127"/>
        <v>-80883667.954669014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-80883667.954669014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-337015.28314445424</v>
      </c>
      <c r="L1521" s="444">
        <f t="shared" ca="1" si="127"/>
        <v>-81220683.237813473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-81220683.237813473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-338419.51349088945</v>
      </c>
      <c r="L1522" s="444">
        <f t="shared" ca="1" si="127"/>
        <v>-81559102.751304358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-81559102.751304358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-339829.59479710151</v>
      </c>
      <c r="L1523" s="444">
        <f t="shared" ca="1" si="127"/>
        <v>-81898932.346101463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-81898932.346101463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-341245.55144208943</v>
      </c>
      <c r="L1524" s="444">
        <f t="shared" ca="1" si="127"/>
        <v>-82240177.89754355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-82240177.89754355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-342667.40790643147</v>
      </c>
      <c r="L1525" s="444">
        <f t="shared" ca="1" si="127"/>
        <v>-82582845.305449978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-82582845.305449978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-344095.18877270824</v>
      </c>
      <c r="L1526" s="444">
        <f t="shared" ca="1" si="127"/>
        <v>-82926940.494222686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-82926940.494222686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-345528.91872592783</v>
      </c>
      <c r="L1527" s="444">
        <f t="shared" ca="1" si="127"/>
        <v>-83272469.412948608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-83272469.412948608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-346968.6225539525</v>
      </c>
      <c r="L1528" s="444">
        <f t="shared" ca="1" si="127"/>
        <v>-83619438.035502568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-83619438.035502568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-348414.32514792739</v>
      </c>
      <c r="L1529" s="444">
        <f t="shared" ca="1" si="127"/>
        <v>-83967852.360650495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-83967852.360650495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-349866.05150271038</v>
      </c>
      <c r="L1530" s="444">
        <f t="shared" ca="1" si="127"/>
        <v>-84317718.412153199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-84317718.412153199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-351323.826717305</v>
      </c>
      <c r="L1531" s="444">
        <f t="shared" ca="1" si="127"/>
        <v>-84669042.238870502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-84669042.238870502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-352787.67599529377</v>
      </c>
      <c r="L1532" s="444">
        <f t="shared" ca="1" si="127"/>
        <v>-85021829.914865792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-85021829.914865792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-354257.62464527413</v>
      </c>
      <c r="L1533" s="444">
        <f t="shared" ca="1" si="127"/>
        <v>-85376087.53951107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-85376087.53951107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-355733.69808129611</v>
      </c>
      <c r="L1534" s="444">
        <f t="shared" ca="1" si="127"/>
        <v>-85731821.237592369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-85731821.237592369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-357215.92182330153</v>
      </c>
      <c r="L1535" s="444">
        <f t="shared" ca="1" si="127"/>
        <v>-86089037.159415677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-86089037.159415677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-358704.32149756531</v>
      </c>
      <c r="L1536" s="444">
        <f t="shared" ca="1" si="127"/>
        <v>-86447741.480913237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-86447741.480913237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-360198.92283713847</v>
      </c>
      <c r="L1537" s="444">
        <f t="shared" ca="1" si="127"/>
        <v>-86807940.403750375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-86807940.403750375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-361699.75168229325</v>
      </c>
      <c r="L1538" s="444">
        <f t="shared" ref="L1538:L1792" ca="1" si="132">I1538-J1538+K1538</f>
        <v>-87169640.155432671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-87169640.155432671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-363206.83398096944</v>
      </c>
      <c r="L1539" s="444">
        <f t="shared" ca="1" si="132"/>
        <v>-87532846.989413634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-87532846.989413634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-364720.19578922348</v>
      </c>
      <c r="L1540" s="444">
        <f t="shared" ca="1" si="132"/>
        <v>-87897567.185202852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-87897567.185202852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-366239.86327167857</v>
      </c>
      <c r="L1541" s="444">
        <f t="shared" ca="1" si="132"/>
        <v>-88263807.048474535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-88263807.048474535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-367765.86270197725</v>
      </c>
      <c r="L1542" s="444">
        <f t="shared" ca="1" si="132"/>
        <v>-88631572.911176518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-88631572.911176518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-369298.22046323551</v>
      </c>
      <c r="L1543" s="444">
        <f t="shared" ca="1" si="132"/>
        <v>-89000871.131639749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-89000871.131639749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-370836.96304849896</v>
      </c>
      <c r="L1544" s="444">
        <f t="shared" ca="1" si="132"/>
        <v>-89371708.094688252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-89371708.094688252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-372382.11706120102</v>
      </c>
      <c r="L1545" s="444">
        <f t="shared" ca="1" si="132"/>
        <v>-89744090.211749449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-89744090.211749449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-373933.70921562269</v>
      </c>
      <c r="L1546" s="444">
        <f t="shared" ca="1" si="132"/>
        <v>-90118023.920965075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-90118023.920965075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-375491.76633735449</v>
      </c>
      <c r="L1547" s="444">
        <f t="shared" ca="1" si="132"/>
        <v>-90493515.687302426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-90493515.687302426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-377056.31536376011</v>
      </c>
      <c r="L1548" s="444">
        <f t="shared" ca="1" si="132"/>
        <v>-90870572.00266619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-90870572.00266619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-378627.38334444247</v>
      </c>
      <c r="L1549" s="444">
        <f t="shared" ca="1" si="132"/>
        <v>-91249199.386010632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-91249199.386010632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-380204.99744171096</v>
      </c>
      <c r="L1550" s="444">
        <f t="shared" ca="1" si="132"/>
        <v>-91629404.383452341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-91629404.383452341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-381789.18493105139</v>
      </c>
      <c r="L1551" s="444">
        <f t="shared" ca="1" si="132"/>
        <v>-92011193.568383396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-92011193.568383396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-383379.97320159746</v>
      </c>
      <c r="L1552" s="444">
        <f t="shared" ca="1" si="132"/>
        <v>-92394573.541584998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-92394573.541584998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-384977.38975660416</v>
      </c>
      <c r="L1553" s="444">
        <f t="shared" ca="1" si="132"/>
        <v>-92779550.931341603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-92779550.931341603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-386581.46221392334</v>
      </c>
      <c r="L1554" s="444">
        <f t="shared" ca="1" si="132"/>
        <v>-93166132.393555522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-93166132.393555522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-388192.21830648131</v>
      </c>
      <c r="L1555" s="444">
        <f t="shared" ca="1" si="132"/>
        <v>-93554324.611862004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-93554324.611862004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-389809.68588275835</v>
      </c>
      <c r="L1556" s="444">
        <f t="shared" ca="1" si="132"/>
        <v>-93944134.297744766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-93944134.297744766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-391433.89290726988</v>
      </c>
      <c r="L1557" s="444">
        <f t="shared" ca="1" si="132"/>
        <v>-94335568.190652043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-94335568.190652043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-393064.86746105016</v>
      </c>
      <c r="L1558" s="444">
        <f t="shared" ca="1" si="132"/>
        <v>-94728633.058113098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-94728633.058113098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-394702.63774213789</v>
      </c>
      <c r="L1559" s="444">
        <f t="shared" ca="1" si="132"/>
        <v>-95123335.69585523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-95123335.69585523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-396347.23206606344</v>
      </c>
      <c r="L1560" s="444">
        <f t="shared" ca="1" si="132"/>
        <v>-95519682.927921295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-95519682.927921295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-397998.67886633874</v>
      </c>
      <c r="L1561" s="444">
        <f t="shared" ca="1" si="132"/>
        <v>-95917681.606787637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-95917681.606787637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-399657.00669494848</v>
      </c>
      <c r="L1562" s="444">
        <f t="shared" ca="1" si="132"/>
        <v>-96317338.61348258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-96317338.61348258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-401322.24422284408</v>
      </c>
      <c r="L1563" s="444">
        <f t="shared" ca="1" si="132"/>
        <v>-96718660.857705429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-96718660.857705429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-402994.4202404393</v>
      </c>
      <c r="L1564" s="444">
        <f t="shared" ca="1" si="132"/>
        <v>-97121655.277945861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-97121655.277945861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-404673.56365810777</v>
      </c>
      <c r="L1565" s="444">
        <f t="shared" ca="1" si="132"/>
        <v>-97526328.841603965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-97526328.841603965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-406359.70350668317</v>
      </c>
      <c r="L1566" s="444">
        <f t="shared" ca="1" si="132"/>
        <v>-97932688.545110643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-97932688.545110643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-408052.868937961</v>
      </c>
      <c r="L1567" s="444">
        <f t="shared" ca="1" si="132"/>
        <v>-98340741.414048597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-98340741.414048597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-409753.08922520251</v>
      </c>
      <c r="L1568" s="444">
        <f t="shared" ca="1" si="132"/>
        <v>-98750494.5032738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-98750494.5032738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-411460.39376364084</v>
      </c>
      <c r="L1569" s="444">
        <f t="shared" ca="1" si="132"/>
        <v>-99161954.897037446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-99161954.897037446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-413174.81207098934</v>
      </c>
      <c r="L1570" s="444">
        <f t="shared" ca="1" si="132"/>
        <v>-99575129.709108442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-99575129.709108442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-414896.37378795183</v>
      </c>
      <c r="L1571" s="444">
        <f t="shared" ca="1" si="132"/>
        <v>-99990026.082896397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-99990026.082896397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-416625.10867873498</v>
      </c>
      <c r="L1572" s="444">
        <f t="shared" ca="1" si="132"/>
        <v>-100406651.19157512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-100406651.19157512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-418361.04663156299</v>
      </c>
      <c r="L1573" s="444">
        <f t="shared" ca="1" si="132"/>
        <v>-100825012.23820668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-100825012.23820668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-420104.21765919449</v>
      </c>
      <c r="L1574" s="444">
        <f t="shared" ca="1" si="132"/>
        <v>-101245116.45586587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-101245116.45586587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-421854.65189944115</v>
      </c>
      <c r="L1575" s="444">
        <f t="shared" ca="1" si="132"/>
        <v>-101666971.10776532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-101666971.10776532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-423612.37961568881</v>
      </c>
      <c r="L1576" s="444">
        <f t="shared" ca="1" si="132"/>
        <v>-102090583.48738101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-102090583.48738101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-425377.43119742087</v>
      </c>
      <c r="L1577" s="444">
        <f t="shared" ca="1" si="132"/>
        <v>-102515960.91857843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-102515960.91857843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-427149.83716074348</v>
      </c>
      <c r="L1578" s="444">
        <f t="shared" ca="1" si="132"/>
        <v>-102943110.75573917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-102943110.75573917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-428929.62814891321</v>
      </c>
      <c r="L1579" s="444">
        <f t="shared" ca="1" si="132"/>
        <v>-103372040.38388808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-103372040.38388808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-430716.83493286697</v>
      </c>
      <c r="L1580" s="444">
        <f t="shared" ca="1" si="132"/>
        <v>-103802757.21882094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-103802757.21882094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-432511.4884117539</v>
      </c>
      <c r="L1581" s="444">
        <f t="shared" ca="1" si="132"/>
        <v>-104235268.7072327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-104235268.7072327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-434313.61961346958</v>
      </c>
      <c r="L1582" s="444">
        <f t="shared" ca="1" si="132"/>
        <v>-104669582.32684617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-104669582.32684617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-436123.25969519233</v>
      </c>
      <c r="L1583" s="444">
        <f t="shared" ca="1" si="132"/>
        <v>-105105705.58654135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-105105705.58654135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-437940.43994392228</v>
      </c>
      <c r="L1584" s="444">
        <f t="shared" ca="1" si="132"/>
        <v>-105543646.02648528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-105543646.02648528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-439765.19177702192</v>
      </c>
      <c r="L1585" s="444">
        <f t="shared" ca="1" si="132"/>
        <v>-105983411.2182623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-105983411.2182623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-441597.54674275953</v>
      </c>
      <c r="L1586" s="444">
        <f t="shared" ca="1" si="132"/>
        <v>-106425008.76500505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-106425008.76500505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-443437.53652085434</v>
      </c>
      <c r="L1587" s="444">
        <f t="shared" ca="1" si="132"/>
        <v>-106868446.30152591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-106868446.30152591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-445285.19292302459</v>
      </c>
      <c r="L1588" s="444">
        <f t="shared" ca="1" si="132"/>
        <v>-107313731.49444893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-107313731.49444893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-447140.54789353727</v>
      </c>
      <c r="L1589" s="444">
        <f t="shared" ca="1" si="132"/>
        <v>-107760872.04234247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-107760872.04234247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-449003.63350976026</v>
      </c>
      <c r="L1590" s="444">
        <f t="shared" ca="1" si="132"/>
        <v>-108209875.67585222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-108209875.67585222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-450874.48198271752</v>
      </c>
      <c r="L1591" s="444">
        <f t="shared" ca="1" si="132"/>
        <v>-108660750.15783495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-108660750.15783495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-452753.12565764558</v>
      </c>
      <c r="L1592" s="444">
        <f t="shared" ca="1" si="132"/>
        <v>-109113503.28349259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-109113503.28349259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-454639.59701455245</v>
      </c>
      <c r="L1593" s="444">
        <f t="shared" ca="1" si="132"/>
        <v>-109568142.88050714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-109568142.88050714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-456533.92866877973</v>
      </c>
      <c r="L1594" s="444">
        <f t="shared" ca="1" si="132"/>
        <v>-110024676.80917592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-110024676.80917592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-458436.15337156632</v>
      </c>
      <c r="L1595" s="444">
        <f t="shared" ca="1" si="132"/>
        <v>-110483112.9625475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-110483112.9625475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-460346.30401061458</v>
      </c>
      <c r="L1596" s="444">
        <f t="shared" ca="1" si="132"/>
        <v>-110943459.26655811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-110943459.26655811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-462264.41361065878</v>
      </c>
      <c r="L1597" s="444">
        <f t="shared" ca="1" si="132"/>
        <v>-111405723.68016876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-111405723.68016876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-464190.51533403643</v>
      </c>
      <c r="L1598" s="444">
        <f t="shared" ca="1" si="132"/>
        <v>-111869914.1955028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-111869914.1955028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-466124.64248126175</v>
      </c>
      <c r="L1599" s="444">
        <f t="shared" ca="1" si="132"/>
        <v>-112336038.83798407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-112336038.83798407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-468066.82849160035</v>
      </c>
      <c r="L1600" s="444">
        <f t="shared" ca="1" si="132"/>
        <v>-112804105.66647567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-112804105.66647567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-470017.1069436486</v>
      </c>
      <c r="L1601" s="444">
        <f t="shared" ca="1" si="132"/>
        <v>-113274122.77341932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-113274122.77341932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-471975.51155591378</v>
      </c>
      <c r="L1602" s="444">
        <f t="shared" ca="1" si="132"/>
        <v>-113746098.28497523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-113746098.28497523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-473942.07618739671</v>
      </c>
      <c r="L1603" s="444">
        <f t="shared" ca="1" si="132"/>
        <v>-114220040.36116263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-114220040.36116263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-475916.83483817754</v>
      </c>
      <c r="L1604" s="444">
        <f t="shared" ca="1" si="132"/>
        <v>-114695957.19600081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-114695957.19600081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-477899.82165000337</v>
      </c>
      <c r="L1605" s="444">
        <f t="shared" ca="1" si="132"/>
        <v>-115173857.01765081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-115173857.01765081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-479891.07090687839</v>
      </c>
      <c r="L1606" s="444">
        <f t="shared" ca="1" si="132"/>
        <v>-115653748.08855769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-115653748.08855769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-481890.61703565705</v>
      </c>
      <c r="L1607" s="444">
        <f t="shared" ca="1" si="132"/>
        <v>-116135638.70559335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-116135638.70559335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-483898.49460663897</v>
      </c>
      <c r="L1608" s="444">
        <f t="shared" ca="1" si="132"/>
        <v>-116619537.20019999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-116619537.20019999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-485914.73833416658</v>
      </c>
      <c r="L1609" s="444">
        <f t="shared" ca="1" si="132"/>
        <v>-117105451.93853416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-117105451.93853416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-487939.38307722565</v>
      </c>
      <c r="L1610" s="444">
        <f t="shared" ca="1" si="132"/>
        <v>-117593391.32161137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-117593391.32161137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-489972.46384004736</v>
      </c>
      <c r="L1611" s="444">
        <f t="shared" ca="1" si="132"/>
        <v>-118083363.78545143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-118083363.78545143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-492014.01577271428</v>
      </c>
      <c r="L1612" s="444">
        <f t="shared" ca="1" si="132"/>
        <v>-118575377.80122414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-118575377.80122414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-494064.07417176728</v>
      </c>
      <c r="L1613" s="444">
        <f t="shared" ca="1" si="132"/>
        <v>-119069441.87539591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-119069441.87539591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-496122.67448081629</v>
      </c>
      <c r="L1614" s="444">
        <f t="shared" ca="1" si="132"/>
        <v>-119565564.54987672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-119565564.54987672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-498189.85229115293</v>
      </c>
      <c r="L1615" s="444">
        <f t="shared" ca="1" si="132"/>
        <v>-120063754.40216787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-120063754.40216787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-500265.64334236615</v>
      </c>
      <c r="L1616" s="444">
        <f t="shared" ca="1" si="132"/>
        <v>-120564020.04551023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-120564020.04551023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-502350.0835229592</v>
      </c>
      <c r="L1617" s="444">
        <f t="shared" ca="1" si="132"/>
        <v>-121066370.12903319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-121066370.12903319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-504443.20887097163</v>
      </c>
      <c r="L1618" s="444">
        <f t="shared" ca="1" si="132"/>
        <v>-121570813.33790417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-121570813.33790417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-506545.05557460064</v>
      </c>
      <c r="L1619" s="444">
        <f t="shared" ca="1" si="132"/>
        <v>-122077358.39347877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-122077358.39347877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-508655.65997282811</v>
      </c>
      <c r="L1620" s="444">
        <f t="shared" ca="1" si="132"/>
        <v>-122586014.0534516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-122586014.0534516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-510775.05855604832</v>
      </c>
      <c r="L1621" s="444">
        <f t="shared" ca="1" si="132"/>
        <v>-123096789.11200765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-123096789.11200765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-512903.28796669858</v>
      </c>
      <c r="L1622" s="444">
        <f t="shared" ca="1" si="132"/>
        <v>-123609692.39997435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-123609692.39997435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-515040.38499989308</v>
      </c>
      <c r="L1623" s="444">
        <f t="shared" ca="1" si="132"/>
        <v>-124124732.78497423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-124124732.78497423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-517186.38660405937</v>
      </c>
      <c r="L1624" s="444">
        <f t="shared" ca="1" si="132"/>
        <v>-124641919.17157829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-124641919.17157829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-519341.32988157618</v>
      </c>
      <c r="L1625" s="444">
        <f t="shared" ca="1" si="132"/>
        <v>-125161260.50145987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-125161260.50145987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-521505.25208941608</v>
      </c>
      <c r="L1626" s="444">
        <f t="shared" ca="1" si="132"/>
        <v>-125682765.75354928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-125682765.75354928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-523678.19063978863</v>
      </c>
      <c r="L1627" s="444">
        <f t="shared" ca="1" si="132"/>
        <v>-126206443.94418907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-126206443.94418907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-525860.18310078781</v>
      </c>
      <c r="L1628" s="444">
        <f t="shared" ca="1" si="132"/>
        <v>-126732304.12728986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-126732304.12728986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-528051.26719704119</v>
      </c>
      <c r="L1629" s="444">
        <f t="shared" ca="1" si="132"/>
        <v>-127260355.3944869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-127260355.3944869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-530251.48081036215</v>
      </c>
      <c r="L1630" s="444">
        <f t="shared" ca="1" si="132"/>
        <v>-127790606.87529726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-127790606.87529726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-532460.86198040529</v>
      </c>
      <c r="L1631" s="444">
        <f t="shared" ca="1" si="132"/>
        <v>-128323067.73727767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-128323067.73727767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-534679.44890532363</v>
      </c>
      <c r="L1632" s="444">
        <f t="shared" ca="1" si="132"/>
        <v>-128857747.18618299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-128857747.18618299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-536907.27994242916</v>
      </c>
      <c r="L1633" s="444">
        <f t="shared" ca="1" si="132"/>
        <v>-129394654.46612541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-129394654.46612541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-539144.3936088559</v>
      </c>
      <c r="L1634" s="444">
        <f t="shared" ca="1" si="132"/>
        <v>-129933798.85973427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-129933798.85973427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-541390.82858222607</v>
      </c>
      <c r="L1635" s="444">
        <f t="shared" ca="1" si="132"/>
        <v>-130475189.68831649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-130475189.68831649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-543646.62370131875</v>
      </c>
      <c r="L1636" s="444">
        <f t="shared" ca="1" si="132"/>
        <v>-131018836.31201781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-131018836.31201781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-545911.81796674093</v>
      </c>
      <c r="L1637" s="444">
        <f t="shared" ca="1" si="132"/>
        <v>-131564748.12998456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-131564748.12998456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-548186.45054160233</v>
      </c>
      <c r="L1638" s="444">
        <f t="shared" ca="1" si="132"/>
        <v>-132112934.58052616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-132112934.58052616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-550470.56075219228</v>
      </c>
      <c r="L1639" s="444">
        <f t="shared" ca="1" si="132"/>
        <v>-132663405.14127836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-132663405.14127836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-552764.18808865978</v>
      </c>
      <c r="L1640" s="444">
        <f t="shared" ca="1" si="132"/>
        <v>-133216169.32936701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-133216169.32936701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-555067.37220569584</v>
      </c>
      <c r="L1641" s="444">
        <f t="shared" ca="1" si="132"/>
        <v>-133771236.7015727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-133771236.7015727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-557380.1529232196</v>
      </c>
      <c r="L1642" s="444">
        <f t="shared" ca="1" si="132"/>
        <v>-134328616.85449591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-134328616.85449591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-559702.57022706629</v>
      </c>
      <c r="L1643" s="444">
        <f t="shared" ca="1" si="132"/>
        <v>-134888319.42472297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-134888319.42472297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-562034.66426967899</v>
      </c>
      <c r="L1644" s="444">
        <f t="shared" ca="1" si="132"/>
        <v>-135450354.08899266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-135450354.08899266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-564376.47537080268</v>
      </c>
      <c r="L1645" s="444">
        <f t="shared" ca="1" si="132"/>
        <v>-136014730.56436345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-136014730.56436345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-566728.04401818104</v>
      </c>
      <c r="L1646" s="444">
        <f t="shared" ca="1" si="132"/>
        <v>-136581458.60838163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-136581458.60838163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-569089.41086825682</v>
      </c>
      <c r="L1647" s="444">
        <f t="shared" ca="1" si="132"/>
        <v>-137150548.01924989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-137150548.01924989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-571460.61674687453</v>
      </c>
      <c r="L1648" s="444">
        <f t="shared" ca="1" si="132"/>
        <v>-137722008.63599676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-137722008.63599676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-573841.70264998649</v>
      </c>
      <c r="L1649" s="444">
        <f t="shared" ca="1" si="132"/>
        <v>-138295850.33864674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-138295850.33864674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-576232.70974436146</v>
      </c>
      <c r="L1650" s="444">
        <f t="shared" ca="1" si="132"/>
        <v>-138872083.0483911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-138872083.0483911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-578633.67936829629</v>
      </c>
      <c r="L1651" s="444">
        <f t="shared" ca="1" si="132"/>
        <v>-139450716.72775939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-139450716.72775939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-581044.6530323308</v>
      </c>
      <c r="L1652" s="444">
        <f t="shared" ca="1" si="132"/>
        <v>-140031761.38079172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-140031761.38079172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-583465.6724199655</v>
      </c>
      <c r="L1653" s="444">
        <f t="shared" ca="1" si="132"/>
        <v>-140615227.05321169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-140615227.05321169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-585896.77938838198</v>
      </c>
      <c r="L1654" s="444">
        <f t="shared" ca="1" si="132"/>
        <v>-141201123.83260006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-141201123.83260006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-588338.01596916688</v>
      </c>
      <c r="L1655" s="444">
        <f t="shared" ca="1" si="132"/>
        <v>-141789461.84856921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-141789461.84856921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-590789.42436903843</v>
      </c>
      <c r="L1656" s="444">
        <f t="shared" ca="1" si="132"/>
        <v>-142380251.27293825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-142380251.27293825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-593251.04697057605</v>
      </c>
      <c r="L1657" s="444">
        <f t="shared" ca="1" si="132"/>
        <v>-142973502.31990883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-142973502.31990883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-595722.92633295339</v>
      </c>
      <c r="L1658" s="444">
        <f t="shared" ca="1" si="132"/>
        <v>-143569225.24624178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-143569225.24624178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-598205.10519267409</v>
      </c>
      <c r="L1659" s="444">
        <f t="shared" ca="1" si="132"/>
        <v>-144167430.35143444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-144167430.35143444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-600697.6264643101</v>
      </c>
      <c r="L1660" s="444">
        <f t="shared" ca="1" si="132"/>
        <v>-144768127.97789875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-144768127.97789875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-603200.53324124473</v>
      </c>
      <c r="L1661" s="444">
        <f t="shared" ca="1" si="132"/>
        <v>-145371328.51113999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-145371328.51113999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-605713.86879641656</v>
      </c>
      <c r="L1662" s="444">
        <f t="shared" ca="1" si="132"/>
        <v>-145977042.3799364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-145977042.3799364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-608237.67658306833</v>
      </c>
      <c r="L1663" s="444">
        <f t="shared" ca="1" si="132"/>
        <v>-146585280.05651948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-146585280.05651948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-610772.00023549784</v>
      </c>
      <c r="L1664" s="444">
        <f t="shared" ca="1" si="132"/>
        <v>-147196052.05675498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-147196052.05675498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-613316.8835698124</v>
      </c>
      <c r="L1665" s="444">
        <f t="shared" ca="1" si="132"/>
        <v>-147809368.94032478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-147809368.94032478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-615872.37058468664</v>
      </c>
      <c r="L1666" s="444">
        <f t="shared" ca="1" si="132"/>
        <v>-148425241.31090948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-148425241.31090948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-618438.50546212285</v>
      </c>
      <c r="L1667" s="444">
        <f t="shared" ca="1" si="132"/>
        <v>-149043679.81637159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-149043679.81637159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-621015.33256821497</v>
      </c>
      <c r="L1668" s="444">
        <f t="shared" ca="1" si="132"/>
        <v>-149664695.14893982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-149664695.14893982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-623602.89645391586</v>
      </c>
      <c r="L1669" s="444">
        <f t="shared" ca="1" si="132"/>
        <v>-150288298.04539374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-150288298.04539374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-626201.24185580725</v>
      </c>
      <c r="L1670" s="444">
        <f t="shared" ca="1" si="132"/>
        <v>-150914499.28724954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-150914499.28724954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-628810.413696873</v>
      </c>
      <c r="L1671" s="444">
        <f t="shared" ca="1" si="132"/>
        <v>-151543309.70094642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-151543309.70094642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-631430.45708727674</v>
      </c>
      <c r="L1672" s="444">
        <f t="shared" ca="1" si="132"/>
        <v>-152174740.1580337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-152174740.1580337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-634061.41732514044</v>
      </c>
      <c r="L1673" s="444">
        <f t="shared" ca="1" si="132"/>
        <v>-152808801.57535884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-152808801.57535884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-636703.33989732852</v>
      </c>
      <c r="L1674" s="444">
        <f t="shared" ca="1" si="132"/>
        <v>-153445504.91525617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-153445504.91525617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-639356.27048023406</v>
      </c>
      <c r="L1675" s="444">
        <f t="shared" ca="1" si="132"/>
        <v>-154084861.18573642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-154084861.18573642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-642020.25494056835</v>
      </c>
      <c r="L1676" s="444">
        <f t="shared" ca="1" si="132"/>
        <v>-154726881.44067699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-154726881.44067699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-644695.33933615405</v>
      </c>
      <c r="L1677" s="444">
        <f t="shared" ca="1" si="132"/>
        <v>-155371576.78001314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-155371576.78001314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-647381.56991672143</v>
      </c>
      <c r="L1678" s="444">
        <f t="shared" ca="1" si="132"/>
        <v>-156018958.34992987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-156018958.34992987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-650078.99312470783</v>
      </c>
      <c r="L1679" s="444">
        <f t="shared" ca="1" si="132"/>
        <v>-156669037.34305456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-156669037.34305456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-652787.65559606068</v>
      </c>
      <c r="L1680" s="444">
        <f t="shared" ca="1" si="132"/>
        <v>-157321824.99865061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-157321824.99865061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-655507.60416104423</v>
      </c>
      <c r="L1681" s="444">
        <f t="shared" ca="1" si="132"/>
        <v>-157977332.60281166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-157977332.60281166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-658238.88584504859</v>
      </c>
      <c r="L1682" s="444">
        <f t="shared" ca="1" si="132"/>
        <v>-158635571.4886567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-158635571.4886567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-660981.54786940292</v>
      </c>
      <c r="L1683" s="444">
        <f t="shared" ca="1" si="132"/>
        <v>-159296553.03652611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-159296553.03652611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-663735.63765219215</v>
      </c>
      <c r="L1684" s="444">
        <f t="shared" ca="1" si="132"/>
        <v>-159960288.6741783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-159960288.6741783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-666501.20280907629</v>
      </c>
      <c r="L1685" s="444">
        <f t="shared" ca="1" si="132"/>
        <v>-160626789.87698737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-160626789.87698737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-669278.29115411406</v>
      </c>
      <c r="L1686" s="444">
        <f t="shared" ca="1" si="132"/>
        <v>-161296068.16814148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-161296068.16814148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-672066.95070058946</v>
      </c>
      <c r="L1687" s="444">
        <f t="shared" ca="1" si="132"/>
        <v>-161968135.11884207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-161968135.11884207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-674867.22966184188</v>
      </c>
      <c r="L1688" s="444">
        <f t="shared" ca="1" si="132"/>
        <v>-162643002.34850392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-162643002.34850392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-677679.17645209969</v>
      </c>
      <c r="L1689" s="444">
        <f t="shared" ca="1" si="132"/>
        <v>-163320681.52495602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-163320681.52495602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-680502.83968731668</v>
      </c>
      <c r="L1690" s="444">
        <f t="shared" ca="1" si="132"/>
        <v>-164001184.36464334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-164001184.36464334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-683338.26818601391</v>
      </c>
      <c r="L1691" s="444">
        <f t="shared" ca="1" si="132"/>
        <v>-164684522.63282934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-164684522.63282934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-686185.51097012218</v>
      </c>
      <c r="L1692" s="444">
        <f t="shared" ca="1" si="132"/>
        <v>-165370708.14379945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-165370708.14379945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-689044.6172658311</v>
      </c>
      <c r="L1693" s="444">
        <f t="shared" ca="1" si="132"/>
        <v>-166059752.76106527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-166059752.76106527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-691915.63650443859</v>
      </c>
      <c r="L1694" s="444">
        <f t="shared" ca="1" si="132"/>
        <v>-166751668.39756972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-166751668.39756972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-694798.61832320713</v>
      </c>
      <c r="L1695" s="444">
        <f t="shared" ca="1" si="132"/>
        <v>-167446467.01589292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-167446467.01589292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-697693.61256622046</v>
      </c>
      <c r="L1696" s="444">
        <f t="shared" ca="1" si="132"/>
        <v>-168144160.62845916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-168144160.62845916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-700600.66928524652</v>
      </c>
      <c r="L1697" s="444">
        <f t="shared" ca="1" si="132"/>
        <v>-168844761.29774439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-168844761.29774439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-703519.83874060167</v>
      </c>
      <c r="L1698" s="444">
        <f t="shared" ca="1" si="132"/>
        <v>-169548281.13648498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-169548281.13648498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-706451.17140202073</v>
      </c>
      <c r="L1699" s="444">
        <f t="shared" ca="1" si="132"/>
        <v>-170254732.30788699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-170254732.30788699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-709394.71794952906</v>
      </c>
      <c r="L1700" s="444">
        <f t="shared" ca="1" si="132"/>
        <v>-170964127.02583653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-170964127.02583653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-712350.52927431883</v>
      </c>
      <c r="L1701" s="444">
        <f t="shared" ca="1" si="132"/>
        <v>-171676477.55511084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-171676477.55511084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-715318.65647962852</v>
      </c>
      <c r="L1702" s="444">
        <f t="shared" ca="1" si="132"/>
        <v>-172391796.21159047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-172391796.21159047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-718299.15088162699</v>
      </c>
      <c r="L1703" s="444">
        <f t="shared" ca="1" si="132"/>
        <v>-173110095.36247209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-173110095.36247209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-721292.06401030032</v>
      </c>
      <c r="L1704" s="444">
        <f t="shared" ca="1" si="132"/>
        <v>-173831387.42648238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-173831387.42648238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-724297.44761034322</v>
      </c>
      <c r="L1705" s="444">
        <f t="shared" ca="1" si="132"/>
        <v>-174555684.87409273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-174555684.87409273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-727315.35364205297</v>
      </c>
      <c r="L1706" s="444">
        <f t="shared" ca="1" si="132"/>
        <v>-175283000.22773477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-175283000.22773477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-730345.83428222826</v>
      </c>
      <c r="L1707" s="444">
        <f t="shared" ca="1" si="132"/>
        <v>-176013346.06201699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-176013346.06201699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-733388.94192507083</v>
      </c>
      <c r="L1708" s="444">
        <f t="shared" ca="1" si="132"/>
        <v>-176746735.00394207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-176746735.00394207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-736444.72918309201</v>
      </c>
      <c r="L1709" s="444">
        <f t="shared" ca="1" si="132"/>
        <v>-177483179.73312515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-177483179.73312515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-739513.24888802145</v>
      </c>
      <c r="L1710" s="444">
        <f t="shared" ca="1" si="132"/>
        <v>-178222692.98201317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-178222692.98201317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-742594.55409172154</v>
      </c>
      <c r="L1711" s="444">
        <f t="shared" ca="1" si="132"/>
        <v>-178965287.53610489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-178965287.53610489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-745688.69806710375</v>
      </c>
      <c r="L1712" s="444">
        <f t="shared" ca="1" si="132"/>
        <v>-179710976.23417199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-179710976.23417199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-748795.73430904991</v>
      </c>
      <c r="L1713" s="444">
        <f t="shared" ca="1" si="132"/>
        <v>-180459771.96848103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-180459771.96848103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-751915.71653533762</v>
      </c>
      <c r="L1714" s="444">
        <f t="shared" ca="1" si="132"/>
        <v>-181211687.68501636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-181211687.68501636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-755048.69868756819</v>
      </c>
      <c r="L1715" s="444">
        <f t="shared" ca="1" si="132"/>
        <v>-181966736.38370392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-181966736.38370392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-758194.7349320997</v>
      </c>
      <c r="L1716" s="444">
        <f t="shared" ca="1" si="132"/>
        <v>-182724931.11863601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-182724931.11863601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-761353.87966098334</v>
      </c>
      <c r="L1717" s="444">
        <f t="shared" ca="1" si="132"/>
        <v>-183486284.99829701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-183486284.99829701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-764526.18749290414</v>
      </c>
      <c r="L1718" s="444">
        <f t="shared" ca="1" si="132"/>
        <v>-184250811.18578991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-184250811.18578991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-767711.71327412466</v>
      </c>
      <c r="L1719" s="444">
        <f t="shared" ca="1" si="132"/>
        <v>-185018522.89906403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-185018522.89906403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-770910.51207943342</v>
      </c>
      <c r="L1720" s="444">
        <f t="shared" ca="1" si="132"/>
        <v>-185789433.41114348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-185789433.41114348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-774122.63921309786</v>
      </c>
      <c r="L1721" s="444">
        <f t="shared" ca="1" si="132"/>
        <v>-186563556.05035657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-186563556.05035657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-777348.15020981897</v>
      </c>
      <c r="L1722" s="444">
        <f t="shared" ca="1" si="132"/>
        <v>-187340904.20056638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-187340904.20056638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-780587.1008356933</v>
      </c>
      <c r="L1723" s="444">
        <f t="shared" ca="1" si="132"/>
        <v>-188121491.30140206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-188121491.30140206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-783839.5470891752</v>
      </c>
      <c r="L1724" s="444">
        <f t="shared" ca="1" si="132"/>
        <v>-188905330.84849125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-188905330.84849125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-787105.54520204687</v>
      </c>
      <c r="L1725" s="444">
        <f t="shared" ca="1" si="132"/>
        <v>-189692436.3936933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-189692436.3936933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-790385.15164038877</v>
      </c>
      <c r="L1726" s="444">
        <f t="shared" ca="1" si="132"/>
        <v>-190482821.54533368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-190482821.54533368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-793678.42310555698</v>
      </c>
      <c r="L1727" s="444">
        <f t="shared" ca="1" si="132"/>
        <v>-191276499.96843925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-191276499.96843925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-796985.41653516353</v>
      </c>
      <c r="L1728" s="444">
        <f t="shared" ca="1" si="132"/>
        <v>-192073485.38497442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-192073485.38497442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-800306.18910406006</v>
      </c>
      <c r="L1729" s="444">
        <f t="shared" ca="1" si="132"/>
        <v>-192873791.57407847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-192873791.57407847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-803640.79822532693</v>
      </c>
      <c r="L1730" s="444">
        <f t="shared" ca="1" si="132"/>
        <v>-193677432.37230378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-193677432.37230378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-806989.30155126576</v>
      </c>
      <c r="L1731" s="444">
        <f t="shared" ca="1" si="132"/>
        <v>-194484421.67385504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-194484421.67385504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-810351.75697439595</v>
      </c>
      <c r="L1732" s="444">
        <f t="shared" ca="1" si="132"/>
        <v>-195294773.43082944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-195294773.43082944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-813728.22262845596</v>
      </c>
      <c r="L1733" s="444">
        <f t="shared" ca="1" si="132"/>
        <v>-196108501.65345788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-196108501.65345788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-817118.75688940787</v>
      </c>
      <c r="L1734" s="444">
        <f t="shared" ca="1" si="132"/>
        <v>-196925620.41034728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-196925620.41034728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-820523.41837644705</v>
      </c>
      <c r="L1735" s="444">
        <f t="shared" ca="1" si="132"/>
        <v>-197746143.82872373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-197746143.82872373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-823942.26595301554</v>
      </c>
      <c r="L1736" s="444">
        <f t="shared" ca="1" si="132"/>
        <v>-198570086.09467673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-198570086.09467673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-827375.35872781975</v>
      </c>
      <c r="L1737" s="444">
        <f t="shared" ca="1" si="132"/>
        <v>-199397461.45340455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-199397461.45340455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-830822.75605585228</v>
      </c>
      <c r="L1738" s="444">
        <f t="shared" ca="1" si="132"/>
        <v>-200228284.20946041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-200228284.20946041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-834284.5175394183</v>
      </c>
      <c r="L1739" s="444">
        <f t="shared" ca="1" si="132"/>
        <v>-201062568.72699982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-201062568.72699982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-837760.70302916586</v>
      </c>
      <c r="L1740" s="444">
        <f t="shared" ca="1" si="132"/>
        <v>-201900329.43002898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-201900329.43002898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-841251.37262512068</v>
      </c>
      <c r="L1741" s="444">
        <f t="shared" ca="1" si="132"/>
        <v>-202741580.80265409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-202741580.80265409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-844756.58667772531</v>
      </c>
      <c r="L1742" s="444">
        <f t="shared" ca="1" si="132"/>
        <v>-203586337.38933182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-203586337.38933182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-848276.40578888252</v>
      </c>
      <c r="L1743" s="444">
        <f t="shared" ca="1" si="132"/>
        <v>-204434613.79512069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-204434613.79512069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-851810.89081300283</v>
      </c>
      <c r="L1744" s="444">
        <f t="shared" ca="1" si="132"/>
        <v>-205286424.68593368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-205286424.68593368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-855360.10285805701</v>
      </c>
      <c r="L1745" s="444">
        <f t="shared" ca="1" si="132"/>
        <v>-206141784.78879175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-206141784.78879175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-858924.10328663222</v>
      </c>
      <c r="L1746" s="444">
        <f t="shared" ca="1" si="132"/>
        <v>-207000708.89207837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-207000708.89207837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-862502.95371699322</v>
      </c>
      <c r="L1747" s="444">
        <f t="shared" ca="1" si="132"/>
        <v>-207863211.84579536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-207863211.84579536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-866096.71602414735</v>
      </c>
      <c r="L1748" s="444">
        <f t="shared" ca="1" si="132"/>
        <v>-208729308.56181952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-208729308.56181952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-869705.45234091463</v>
      </c>
      <c r="L1749" s="444">
        <f t="shared" ca="1" si="132"/>
        <v>-209599014.01416042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-209599014.01416042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-873329.22505900182</v>
      </c>
      <c r="L1750" s="444">
        <f t="shared" ca="1" si="132"/>
        <v>-210472343.23921943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-210472343.23921943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-876968.09683008096</v>
      </c>
      <c r="L1751" s="444">
        <f t="shared" ca="1" si="132"/>
        <v>-211349311.3360495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-211349311.3360495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-880622.13056687289</v>
      </c>
      <c r="L1752" s="444">
        <f t="shared" ca="1" si="132"/>
        <v>-212229933.46661636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-212229933.46661636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-884291.38944423478</v>
      </c>
      <c r="L1753" s="444">
        <f t="shared" ca="1" si="132"/>
        <v>-213114224.85606059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-213114224.85606059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-887975.93690025236</v>
      </c>
      <c r="L1754" s="444">
        <f t="shared" ca="1" si="132"/>
        <v>-214002200.79296085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-214002200.79296085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-891675.83663733688</v>
      </c>
      <c r="L1755" s="444">
        <f t="shared" ca="1" si="132"/>
        <v>-214893876.6295982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-214893876.6295982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-895391.15262332582</v>
      </c>
      <c r="L1756" s="444">
        <f t="shared" ca="1" si="132"/>
        <v>-215789267.78222153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-215789267.78222153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-899121.94909258978</v>
      </c>
      <c r="L1757" s="444">
        <f t="shared" ca="1" si="132"/>
        <v>-216688389.73131412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-216688389.73131412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-902868.29054714227</v>
      </c>
      <c r="L1758" s="444">
        <f t="shared" ca="1" si="132"/>
        <v>-217591258.02186126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-217591258.02186126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-906630.24175775517</v>
      </c>
      <c r="L1759" s="444">
        <f t="shared" ca="1" si="132"/>
        <v>-218497888.26361901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-218497888.26361901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-910407.86776507914</v>
      </c>
      <c r="L1760" s="444">
        <f t="shared" ca="1" si="132"/>
        <v>-219408296.13138407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-219408296.13138407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-914201.23388076678</v>
      </c>
      <c r="L1761" s="444">
        <f t="shared" ca="1" si="132"/>
        <v>-220322497.36526483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-220322497.36526483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-918010.40568860341</v>
      </c>
      <c r="L1762" s="444">
        <f t="shared" ca="1" si="132"/>
        <v>-221240507.77095345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-221240507.77095345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-921835.44904563949</v>
      </c>
      <c r="L1763" s="444">
        <f t="shared" ca="1" si="132"/>
        <v>-222162343.21999907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-222162343.21999907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-925676.43008332956</v>
      </c>
      <c r="L1764" s="444">
        <f t="shared" ca="1" si="132"/>
        <v>-223088019.65008241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-223088019.65008241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-929533.41520867683</v>
      </c>
      <c r="L1765" s="444">
        <f t="shared" ca="1" si="132"/>
        <v>-224017553.06529108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-224017553.06529108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-933406.47110537952</v>
      </c>
      <c r="L1766" s="444">
        <f t="shared" ca="1" si="132"/>
        <v>-224950959.53639644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-224950959.53639644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-937295.66473498521</v>
      </c>
      <c r="L1767" s="444">
        <f t="shared" ca="1" si="132"/>
        <v>-225888255.20113143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-225888255.20113143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-941201.06333804759</v>
      </c>
      <c r="L1768" s="444">
        <f t="shared" ca="1" si="132"/>
        <v>-226829456.26446947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-226829456.26446947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-945122.73443528952</v>
      </c>
      <c r="L1769" s="444">
        <f t="shared" ca="1" si="132"/>
        <v>-227774578.99890476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-227774578.99890476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-949060.74582876987</v>
      </c>
      <c r="L1770" s="444">
        <f t="shared" ca="1" si="132"/>
        <v>-228723639.74473354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-228723639.74473354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-953015.16560305643</v>
      </c>
      <c r="L1771" s="444">
        <f t="shared" ca="1" si="132"/>
        <v>-229676654.91033658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-229676654.91033658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-956986.06212640228</v>
      </c>
      <c r="L1772" s="444">
        <f t="shared" ca="1" si="132"/>
        <v>-230633640.97246298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-230633640.97246298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-960973.50405192911</v>
      </c>
      <c r="L1773" s="444">
        <f t="shared" ca="1" si="132"/>
        <v>-231594614.47651491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-231594614.47651491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-964977.56031881191</v>
      </c>
      <c r="L1774" s="444">
        <f t="shared" ca="1" si="132"/>
        <v>-232559592.0368337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-232559592.0368337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-968998.30015347374</v>
      </c>
      <c r="L1775" s="444">
        <f t="shared" ca="1" si="132"/>
        <v>-233528590.33698717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-233528590.33698717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-973035.79307077988</v>
      </c>
      <c r="L1776" s="444">
        <f t="shared" ca="1" si="132"/>
        <v>-234501626.13005796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-234501626.13005796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-977090.10887524148</v>
      </c>
      <c r="L1777" s="444">
        <f t="shared" ca="1" si="132"/>
        <v>-235478716.23893321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-235478716.23893321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-981161.31766222173</v>
      </c>
      <c r="L1778" s="444">
        <f t="shared" ca="1" si="132"/>
        <v>-236459877.55659541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-236459877.55659541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-985249.48981914762</v>
      </c>
      <c r="L1779" s="444">
        <f t="shared" ca="1" si="132"/>
        <v>-237445127.04641455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-237445127.04641455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-989354.69602672732</v>
      </c>
      <c r="L1780" s="444">
        <f t="shared" ca="1" si="132"/>
        <v>-238434481.74244127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-238434481.74244127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-993477.00726017193</v>
      </c>
      <c r="L1781" s="444">
        <f t="shared" ca="1" si="132"/>
        <v>-239427958.74970144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-239427958.74970144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-997616.49479042261</v>
      </c>
      <c r="L1782" s="444">
        <f t="shared" ca="1" si="132"/>
        <v>-240425575.24449188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-240425575.24449188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-1001773.2301853828</v>
      </c>
      <c r="L1783" s="444">
        <f t="shared" ca="1" si="132"/>
        <v>-241427348.47467726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-241427348.47467726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-1005947.2853111553</v>
      </c>
      <c r="L1784" s="444">
        <f t="shared" ca="1" si="132"/>
        <v>-242433295.75998843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-242433295.75998843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-1010138.7323332852</v>
      </c>
      <c r="L1785" s="444">
        <f t="shared" ca="1" si="132"/>
        <v>-243443434.4923217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-243443434.4923217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-1014347.6437180071</v>
      </c>
      <c r="L1786" s="444">
        <f t="shared" ca="1" si="132"/>
        <v>-244457782.1360397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-244457782.1360397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-1018574.0922334987</v>
      </c>
      <c r="L1787" s="444">
        <f t="shared" ca="1" si="132"/>
        <v>-245476356.22827321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-245476356.22827321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-1022818.1509511383</v>
      </c>
      <c r="L1788" s="444">
        <f t="shared" ca="1" si="132"/>
        <v>-246499174.37922436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-246499174.37922436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-1027079.8932467682</v>
      </c>
      <c r="L1789" s="444">
        <f t="shared" ca="1" si="132"/>
        <v>-247526254.27247113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-247526254.27247113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-1031359.3928019629</v>
      </c>
      <c r="L1790" s="444">
        <f t="shared" ca="1" si="132"/>
        <v>-248557613.6652731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-248557613.6652731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-1035656.7236053045</v>
      </c>
      <c r="L1791" s="444">
        <f t="shared" ca="1" si="132"/>
        <v>-249593270.38887841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-249593270.38887841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-1039971.9599536599</v>
      </c>
      <c r="L1792" s="444">
        <f t="shared" ca="1" si="132"/>
        <v>-250633242.34883207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-250633242.34883207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-1044305.176453467</v>
      </c>
      <c r="L1793" s="444">
        <f t="shared" ref="L1793:L2047" ca="1" si="137">I1793-J1793+K1793</f>
        <v>-251677547.52528554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-251677547.52528554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-1048656.4480220231</v>
      </c>
      <c r="L1794" s="444">
        <f t="shared" ca="1" si="137"/>
        <v>-252726203.97330758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-252726203.97330758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-1053025.8498887816</v>
      </c>
      <c r="L1795" s="444">
        <f t="shared" ca="1" si="137"/>
        <v>-253779229.82319635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-253779229.82319635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-1057413.4575966515</v>
      </c>
      <c r="L1796" s="444">
        <f t="shared" ca="1" si="137"/>
        <v>-254836643.28079301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-254836643.28079301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-1061819.3470033042</v>
      </c>
      <c r="L1797" s="444">
        <f t="shared" ca="1" si="137"/>
        <v>-255898462.62779632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-255898462.62779632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-1066243.5942824846</v>
      </c>
      <c r="L1798" s="444">
        <f t="shared" ca="1" si="137"/>
        <v>-256964706.2220788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-256964706.2220788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-1070686.2759253285</v>
      </c>
      <c r="L1799" s="444">
        <f t="shared" ca="1" si="137"/>
        <v>-258035392.49800414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-258035392.49800414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-1075147.468741684</v>
      </c>
      <c r="L1800" s="444">
        <f t="shared" ca="1" si="137"/>
        <v>-259110539.96674582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-259110539.96674582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-1079627.2498614409</v>
      </c>
      <c r="L1801" s="444">
        <f t="shared" ca="1" si="137"/>
        <v>-260190167.21660727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-260190167.21660727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-1084125.6967358638</v>
      </c>
      <c r="L1802" s="444">
        <f t="shared" ca="1" si="137"/>
        <v>-261274292.91334313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-261274292.91334313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-1088642.8871389297</v>
      </c>
      <c r="L1803" s="444">
        <f t="shared" ca="1" si="137"/>
        <v>-262362935.80048206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-262362935.80048206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-1093178.8991686753</v>
      </c>
      <c r="L1804" s="444">
        <f t="shared" ca="1" si="137"/>
        <v>-263456114.69965073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-263456114.69965073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-1097733.8112485448</v>
      </c>
      <c r="L1805" s="444">
        <f t="shared" ca="1" si="137"/>
        <v>-264553848.51089928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-264553848.51089928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-1102307.702128747</v>
      </c>
      <c r="L1806" s="444">
        <f t="shared" ca="1" si="137"/>
        <v>-265656156.21302801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-265656156.21302801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-1106900.6508876167</v>
      </c>
      <c r="L1807" s="444">
        <f t="shared" ca="1" si="137"/>
        <v>-266763056.86391562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-266763056.86391562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-1111512.7369329818</v>
      </c>
      <c r="L1808" s="444">
        <f t="shared" ca="1" si="137"/>
        <v>-267874569.60084862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-267874569.60084862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-1116144.0400035358</v>
      </c>
      <c r="L1809" s="444">
        <f t="shared" ca="1" si="137"/>
        <v>-268990713.64085215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-268990713.64085215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-1120794.6401702173</v>
      </c>
      <c r="L1810" s="444">
        <f t="shared" ca="1" si="137"/>
        <v>-270111508.28102237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-270111508.28102237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-1125464.6178375932</v>
      </c>
      <c r="L1811" s="444">
        <f t="shared" ca="1" si="137"/>
        <v>-271236972.89885998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-271236972.89885998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-1130154.05374525</v>
      </c>
      <c r="L1812" s="444">
        <f t="shared" ca="1" si="137"/>
        <v>-272367126.95260525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-272367126.95260525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-1134863.0289691885</v>
      </c>
      <c r="L1813" s="444">
        <f t="shared" ca="1" si="137"/>
        <v>-273501989.98157442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-273501989.98157442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-1139591.6249232267</v>
      </c>
      <c r="L1814" s="444">
        <f t="shared" ca="1" si="137"/>
        <v>-274641581.60649765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-274641581.60649765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-1144339.9233604069</v>
      </c>
      <c r="L1815" s="444">
        <f t="shared" ca="1" si="137"/>
        <v>-275785921.52985805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-275785921.52985805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-1149108.0063744085</v>
      </c>
      <c r="L1816" s="444">
        <f t="shared" ca="1" si="137"/>
        <v>-276935029.53623247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-276935029.53623247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-1153895.9564009686</v>
      </c>
      <c r="L1817" s="444">
        <f t="shared" ca="1" si="137"/>
        <v>-278088925.49263346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-278088925.49263346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-1158703.8562193061</v>
      </c>
      <c r="L1818" s="444">
        <f t="shared" ca="1" si="137"/>
        <v>-279247629.34885275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-279247629.34885275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-1163531.7889535532</v>
      </c>
      <c r="L1819" s="444">
        <f t="shared" ca="1" si="137"/>
        <v>-280411161.1378063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-280411161.1378063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-1168379.8380741929</v>
      </c>
      <c r="L1820" s="444">
        <f t="shared" ca="1" si="137"/>
        <v>-281579540.9758805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-281579540.9758805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-1173248.0873995021</v>
      </c>
      <c r="L1821" s="444">
        <f t="shared" ca="1" si="137"/>
        <v>-282752789.06327999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-282752789.06327999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-1178136.6210969999</v>
      </c>
      <c r="L1822" s="444">
        <f t="shared" ca="1" si="137"/>
        <v>-283930925.68437701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-283930925.68437701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-1183045.5236849042</v>
      </c>
      <c r="L1823" s="444">
        <f t="shared" ca="1" si="137"/>
        <v>-285113971.20806193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-285113971.20806193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-1187974.8800335913</v>
      </c>
      <c r="L1824" s="444">
        <f t="shared" ca="1" si="137"/>
        <v>-286301946.08809555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-286301946.08809555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-1192924.7753670649</v>
      </c>
      <c r="L1825" s="444">
        <f t="shared" ca="1" si="137"/>
        <v>-287494870.86346263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-287494870.86346263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-1197895.2952644276</v>
      </c>
      <c r="L1826" s="444">
        <f t="shared" ca="1" si="137"/>
        <v>-288692766.15872705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-288692766.15872705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-1202886.5256613628</v>
      </c>
      <c r="L1827" s="444">
        <f t="shared" ca="1" si="137"/>
        <v>-289895652.6843884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-289895652.6843884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-1207898.5528516183</v>
      </c>
      <c r="L1828" s="444">
        <f t="shared" ca="1" si="137"/>
        <v>-291103551.23724002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-291103551.23724002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-1212931.4634885001</v>
      </c>
      <c r="L1829" s="444">
        <f t="shared" ca="1" si="137"/>
        <v>-292316482.70072854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-292316482.70072854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-1217985.3445863689</v>
      </c>
      <c r="L1830" s="444">
        <f t="shared" ca="1" si="137"/>
        <v>-293534468.04531491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-293534468.04531491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-1223060.2835221454</v>
      </c>
      <c r="L1831" s="444">
        <f t="shared" ca="1" si="137"/>
        <v>-294757528.32883704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-294757528.32883704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-1228156.368036821</v>
      </c>
      <c r="L1832" s="444">
        <f t="shared" ca="1" si="137"/>
        <v>-295985684.69687384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-295985684.69687384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-1233273.6862369743</v>
      </c>
      <c r="L1833" s="444">
        <f t="shared" ca="1" si="137"/>
        <v>-297218958.38311082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-297218958.38311082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-1238412.326596295</v>
      </c>
      <c r="L1834" s="444">
        <f t="shared" ca="1" si="137"/>
        <v>-298457370.70970714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-298457370.70970714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-1243572.3779571131</v>
      </c>
      <c r="L1835" s="444">
        <f t="shared" ca="1" si="137"/>
        <v>-299700943.08766425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-299700943.08766425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-1248753.9295319344</v>
      </c>
      <c r="L1836" s="444">
        <f t="shared" ca="1" si="137"/>
        <v>-300949697.01719618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-300949697.01719618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-1253957.0709049841</v>
      </c>
      <c r="L1837" s="444">
        <f t="shared" ca="1" si="137"/>
        <v>-302203654.08810115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-302203654.08810115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-1259181.8920337548</v>
      </c>
      <c r="L1838" s="444">
        <f t="shared" ca="1" si="137"/>
        <v>-303462835.9801349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-303462835.9801349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-1264428.4832505621</v>
      </c>
      <c r="L1839" s="444">
        <f t="shared" ca="1" si="137"/>
        <v>-304727264.46338546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-304727264.46338546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-1269696.9352641061</v>
      </c>
      <c r="L1840" s="444">
        <f t="shared" ca="1" si="137"/>
        <v>-305996961.39864957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-305996961.39864957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-1274987.3391610398</v>
      </c>
      <c r="L1841" s="444">
        <f t="shared" ca="1" si="137"/>
        <v>-307271948.73781061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-307271948.73781061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-1280299.7864075443</v>
      </c>
      <c r="L1842" s="444">
        <f t="shared" ca="1" si="137"/>
        <v>-308552248.52421814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-308552248.52421814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-1285634.3688509089</v>
      </c>
      <c r="L1843" s="444">
        <f t="shared" ca="1" si="137"/>
        <v>-309837882.89306903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-309837882.89306903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-1290991.178721121</v>
      </c>
      <c r="L1844" s="444">
        <f t="shared" ca="1" si="137"/>
        <v>-311128874.07179016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-311128874.07179016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-1296370.308632459</v>
      </c>
      <c r="L1845" s="444">
        <f t="shared" ca="1" si="137"/>
        <v>-312425244.38042259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-312425244.38042259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-1301771.8515850941</v>
      </c>
      <c r="L1846" s="444">
        <f t="shared" ca="1" si="137"/>
        <v>-313727016.23200768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-313727016.23200768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-1307195.9009666988</v>
      </c>
      <c r="L1847" s="444">
        <f t="shared" ca="1" si="137"/>
        <v>-315034212.13297439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-315034212.13297439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-1312642.5505540599</v>
      </c>
      <c r="L1848" s="444">
        <f t="shared" ca="1" si="137"/>
        <v>-316346854.68352842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-316346854.68352842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-1318111.8945147018</v>
      </c>
      <c r="L1849" s="444">
        <f t="shared" ca="1" si="137"/>
        <v>-317664966.5780431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-317664966.5780431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-1323604.027408513</v>
      </c>
      <c r="L1850" s="444">
        <f t="shared" ca="1" si="137"/>
        <v>-318988570.60545164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-318988570.60545164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-1329119.0441893819</v>
      </c>
      <c r="L1851" s="444">
        <f t="shared" ca="1" si="137"/>
        <v>-320317689.64964104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-320317689.64964104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-1334657.0402068377</v>
      </c>
      <c r="L1852" s="444">
        <f t="shared" ca="1" si="137"/>
        <v>-321652346.68984789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-321652346.68984789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-1340218.1112076994</v>
      </c>
      <c r="L1853" s="444">
        <f t="shared" ca="1" si="137"/>
        <v>-322992564.80105561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-322992564.80105561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-1345802.3533377317</v>
      </c>
      <c r="L1854" s="444">
        <f t="shared" ca="1" si="137"/>
        <v>-324338367.15439332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-324338367.15439332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-1351409.8631433055</v>
      </c>
      <c r="L1855" s="444">
        <f t="shared" ca="1" si="137"/>
        <v>-325689777.01753664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-325689777.01753664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-1357040.7375730693</v>
      </c>
      <c r="L1856" s="444">
        <f t="shared" ca="1" si="137"/>
        <v>-327046817.75510973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-327046817.75510973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-1362695.0739796238</v>
      </c>
      <c r="L1857" s="444">
        <f t="shared" ca="1" si="137"/>
        <v>-328409512.82908934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-328409512.82908934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-1368372.9701212056</v>
      </c>
      <c r="L1858" s="444">
        <f t="shared" ca="1" si="137"/>
        <v>-329777885.79921055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-329777885.79921055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-1374074.5241633772</v>
      </c>
      <c r="L1859" s="444">
        <f t="shared" ca="1" si="137"/>
        <v>-331151960.32337391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-331151960.32337391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-1379799.8346807247</v>
      </c>
      <c r="L1860" s="444">
        <f t="shared" ca="1" si="137"/>
        <v>-332531760.15805465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-332531760.15805465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-1385549.000658561</v>
      </c>
      <c r="L1861" s="444">
        <f t="shared" ca="1" si="137"/>
        <v>-333917309.15871322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-333917309.15871322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-1391322.1214946385</v>
      </c>
      <c r="L1862" s="444">
        <f t="shared" ca="1" si="137"/>
        <v>-335308631.28020787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-335308631.28020787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-1397119.2970008662</v>
      </c>
      <c r="L1863" s="444">
        <f t="shared" ca="1" si="137"/>
        <v>-336705750.57720876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-336705750.57720876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-1402940.6274050365</v>
      </c>
      <c r="L1864" s="444">
        <f t="shared" ca="1" si="137"/>
        <v>-338108691.2046138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-338108691.2046138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-1408786.2133525575</v>
      </c>
      <c r="L1865" s="444">
        <f t="shared" ca="1" si="137"/>
        <v>-339517477.41796637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-339517477.41796637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-1414656.1559081932</v>
      </c>
      <c r="L1866" s="444">
        <f t="shared" ca="1" si="137"/>
        <v>-340932133.57387453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-340932133.57387453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-1420550.5565578106</v>
      </c>
      <c r="L1867" s="444">
        <f t="shared" ca="1" si="137"/>
        <v>-342352684.13043237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-342352684.13043237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-1426469.5172101348</v>
      </c>
      <c r="L1868" s="444">
        <f t="shared" ca="1" si="137"/>
        <v>-343779153.64764249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-343779153.64764249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-1432413.1401985104</v>
      </c>
      <c r="L1869" s="444">
        <f t="shared" ca="1" si="137"/>
        <v>-345211566.78784102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-345211566.78784102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-1438381.528282671</v>
      </c>
      <c r="L1870" s="444">
        <f t="shared" ca="1" si="137"/>
        <v>-346649948.31612366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-346649948.31612366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-1444374.7846505153</v>
      </c>
      <c r="L1871" s="444">
        <f t="shared" ca="1" si="137"/>
        <v>-348094323.10077417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-348094323.10077417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-1450393.0129198923</v>
      </c>
      <c r="L1872" s="444">
        <f t="shared" ca="1" si="137"/>
        <v>-349544716.11369407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-349544716.11369407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-1456436.317140392</v>
      </c>
      <c r="L1873" s="444">
        <f t="shared" ca="1" si="137"/>
        <v>-351001152.43083447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-351001152.43083447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-1462504.8017951436</v>
      </c>
      <c r="L1874" s="444">
        <f t="shared" ca="1" si="137"/>
        <v>-352463657.2326296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-352463657.2326296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-1468598.5718026233</v>
      </c>
      <c r="L1875" s="444">
        <f t="shared" ca="1" si="137"/>
        <v>-353932255.80443221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-353932255.80443221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-1474717.7325184676</v>
      </c>
      <c r="L1876" s="444">
        <f t="shared" ca="1" si="137"/>
        <v>-355406973.53695071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-355406973.53695071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-1480862.3897372945</v>
      </c>
      <c r="L1877" s="444">
        <f t="shared" ca="1" si="137"/>
        <v>-356887835.92668802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-356887835.92668802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-1487032.6496945333</v>
      </c>
      <c r="L1878" s="444">
        <f t="shared" ca="1" si="137"/>
        <v>-358374868.57638258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-358374868.57638258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-1493228.6190682608</v>
      </c>
      <c r="L1879" s="444">
        <f t="shared" ca="1" si="137"/>
        <v>-359868097.19545084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-359868097.19545084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-1499450.4049810451</v>
      </c>
      <c r="L1880" s="444">
        <f t="shared" ca="1" si="137"/>
        <v>-361367547.60043186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-361367547.60043186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-1505698.1150017993</v>
      </c>
      <c r="L1881" s="444">
        <f t="shared" ca="1" si="137"/>
        <v>-362873245.71543366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-362873245.71543366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-1511971.8571476403</v>
      </c>
      <c r="L1882" s="444">
        <f t="shared" ca="1" si="137"/>
        <v>-364385217.57258129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-364385217.57258129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-1518271.7398857553</v>
      </c>
      <c r="L1883" s="444">
        <f t="shared" ca="1" si="137"/>
        <v>-365903489.31246704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-365903489.31246704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-1524597.8721352792</v>
      </c>
      <c r="L1884" s="444">
        <f t="shared" ca="1" si="137"/>
        <v>-367428087.18460232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-367428087.18460232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-1530950.3632691763</v>
      </c>
      <c r="L1885" s="444">
        <f t="shared" ca="1" si="137"/>
        <v>-368959037.54787147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-368959037.54787147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-1537329.3231161311</v>
      </c>
      <c r="L1886" s="444">
        <f t="shared" ca="1" si="137"/>
        <v>-370496366.87098759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-370496366.87098759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-1543734.8619624483</v>
      </c>
      <c r="L1887" s="444">
        <f t="shared" ca="1" si="137"/>
        <v>-372040101.73295003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-372040101.73295003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-1550167.0905539584</v>
      </c>
      <c r="L1888" s="444">
        <f t="shared" ca="1" si="137"/>
        <v>-373590268.82350397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-373590268.82350397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-1556626.1200979331</v>
      </c>
      <c r="L1889" s="444">
        <f t="shared" ca="1" si="137"/>
        <v>-375146894.94360191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-375146894.94360191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-1563112.062265008</v>
      </c>
      <c r="L1890" s="444">
        <f t="shared" ca="1" si="137"/>
        <v>-376710007.00586689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-376710007.00586689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-1569625.0291911119</v>
      </c>
      <c r="L1891" s="444">
        <f t="shared" ca="1" si="137"/>
        <v>-378279632.03505802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-378279632.03505802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-1576165.1334794085</v>
      </c>
      <c r="L1892" s="444">
        <f t="shared" ca="1" si="137"/>
        <v>-379855797.16853744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-379855797.16853744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-1582732.4882022394</v>
      </c>
      <c r="L1893" s="444">
        <f t="shared" ca="1" si="137"/>
        <v>-381438529.65673965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-381438529.65673965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-1589327.2069030819</v>
      </c>
      <c r="L1894" s="444">
        <f t="shared" ca="1" si="137"/>
        <v>-383027856.86364275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-383027856.86364275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-1595949.4035985114</v>
      </c>
      <c r="L1895" s="444">
        <f t="shared" ca="1" si="137"/>
        <v>-384623806.26724124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-384623806.26724124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-1602599.1927801718</v>
      </c>
      <c r="L1896" s="444">
        <f t="shared" ca="1" si="137"/>
        <v>-386226405.46002144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-386226405.46002144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-1609276.6894167559</v>
      </c>
      <c r="L1897" s="444">
        <f t="shared" ca="1" si="137"/>
        <v>-387835682.1494382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-387835682.1494382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-1615982.0089559925</v>
      </c>
      <c r="L1898" s="444">
        <f t="shared" ca="1" si="137"/>
        <v>-389451664.15839422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-389451664.15839422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-1622715.2673266425</v>
      </c>
      <c r="L1899" s="444">
        <f t="shared" ca="1" si="137"/>
        <v>-391074379.42572087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-391074379.42572087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-1629476.5809405036</v>
      </c>
      <c r="L1900" s="444">
        <f t="shared" ca="1" si="137"/>
        <v>-392703856.00666136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-392703856.00666136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-1636266.0666944224</v>
      </c>
      <c r="L1901" s="444">
        <f t="shared" ca="1" si="137"/>
        <v>-394340122.07335579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-394340122.07335579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-1643083.8419723157</v>
      </c>
      <c r="L1902" s="444">
        <f t="shared" ca="1" si="137"/>
        <v>-395983205.91532809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-395983205.91532809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-1649930.0246472002</v>
      </c>
      <c r="L1903" s="444">
        <f t="shared" ca="1" si="137"/>
        <v>-397633135.93997526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-397633135.93997526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-1656804.7330832302</v>
      </c>
      <c r="L1904" s="444">
        <f t="shared" ca="1" si="137"/>
        <v>-399289940.67305851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-399289940.67305851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-1663708.0861377437</v>
      </c>
      <c r="L1905" s="444">
        <f t="shared" ca="1" si="137"/>
        <v>-400953648.75919628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-400953648.75919628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-1670640.2031633179</v>
      </c>
      <c r="L1906" s="444">
        <f t="shared" ca="1" si="137"/>
        <v>-402624288.96235961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-402624288.96235961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-1677601.2040098317</v>
      </c>
      <c r="L1907" s="444">
        <f t="shared" ca="1" si="137"/>
        <v>-404301890.16636944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-404301890.16636944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-1684591.2090265392</v>
      </c>
      <c r="L1908" s="444">
        <f t="shared" ca="1" si="137"/>
        <v>-405986481.37539595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-405986481.37539595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-1691610.3390641499</v>
      </c>
      <c r="L1909" s="444">
        <f t="shared" ca="1" si="137"/>
        <v>-407678091.71446007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-407678091.71446007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-1698658.7154769169</v>
      </c>
      <c r="L1910" s="444">
        <f t="shared" ca="1" si="137"/>
        <v>-409376750.42993701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-409376750.42993701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-1705736.4601247376</v>
      </c>
      <c r="L1911" s="444">
        <f t="shared" ca="1" si="137"/>
        <v>-411082486.89006174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-411082486.89006174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-1712843.6953752572</v>
      </c>
      <c r="L1912" s="444">
        <f t="shared" ca="1" si="137"/>
        <v>-412795330.585437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-412795330.585437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-1719980.5441059875</v>
      </c>
      <c r="L1913" s="444">
        <f t="shared" ca="1" si="137"/>
        <v>-414515311.12954301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-414515311.12954301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-1727147.1297064291</v>
      </c>
      <c r="L1914" s="444">
        <f t="shared" ca="1" si="137"/>
        <v>-416242458.25924945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-416242458.25924945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-1734343.5760802061</v>
      </c>
      <c r="L1915" s="444">
        <f t="shared" ca="1" si="137"/>
        <v>-417976801.83532965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-417976801.83532965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-1741570.0076472068</v>
      </c>
      <c r="L1916" s="444">
        <f t="shared" ca="1" si="137"/>
        <v>-419718371.84297687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-419718371.84297687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-1748826.5493457369</v>
      </c>
      <c r="L1917" s="444">
        <f t="shared" ca="1" si="137"/>
        <v>-421467198.3923226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-421467198.3923226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-1756113.3266346774</v>
      </c>
      <c r="L1918" s="444">
        <f t="shared" ca="1" si="137"/>
        <v>-423223311.7189573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-423223311.7189573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-1763430.4654956553</v>
      </c>
      <c r="L1919" s="444">
        <f t="shared" ca="1" si="137"/>
        <v>-424986742.18445295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-424986742.18445295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-1770778.0924352205</v>
      </c>
      <c r="L1920" s="444">
        <f t="shared" ca="1" si="137"/>
        <v>-426757520.27688819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-426757520.27688819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-1778156.3344870338</v>
      </c>
      <c r="L1921" s="444">
        <f t="shared" ca="1" si="137"/>
        <v>-428535676.61137521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-428535676.61137521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-1785565.3192140635</v>
      </c>
      <c r="L1922" s="444">
        <f t="shared" ca="1" si="137"/>
        <v>-430321241.93058926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-430321241.93058926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-1793005.1747107883</v>
      </c>
      <c r="L1923" s="444">
        <f t="shared" ca="1" si="137"/>
        <v>-432114247.10530007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-432114247.10530007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-1800476.0296054168</v>
      </c>
      <c r="L1924" s="444">
        <f t="shared" ca="1" si="137"/>
        <v>-433914723.13490546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-433914723.13490546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-1807978.0130621057</v>
      </c>
      <c r="L1925" s="444">
        <f t="shared" ca="1" si="137"/>
        <v>-435722701.14796758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-435722701.14796758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-1815511.2547831982</v>
      </c>
      <c r="L1926" s="444">
        <f t="shared" ca="1" si="137"/>
        <v>-437538212.40275079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-437538212.40275079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-1823075.8850114616</v>
      </c>
      <c r="L1927" s="444">
        <f t="shared" ca="1" si="137"/>
        <v>-439361288.28776222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-439361288.28776222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-1830672.0345323423</v>
      </c>
      <c r="L1928" s="444">
        <f t="shared" ca="1" si="137"/>
        <v>-441191960.32229459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-441191960.32229459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-1838299.8346762275</v>
      </c>
      <c r="L1929" s="444">
        <f t="shared" ca="1" si="137"/>
        <v>-443030260.1569708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-443030260.1569708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-1845959.4173207115</v>
      </c>
      <c r="L1930" s="444">
        <f t="shared" ca="1" si="137"/>
        <v>-444876219.57429153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-444876219.57429153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-1853650.9148928814</v>
      </c>
      <c r="L1931" s="444">
        <f t="shared" ca="1" si="137"/>
        <v>-446729870.48918438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-446729870.48918438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-1861374.4603716016</v>
      </c>
      <c r="L1932" s="444">
        <f t="shared" ca="1" si="137"/>
        <v>-448591244.94955599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-448591244.94955599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-1869130.1872898166</v>
      </c>
      <c r="L1933" s="444">
        <f t="shared" ca="1" si="137"/>
        <v>-450460375.13684583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-450460375.13684583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-1876918.2297368576</v>
      </c>
      <c r="L1934" s="444">
        <f t="shared" ca="1" si="137"/>
        <v>-452337293.36658269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-452337293.36658269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-1884738.7223607614</v>
      </c>
      <c r="L1935" s="444">
        <f t="shared" ca="1" si="137"/>
        <v>-454222032.08894348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-454222032.08894348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-1892591.8003705977</v>
      </c>
      <c r="L1936" s="444">
        <f t="shared" ca="1" si="137"/>
        <v>-456114623.88931406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-456114623.88931406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-1900477.5995388082</v>
      </c>
      <c r="L1937" s="444">
        <f t="shared" ca="1" si="137"/>
        <v>-458015101.48885286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-458015101.48885286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-1908396.2562035536</v>
      </c>
      <c r="L1938" s="444">
        <f t="shared" ca="1" si="137"/>
        <v>-459923497.74505639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-459923497.74505639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-1916347.9072710683</v>
      </c>
      <c r="L1939" s="444">
        <f t="shared" ca="1" si="137"/>
        <v>-461839845.65232748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-461839845.65232748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-1924332.6902180312</v>
      </c>
      <c r="L1940" s="444">
        <f t="shared" ca="1" si="137"/>
        <v>-463764178.34254551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-463764178.34254551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-1932350.7430939395</v>
      </c>
      <c r="L1941" s="444">
        <f t="shared" ca="1" si="137"/>
        <v>-465696529.08563948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-465696529.08563948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-1940402.2045234977</v>
      </c>
      <c r="L1942" s="444">
        <f t="shared" ca="1" si="137"/>
        <v>-467636931.29016298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-467636931.29016298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-1948487.2137090126</v>
      </c>
      <c r="L1943" s="444">
        <f t="shared" ca="1" si="137"/>
        <v>-469585418.50387198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-469585418.50387198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-1956605.9104328</v>
      </c>
      <c r="L1944" s="444">
        <f t="shared" ca="1" si="137"/>
        <v>-471542024.41430479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-471542024.41430479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-1964758.4350596035</v>
      </c>
      <c r="L1945" s="444">
        <f t="shared" ca="1" si="137"/>
        <v>-473506782.8493644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-473506782.8493644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-1972944.9285390184</v>
      </c>
      <c r="L1946" s="444">
        <f t="shared" ca="1" si="137"/>
        <v>-475479727.77790344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-475479727.77790344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-1981165.5324079313</v>
      </c>
      <c r="L1947" s="444">
        <f t="shared" ca="1" si="137"/>
        <v>-477460893.31031138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-477460893.31031138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-1989420.3887929639</v>
      </c>
      <c r="L1948" s="444">
        <f t="shared" ca="1" si="137"/>
        <v>-479450313.69910437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-479450313.69910437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-1997709.6404129346</v>
      </c>
      <c r="L1949" s="444">
        <f t="shared" ca="1" si="137"/>
        <v>-481448023.3395173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-481448023.3395173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-2006033.4305813222</v>
      </c>
      <c r="L1950" s="444">
        <f t="shared" ca="1" si="137"/>
        <v>-483454056.77009863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-483454056.77009863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-2014391.9032087442</v>
      </c>
      <c r="L1951" s="444">
        <f t="shared" ca="1" si="137"/>
        <v>-485468448.67330736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-485468448.67330736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-2022785.2028054474</v>
      </c>
      <c r="L1952" s="444">
        <f t="shared" ca="1" si="137"/>
        <v>-487491233.87611282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-487491233.87611282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-2031213.4744838034</v>
      </c>
      <c r="L1953" s="444">
        <f t="shared" ca="1" si="137"/>
        <v>-489522447.35059661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-489522447.35059661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-2039676.8639608191</v>
      </c>
      <c r="L1954" s="444">
        <f t="shared" ca="1" si="137"/>
        <v>-491562124.21455741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-491562124.21455741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-2048175.5175606559</v>
      </c>
      <c r="L1955" s="444">
        <f t="shared" ca="1" si="137"/>
        <v>-493610299.73211807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-493610299.73211807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-2056709.5822171585</v>
      </c>
      <c r="L1956" s="444">
        <f t="shared" ca="1" si="137"/>
        <v>-495667009.31433523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-495667009.31433523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-2065279.2054763967</v>
      </c>
      <c r="L1957" s="444">
        <f t="shared" ca="1" si="137"/>
        <v>-497732288.51981163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-497732288.51981163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-2073884.5354992149</v>
      </c>
      <c r="L1958" s="444">
        <f t="shared" ca="1" si="137"/>
        <v>-499806173.05531085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-499806173.05531085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-2082525.7210637953</v>
      </c>
      <c r="L1959" s="444">
        <f t="shared" ca="1" si="137"/>
        <v>-501888698.77637464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-501888698.77637464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-2091202.9115682277</v>
      </c>
      <c r="L1960" s="444">
        <f t="shared" ca="1" si="137"/>
        <v>-503979901.68794286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-503979901.68794286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-2099916.2570330948</v>
      </c>
      <c r="L1961" s="444">
        <f t="shared" ca="1" si="137"/>
        <v>-506079817.94497597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-506079817.94497597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-2108665.9081040667</v>
      </c>
      <c r="L1962" s="444">
        <f t="shared" ca="1" si="137"/>
        <v>-508188483.85308003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-508188483.85308003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-2117452.0160544999</v>
      </c>
      <c r="L1963" s="444">
        <f t="shared" ca="1" si="137"/>
        <v>-510305935.86913455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-510305935.86913455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-2126274.7327880608</v>
      </c>
      <c r="L1964" s="444">
        <f t="shared" ca="1" si="137"/>
        <v>-512432210.60192263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-512432210.60192263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-2135134.2108413442</v>
      </c>
      <c r="L1965" s="444">
        <f t="shared" ca="1" si="137"/>
        <v>-514567344.81276399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-514567344.81276399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-2144030.6033865167</v>
      </c>
      <c r="L1966" s="444">
        <f t="shared" ca="1" si="137"/>
        <v>-516711375.41615051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-516711375.41615051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-2152964.0642339606</v>
      </c>
      <c r="L1967" s="444">
        <f t="shared" ca="1" si="137"/>
        <v>-518864339.48038447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-518864339.48038447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-2161934.7478349353</v>
      </c>
      <c r="L1968" s="444">
        <f t="shared" ca="1" si="137"/>
        <v>-521026274.22821939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-521026274.22821939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-2170942.809284247</v>
      </c>
      <c r="L1969" s="444">
        <f t="shared" ca="1" si="137"/>
        <v>-523197217.03750366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-523197217.03750366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-2179988.404322932</v>
      </c>
      <c r="L1970" s="444">
        <f t="shared" ca="1" si="137"/>
        <v>-525377205.44182658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-525377205.44182658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-2189071.6893409439</v>
      </c>
      <c r="L1971" s="444">
        <f t="shared" ca="1" si="137"/>
        <v>-527566277.13116753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-527566277.13116753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-2198192.8213798646</v>
      </c>
      <c r="L1972" s="444">
        <f t="shared" ca="1" si="137"/>
        <v>-529764469.95254737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-529764469.95254737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-2207351.9581356142</v>
      </c>
      <c r="L1973" s="444">
        <f t="shared" ca="1" si="137"/>
        <v>-531971821.91068298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-531971821.91068298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-2216549.2579611791</v>
      </c>
      <c r="L1974" s="444">
        <f t="shared" ca="1" si="137"/>
        <v>-534188371.16864413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-534188371.16864413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-2225784.8798693502</v>
      </c>
      <c r="L1975" s="444">
        <f t="shared" ca="1" si="137"/>
        <v>-536414156.04851347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-536414156.04851347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-2235058.9835354728</v>
      </c>
      <c r="L1976" s="444">
        <f t="shared" ca="1" si="137"/>
        <v>-538649215.03204894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-538649215.03204894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-2244371.7293002037</v>
      </c>
      <c r="L1977" s="444">
        <f t="shared" ca="1" si="137"/>
        <v>-540893586.7613492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-540893586.7613492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-2253723.2781722881</v>
      </c>
      <c r="L1978" s="444">
        <f t="shared" ca="1" si="137"/>
        <v>-543147310.03952146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-543147310.03952146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-2263113.7918313392</v>
      </c>
      <c r="L1979" s="444">
        <f t="shared" ca="1" si="137"/>
        <v>-545410423.83135283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-545410423.83135283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-2272543.4326306367</v>
      </c>
      <c r="L1980" s="444">
        <f t="shared" ca="1" si="137"/>
        <v>-547682967.26398349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-547682967.26398349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-2282012.3635999314</v>
      </c>
      <c r="L1981" s="444">
        <f t="shared" ca="1" si="137"/>
        <v>-549964979.62758338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-549964979.62758338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-2291520.7484482639</v>
      </c>
      <c r="L1982" s="444">
        <f t="shared" ca="1" si="137"/>
        <v>-552256500.37603164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-552256500.37603164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-2301068.7515667984</v>
      </c>
      <c r="L1983" s="444">
        <f t="shared" ca="1" si="137"/>
        <v>-554557569.1275984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-554557569.1275984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-2310656.53803166</v>
      </c>
      <c r="L1984" s="444">
        <f t="shared" ca="1" si="137"/>
        <v>-556868225.6656301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-556868225.6656301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-2320284.2736067921</v>
      </c>
      <c r="L1985" s="444">
        <f t="shared" ca="1" si="137"/>
        <v>-559188509.93923688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-559188509.93923688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-2329952.1247468204</v>
      </c>
      <c r="L1986" s="444">
        <f t="shared" ca="1" si="137"/>
        <v>-561518462.06398368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-561518462.06398368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-2339660.2585999318</v>
      </c>
      <c r="L1987" s="444">
        <f t="shared" ca="1" si="137"/>
        <v>-563858122.32258356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-563858122.32258356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-2349408.8430107646</v>
      </c>
      <c r="L1988" s="444">
        <f t="shared" ca="1" si="137"/>
        <v>-566207531.16559434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-566207531.16559434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-2359198.0465233098</v>
      </c>
      <c r="L1989" s="444">
        <f t="shared" ca="1" si="137"/>
        <v>-568566729.21211767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-568566729.21211767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-2369028.0383838238</v>
      </c>
      <c r="L1990" s="444">
        <f t="shared" ca="1" si="137"/>
        <v>-570935757.25050151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-570935757.25050151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-2378898.9885437563</v>
      </c>
      <c r="L1991" s="444">
        <f t="shared" ca="1" si="137"/>
        <v>-573314656.23904526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-573314656.23904526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-2388811.0676626884</v>
      </c>
      <c r="L1992" s="444">
        <f t="shared" ca="1" si="137"/>
        <v>-575703467.30670798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-575703467.30670798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-2398764.4471112834</v>
      </c>
      <c r="L1993" s="444">
        <f t="shared" ca="1" si="137"/>
        <v>-578102231.75381923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-578102231.75381923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-2408759.2989742467</v>
      </c>
      <c r="L1994" s="444">
        <f t="shared" ca="1" si="137"/>
        <v>-580510991.0527935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-580510991.0527935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-2418795.7960533062</v>
      </c>
      <c r="L1995" s="444">
        <f t="shared" ca="1" si="137"/>
        <v>-582929786.84884679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-582929786.84884679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-2428874.1118701948</v>
      </c>
      <c r="L1996" s="444">
        <f t="shared" ca="1" si="137"/>
        <v>-585358660.96071696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-585358660.96071696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-2438994.4206696539</v>
      </c>
      <c r="L1997" s="444">
        <f t="shared" ca="1" si="137"/>
        <v>-587797655.38138664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-587797655.38138664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-2449156.8974224441</v>
      </c>
      <c r="L1998" s="444">
        <f t="shared" ca="1" si="137"/>
        <v>-590246812.27880907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-590246812.27880907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-2459361.7178283711</v>
      </c>
      <c r="L1999" s="444">
        <f t="shared" ca="1" si="137"/>
        <v>-592706173.99663746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-592706173.99663746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-2469609.0583193228</v>
      </c>
      <c r="L2000" s="444">
        <f t="shared" ca="1" si="137"/>
        <v>-595175783.05495679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-595175783.05495679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-2479899.0960623198</v>
      </c>
      <c r="L2001" s="444">
        <f t="shared" ca="1" si="137"/>
        <v>-597655682.1510191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-597655682.1510191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-2490232.0089625795</v>
      </c>
      <c r="L2002" s="444">
        <f t="shared" ca="1" si="137"/>
        <v>-600145914.15998173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-600145914.15998173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-2500607.9756665905</v>
      </c>
      <c r="L2003" s="444">
        <f t="shared" ca="1" si="137"/>
        <v>-602646522.13564837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-602646522.13564837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-2511027.1755652013</v>
      </c>
      <c r="L2004" s="444">
        <f t="shared" ca="1" si="137"/>
        <v>-605157549.31121361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-605157549.31121361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-2521489.7887967234</v>
      </c>
      <c r="L2005" s="444">
        <f t="shared" ca="1" si="137"/>
        <v>-607679039.1000104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-607679039.1000104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-2531995.9962500432</v>
      </c>
      <c r="L2006" s="444">
        <f t="shared" ca="1" si="137"/>
        <v>-610211035.09626043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-610211035.09626043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-2542545.9795677518</v>
      </c>
      <c r="L2007" s="444">
        <f t="shared" ca="1" si="137"/>
        <v>-612753581.07582819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-612753581.07582819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-2553139.9211492841</v>
      </c>
      <c r="L2008" s="444">
        <f t="shared" ca="1" si="137"/>
        <v>-615306720.99697745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-615306720.99697745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-2563778.0041540726</v>
      </c>
      <c r="L2009" s="444">
        <f t="shared" ca="1" si="137"/>
        <v>-617870499.00113153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-617870499.00113153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-2574460.4125047149</v>
      </c>
      <c r="L2010" s="444">
        <f t="shared" ca="1" si="137"/>
        <v>-620444959.41363621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-620444959.41363621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-2585187.3308901507</v>
      </c>
      <c r="L2011" s="444">
        <f t="shared" ca="1" si="137"/>
        <v>-623030146.74452639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-623030146.74452639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-2595958.94476886</v>
      </c>
      <c r="L2012" s="444">
        <f t="shared" ca="1" si="137"/>
        <v>-625626105.68929529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-625626105.68929529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-2606775.4403720638</v>
      </c>
      <c r="L2013" s="444">
        <f t="shared" ca="1" si="137"/>
        <v>-628232881.1296674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-628232881.1296674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-2617637.0047069476</v>
      </c>
      <c r="L2014" s="444">
        <f t="shared" ca="1" si="137"/>
        <v>-630850518.13437438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-630850518.13437438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-2628543.8255598932</v>
      </c>
      <c r="L2015" s="444">
        <f t="shared" ca="1" si="137"/>
        <v>-633479061.95993423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-633479061.95993423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-2639496.0914997258</v>
      </c>
      <c r="L2016" s="444">
        <f t="shared" ca="1" si="137"/>
        <v>-636118558.05143392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-636118558.05143392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-2650493.9918809747</v>
      </c>
      <c r="L2017" s="444">
        <f t="shared" ca="1" si="137"/>
        <v>-638769052.04331493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-638769052.04331493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-2661537.7168471455</v>
      </c>
      <c r="L2018" s="444">
        <f t="shared" ca="1" si="137"/>
        <v>-641430589.76016212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-641430589.76016212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-2672627.457334009</v>
      </c>
      <c r="L2019" s="444">
        <f t="shared" ca="1" si="137"/>
        <v>-644103217.21749616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-644103217.21749616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-2683763.4050729005</v>
      </c>
      <c r="L2020" s="444">
        <f t="shared" ca="1" si="137"/>
        <v>-646786980.62256908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-646786980.62256908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-2694945.7525940379</v>
      </c>
      <c r="L2021" s="444">
        <f t="shared" ca="1" si="137"/>
        <v>-649481926.37516308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-649481926.37516308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-2706174.6932298462</v>
      </c>
      <c r="L2022" s="444">
        <f t="shared" ca="1" si="137"/>
        <v>-652188101.06839287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-652188101.06839287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-2717450.4211183037</v>
      </c>
      <c r="L2023" s="444">
        <f t="shared" ca="1" si="137"/>
        <v>-654905551.48951113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-654905551.48951113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-2728773.1312062964</v>
      </c>
      <c r="L2024" s="444">
        <f t="shared" ca="1" si="137"/>
        <v>-657634324.62071741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-657634324.62071741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-2740143.019252989</v>
      </c>
      <c r="L2025" s="444">
        <f t="shared" ca="1" si="137"/>
        <v>-660374467.63997042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-660374467.63997042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-2751560.28183321</v>
      </c>
      <c r="L2026" s="444">
        <f t="shared" ca="1" si="137"/>
        <v>-663126027.92180359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-663126027.92180359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-2763025.1163408482</v>
      </c>
      <c r="L2027" s="444">
        <f t="shared" ca="1" si="137"/>
        <v>-665889053.03814447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-665889053.03814447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-2774537.7209922685</v>
      </c>
      <c r="L2028" s="444">
        <f t="shared" ca="1" si="137"/>
        <v>-668663590.7591368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-668663590.7591368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-2786098.2948297365</v>
      </c>
      <c r="L2029" s="444">
        <f t="shared" ca="1" si="137"/>
        <v>-671449689.05396652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-671449689.05396652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-2797707.0377248605</v>
      </c>
      <c r="L2030" s="444">
        <f t="shared" ca="1" si="137"/>
        <v>-674247396.09169137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-674247396.09169137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-2809364.1503820475</v>
      </c>
      <c r="L2031" s="444">
        <f t="shared" ca="1" si="137"/>
        <v>-677056760.24207342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-677056760.24207342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-2821069.8343419726</v>
      </c>
      <c r="L2032" s="444">
        <f t="shared" ca="1" si="137"/>
        <v>-679877830.07641542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-679877830.07641542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-2832824.2919850643</v>
      </c>
      <c r="L2033" s="444">
        <f t="shared" ca="1" si="137"/>
        <v>-682710654.36840045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-682710654.36840045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-2844627.7265350018</v>
      </c>
      <c r="L2034" s="444">
        <f t="shared" ca="1" si="137"/>
        <v>-685555282.09493542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-685555282.09493542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-2856480.3420622307</v>
      </c>
      <c r="L2035" s="444">
        <f t="shared" ca="1" si="137"/>
        <v>-688411762.43699765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-688411762.43699765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-2868382.34348749</v>
      </c>
      <c r="L2036" s="444">
        <f t="shared" ca="1" si="137"/>
        <v>-691280144.78048515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-691280144.78048515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-2880333.9365853546</v>
      </c>
      <c r="L2037" s="444">
        <f t="shared" ca="1" si="137"/>
        <v>-694160478.71707046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-694160478.71707046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-2892335.3279877934</v>
      </c>
      <c r="L2038" s="444">
        <f t="shared" ca="1" si="137"/>
        <v>-697052814.04505825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-697052814.04505825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-2904386.7251877426</v>
      </c>
      <c r="L2039" s="444">
        <f t="shared" ca="1" si="137"/>
        <v>-699957200.77024603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-699957200.77024603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-2916488.3365426916</v>
      </c>
      <c r="L2040" s="444">
        <f t="shared" ca="1" si="137"/>
        <v>-702873689.10678875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-702873689.10678875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-2928640.3712782864</v>
      </c>
      <c r="L2041" s="444">
        <f t="shared" ca="1" si="137"/>
        <v>-705802329.47806704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-705802329.47806704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-2940843.0394919459</v>
      </c>
      <c r="L2042" s="444">
        <f t="shared" ca="1" si="137"/>
        <v>-708743172.51755893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-708743172.51755893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-2953096.5521564954</v>
      </c>
      <c r="L2043" s="444">
        <f t="shared" ca="1" si="137"/>
        <v>-711696269.06971538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-711696269.06971538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-2965401.121123814</v>
      </c>
      <c r="L2044" s="444">
        <f t="shared" ca="1" si="137"/>
        <v>-714661670.19083917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-714661670.19083917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-2977756.9591284967</v>
      </c>
      <c r="L2045" s="444">
        <f t="shared" ca="1" si="137"/>
        <v>-717639427.14996767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-717639427.14996767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-2990164.2797915321</v>
      </c>
      <c r="L2046" s="444">
        <f t="shared" ca="1" si="137"/>
        <v>-720629591.42975914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-720629591.42975914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-3002623.2976239966</v>
      </c>
      <c r="L2047" s="444">
        <f t="shared" ca="1" si="137"/>
        <v>-723632214.72738314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-723632214.72738314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-3015134.2280307631</v>
      </c>
      <c r="L2048" s="444">
        <f t="shared" ref="L2048:L2302" ca="1" si="142">I2048-J2048+K2048</f>
        <v>-726647348.95541394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-726647348.95541394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-3027697.2873142245</v>
      </c>
      <c r="L2049" s="444">
        <f t="shared" ca="1" si="142"/>
        <v>-729675046.24272811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-729675046.24272811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-3040312.6926780338</v>
      </c>
      <c r="L2050" s="444">
        <f t="shared" ca="1" si="142"/>
        <v>-732715358.93540609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-732715358.93540609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-3052980.6622308586</v>
      </c>
      <c r="L2051" s="444">
        <f t="shared" ca="1" si="142"/>
        <v>-735768339.59763694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-735768339.59763694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-3065701.4149901541</v>
      </c>
      <c r="L2052" s="444">
        <f t="shared" ca="1" si="142"/>
        <v>-738834041.01262712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-738834041.01262712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-3078475.1708859461</v>
      </c>
      <c r="L2053" s="444">
        <f t="shared" ca="1" si="142"/>
        <v>-741912516.18351305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-741912516.18351305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-3091302.1507646376</v>
      </c>
      <c r="L2054" s="444">
        <f t="shared" ca="1" si="142"/>
        <v>-745003818.33427763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-745003818.33427763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-3104182.5763928234</v>
      </c>
      <c r="L2055" s="444">
        <f t="shared" ca="1" si="142"/>
        <v>-748108000.9106704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-748108000.9106704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-3117116.6704611266</v>
      </c>
      <c r="L2056" s="444">
        <f t="shared" ca="1" si="142"/>
        <v>-751225117.58113158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-751225117.58113158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-3130104.6565880482</v>
      </c>
      <c r="L2057" s="444">
        <f t="shared" ca="1" si="142"/>
        <v>-754355222.23771966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-754355222.23771966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-3143146.7593238316</v>
      </c>
      <c r="L2058" s="444">
        <f t="shared" ca="1" si="142"/>
        <v>-757498368.99704349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-757498368.99704349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-3156243.204154348</v>
      </c>
      <c r="L2059" s="444">
        <f t="shared" ca="1" si="142"/>
        <v>-760654612.20119786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-760654612.20119786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-3169394.2175049912</v>
      </c>
      <c r="L2060" s="444">
        <f t="shared" ca="1" si="142"/>
        <v>-763824006.41870284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-763824006.41870284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-3182600.0267445953</v>
      </c>
      <c r="L2061" s="444">
        <f t="shared" ca="1" si="142"/>
        <v>-767006606.44544744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-767006606.44544744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-3195860.8601893643</v>
      </c>
      <c r="L2062" s="444">
        <f t="shared" ca="1" si="142"/>
        <v>-770202467.30563676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-770202467.30563676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-3209176.9471068196</v>
      </c>
      <c r="L2063" s="444">
        <f t="shared" ca="1" si="142"/>
        <v>-773411644.2527436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-773411644.2527436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-3222548.5177197652</v>
      </c>
      <c r="L2064" s="444">
        <f t="shared" ca="1" si="142"/>
        <v>-776634192.77046335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-776634192.77046335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-3235975.8032102641</v>
      </c>
      <c r="L2065" s="444">
        <f t="shared" ca="1" si="142"/>
        <v>-779870168.57367361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-779870168.57367361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-3249459.0357236401</v>
      </c>
      <c r="L2066" s="444">
        <f t="shared" ca="1" si="142"/>
        <v>-783119627.60939729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-783119627.60939729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-3262998.4483724888</v>
      </c>
      <c r="L2067" s="444">
        <f t="shared" ca="1" si="142"/>
        <v>-786382626.05776978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-786382626.05776978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-3276594.2752407072</v>
      </c>
      <c r="L2068" s="444">
        <f t="shared" ca="1" si="142"/>
        <v>-789659220.33301044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-789659220.33301044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-3290246.7513875435</v>
      </c>
      <c r="L2069" s="444">
        <f t="shared" ca="1" si="142"/>
        <v>-792949467.08439803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-792949467.08439803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-3303956.1128516584</v>
      </c>
      <c r="L2070" s="444">
        <f t="shared" ca="1" si="142"/>
        <v>-796253423.19724965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-796253423.19724965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-3317722.5966552068</v>
      </c>
      <c r="L2071" s="444">
        <f t="shared" ca="1" si="142"/>
        <v>-799571145.7939049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-799571145.7939049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-3331546.4408079372</v>
      </c>
      <c r="L2072" s="444">
        <f t="shared" ca="1" si="142"/>
        <v>-802902692.23471284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-802902692.23471284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-3345427.8843113035</v>
      </c>
      <c r="L2073" s="444">
        <f t="shared" ca="1" si="142"/>
        <v>-806248120.11902416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-806248120.11902416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-3359367.1671626004</v>
      </c>
      <c r="L2074" s="444">
        <f t="shared" ca="1" si="142"/>
        <v>-809607487.28618681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-809607487.28618681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-3373364.5303591117</v>
      </c>
      <c r="L2075" s="444">
        <f t="shared" ca="1" si="142"/>
        <v>-812980851.81654596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-812980851.81654596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-3387420.2159022749</v>
      </c>
      <c r="L2076" s="444">
        <f t="shared" ca="1" si="142"/>
        <v>-816368272.03244829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-816368272.03244829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-3401534.4668018678</v>
      </c>
      <c r="L2077" s="444">
        <f t="shared" ca="1" si="142"/>
        <v>-819769806.49925017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-819769806.49925017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-3415707.527080209</v>
      </c>
      <c r="L2078" s="444">
        <f t="shared" ca="1" si="142"/>
        <v>-823185514.02633035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-823185514.02633035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-3429939.6417763764</v>
      </c>
      <c r="L2079" s="444">
        <f t="shared" ca="1" si="142"/>
        <v>-826615453.66810668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-826615453.66810668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-3444231.0569504444</v>
      </c>
      <c r="L2080" s="444">
        <f t="shared" ca="1" si="142"/>
        <v>-830059684.72505713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-830059684.72505713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-3458582.0196877378</v>
      </c>
      <c r="L2081" s="444">
        <f t="shared" ca="1" si="142"/>
        <v>-833518266.7447449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-833518266.7447449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-3472992.7781031039</v>
      </c>
      <c r="L2082" s="444">
        <f t="shared" ca="1" si="142"/>
        <v>-836991259.52284801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-836991259.52284801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-3487463.5813452005</v>
      </c>
      <c r="L2083" s="444">
        <f t="shared" ca="1" si="142"/>
        <v>-840478723.10419321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-840478723.10419321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-3501994.679600805</v>
      </c>
      <c r="L2084" s="444">
        <f t="shared" ca="1" si="142"/>
        <v>-843980717.78379405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-843980717.78379405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-3516586.3240991421</v>
      </c>
      <c r="L2085" s="444">
        <f t="shared" ca="1" si="142"/>
        <v>-847497304.10789323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-847497304.10789323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-3531238.7671162221</v>
      </c>
      <c r="L2086" s="444">
        <f t="shared" ca="1" si="142"/>
        <v>-851028542.87500942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-851028542.87500942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-3545952.2619792065</v>
      </c>
      <c r="L2087" s="444">
        <f t="shared" ca="1" si="142"/>
        <v>-854574495.13698864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-854574495.13698864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-3560727.0630707857</v>
      </c>
      <c r="L2088" s="444">
        <f t="shared" ca="1" si="142"/>
        <v>-858135222.20005941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-858135222.20005941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-3575563.425833581</v>
      </c>
      <c r="L2089" s="444">
        <f t="shared" ca="1" si="142"/>
        <v>-861710785.625893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-861710785.625893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-3590461.6067745541</v>
      </c>
      <c r="L2090" s="444">
        <f t="shared" ca="1" si="142"/>
        <v>-865301247.23266757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-865301247.23266757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-3605421.8634694475</v>
      </c>
      <c r="L2091" s="444">
        <f t="shared" ca="1" si="142"/>
        <v>-868906669.09613705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-868906669.09613705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-3620444.4545672378</v>
      </c>
      <c r="L2092" s="444">
        <f t="shared" ca="1" si="142"/>
        <v>-872527113.55070424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-872527113.55070424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-3635529.6397946011</v>
      </c>
      <c r="L2093" s="444">
        <f t="shared" ca="1" si="142"/>
        <v>-876162643.19049883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-876162643.19049883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-3650677.6799604115</v>
      </c>
      <c r="L2094" s="444">
        <f t="shared" ca="1" si="142"/>
        <v>-879813320.8704592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-879813320.8704592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-3665888.8369602468</v>
      </c>
      <c r="L2095" s="444">
        <f t="shared" ca="1" si="142"/>
        <v>-883479209.7074194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-883479209.7074194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-3681163.3737809146</v>
      </c>
      <c r="L2096" s="444">
        <f t="shared" ca="1" si="142"/>
        <v>-887160373.08120036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-887160373.08120036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-3696501.5545050018</v>
      </c>
      <c r="L2097" s="444">
        <f t="shared" ca="1" si="142"/>
        <v>-890856874.63570535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-890856874.63570535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-3711903.6443154393</v>
      </c>
      <c r="L2098" s="444">
        <f t="shared" ca="1" si="142"/>
        <v>-894568778.28002083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-894568778.28002083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-3727369.9095000867</v>
      </c>
      <c r="L2099" s="444">
        <f t="shared" ca="1" si="142"/>
        <v>-898296148.18952096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-898296148.18952096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-3742900.6174563379</v>
      </c>
      <c r="L2100" s="444">
        <f t="shared" ca="1" si="142"/>
        <v>-902039048.80697727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-902039048.80697727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-3758496.0366957388</v>
      </c>
      <c r="L2101" s="444">
        <f t="shared" ca="1" si="142"/>
        <v>-905797544.84367299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-905797544.84367299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-3774156.4368486372</v>
      </c>
      <c r="L2102" s="444">
        <f t="shared" ca="1" si="142"/>
        <v>-909571701.28052163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-909571701.28052163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-3789882.0886688395</v>
      </c>
      <c r="L2103" s="444">
        <f t="shared" ca="1" si="142"/>
        <v>-913361583.36919045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-913361583.36919045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-3805673.2640382941</v>
      </c>
      <c r="L2104" s="444">
        <f t="shared" ca="1" si="142"/>
        <v>-917167256.63322878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-917167256.63322878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-3821530.2359717865</v>
      </c>
      <c r="L2105" s="444">
        <f t="shared" ca="1" si="142"/>
        <v>-920988786.86920059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-920988786.86920059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-3837453.2786216689</v>
      </c>
      <c r="L2106" s="444">
        <f t="shared" ca="1" si="142"/>
        <v>-924826240.14782226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-924826240.14782226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-3853442.667282592</v>
      </c>
      <c r="L2107" s="444">
        <f t="shared" ca="1" si="142"/>
        <v>-928679682.81510484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-928679682.81510484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-3869498.6783962701</v>
      </c>
      <c r="L2108" s="444">
        <f t="shared" ca="1" si="142"/>
        <v>-932549181.49350107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-932549181.49350107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-3885621.5895562544</v>
      </c>
      <c r="L2109" s="444">
        <f t="shared" ca="1" si="142"/>
        <v>-936434803.08305728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-936434803.08305728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-3901811.6795127392</v>
      </c>
      <c r="L2110" s="444">
        <f t="shared" ca="1" si="142"/>
        <v>-940336614.76257002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-940336614.76257002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-3918069.2281773752</v>
      </c>
      <c r="L2111" s="444">
        <f t="shared" ca="1" si="142"/>
        <v>-944254683.99074745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-944254683.99074745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-3934394.5166281145</v>
      </c>
      <c r="L2112" s="444">
        <f t="shared" ca="1" si="142"/>
        <v>-948189078.5073756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-948189078.5073756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-3950787.8271140647</v>
      </c>
      <c r="L2113" s="444">
        <f t="shared" ca="1" si="142"/>
        <v>-952139866.3344897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-952139866.3344897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-3967249.4430603739</v>
      </c>
      <c r="L2114" s="444">
        <f t="shared" ca="1" si="142"/>
        <v>-956107115.7775501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-956107115.7775501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-3983779.6490731253</v>
      </c>
      <c r="L2115" s="444">
        <f t="shared" ca="1" si="142"/>
        <v>-960090895.42662323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-960090895.42662323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-4000378.7309442633</v>
      </c>
      <c r="L2116" s="444">
        <f t="shared" ca="1" si="142"/>
        <v>-964091274.1575675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-964091274.1575675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-4017046.9756565313</v>
      </c>
      <c r="L2117" s="444">
        <f t="shared" ca="1" si="142"/>
        <v>-968108321.13322401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-968108321.13322401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-4033784.6713884333</v>
      </c>
      <c r="L2118" s="444">
        <f t="shared" ca="1" si="142"/>
        <v>-972142105.8046124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-972142105.8046124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-4050592.1075192187</v>
      </c>
      <c r="L2119" s="444">
        <f t="shared" ca="1" si="142"/>
        <v>-976192697.91213167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-976192697.91213167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-4067469.5746338819</v>
      </c>
      <c r="L2120" s="444">
        <f t="shared" ca="1" si="142"/>
        <v>-980260167.4867655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-980260167.4867655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-4084417.3645281894</v>
      </c>
      <c r="L2121" s="444">
        <f t="shared" ca="1" si="142"/>
        <v>-984344584.85129368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-984344584.85129368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-4101435.7702137241</v>
      </c>
      <c r="L2122" s="444">
        <f t="shared" ca="1" si="142"/>
        <v>-988446020.62150741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-988446020.62150741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-4118525.0859229476</v>
      </c>
      <c r="L2123" s="444">
        <f t="shared" ca="1" si="142"/>
        <v>-992564545.70743036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-992564545.70743036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-4135685.6071142931</v>
      </c>
      <c r="L2124" s="444">
        <f t="shared" ca="1" si="142"/>
        <v>-996700231.31454468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-996700231.31454468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-4152917.6304772696</v>
      </c>
      <c r="L2125" s="444">
        <f t="shared" ca="1" si="142"/>
        <v>-1000853148.945022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-1000853148.945022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-4170221.4539375915</v>
      </c>
      <c r="L2126" s="444">
        <f t="shared" ca="1" si="142"/>
        <v>-1005023370.3989596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-1005023370.3989596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-4187597.3766623316</v>
      </c>
      <c r="L2127" s="444">
        <f t="shared" ca="1" si="142"/>
        <v>-1009210967.775622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-1009210967.775622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-4205045.699065092</v>
      </c>
      <c r="L2128" s="444">
        <f t="shared" ca="1" si="142"/>
        <v>-1013416013.4746871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-1013416013.4746871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-4222566.7228111969</v>
      </c>
      <c r="L2129" s="444">
        <f t="shared" ca="1" si="142"/>
        <v>-1017638580.1974983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-1017638580.1974983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-4240160.7508229092</v>
      </c>
      <c r="L2130" s="444">
        <f t="shared" ca="1" si="142"/>
        <v>-1021878740.9483212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-1021878740.9483212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-4257828.0872846711</v>
      </c>
      <c r="L2131" s="444">
        <f t="shared" ca="1" si="142"/>
        <v>-1026136569.0356059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-1026136569.0356059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-4275569.0376483575</v>
      </c>
      <c r="L2132" s="444">
        <f t="shared" ca="1" si="142"/>
        <v>-1030412138.0732542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-1030412138.0732542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-4293383.9086385593</v>
      </c>
      <c r="L2133" s="444">
        <f t="shared" ca="1" si="142"/>
        <v>-1034705521.9818928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-1034705521.9818928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-4311273.0082578864</v>
      </c>
      <c r="L2134" s="444">
        <f t="shared" ca="1" si="142"/>
        <v>-1039016794.9901507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-1039016794.9901507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-4329236.6457922943</v>
      </c>
      <c r="L2135" s="444">
        <f t="shared" ca="1" si="142"/>
        <v>-1043346031.6359429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-1043346031.6359429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-4347275.1318164291</v>
      </c>
      <c r="L2136" s="444">
        <f t="shared" ca="1" si="142"/>
        <v>-1047693306.7677593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-1047693306.7677593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-4365388.7781989975</v>
      </c>
      <c r="L2137" s="444">
        <f t="shared" ca="1" si="142"/>
        <v>-1052058695.5459583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-1052058695.5459583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-4383577.8981081601</v>
      </c>
      <c r="L2138" s="444">
        <f t="shared" ca="1" si="142"/>
        <v>-1056442273.4440664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-1056442273.4440664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-4401842.8060169434</v>
      </c>
      <c r="L2139" s="444">
        <f t="shared" ca="1" si="142"/>
        <v>-1060844116.2500833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-1060844116.2500833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-4420183.8177086804</v>
      </c>
      <c r="L2140" s="444">
        <f t="shared" ca="1" si="142"/>
        <v>-1065264300.0677921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-1065264300.0677921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-4438601.2502824664</v>
      </c>
      <c r="L2141" s="444">
        <f t="shared" ca="1" si="142"/>
        <v>-1069702901.3180745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-1069702901.3180745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-4457095.4221586436</v>
      </c>
      <c r="L2142" s="444">
        <f t="shared" ca="1" si="142"/>
        <v>-1074159996.7402332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-1074159996.7402332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-4475666.6530843051</v>
      </c>
      <c r="L2143" s="444">
        <f t="shared" ca="1" si="142"/>
        <v>-1078635663.3933175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-1078635663.3933175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-4494315.2641388224</v>
      </c>
      <c r="L2144" s="444">
        <f t="shared" ca="1" si="142"/>
        <v>-1083129978.6574564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-1083129978.6574564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-4513041.5777394017</v>
      </c>
      <c r="L2145" s="444">
        <f t="shared" ca="1" si="142"/>
        <v>-1087643020.2351959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-1087643020.2351959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-4531845.9176466493</v>
      </c>
      <c r="L2146" s="444">
        <f t="shared" ca="1" si="142"/>
        <v>-1092174866.1528425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-1092174866.1528425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-4550728.6089701774</v>
      </c>
      <c r="L2147" s="444">
        <f t="shared" ca="1" si="142"/>
        <v>-1096725594.7618127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-1096725594.7618127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-4569689.9781742198</v>
      </c>
      <c r="L2148" s="444">
        <f t="shared" ca="1" si="142"/>
        <v>-1101295284.7399869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-1101295284.7399869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-4588730.353083279</v>
      </c>
      <c r="L2149" s="444">
        <f t="shared" ca="1" si="142"/>
        <v>-1105884015.0930703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-1105884015.0930703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-4607850.0628877925</v>
      </c>
      <c r="L2150" s="444">
        <f t="shared" ca="1" si="142"/>
        <v>-1110491865.1559582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-1110491865.1559582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-4627049.4381498257</v>
      </c>
      <c r="L2151" s="444">
        <f t="shared" ca="1" si="142"/>
        <v>-1115118914.5941081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-1115118914.5941081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-4646328.8108087834</v>
      </c>
      <c r="L2152" s="444">
        <f t="shared" ca="1" si="142"/>
        <v>-1119765243.404917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-1119765243.404917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-4665688.5141871544</v>
      </c>
      <c r="L2153" s="444">
        <f t="shared" ca="1" si="142"/>
        <v>-1124430931.9191041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-1124430931.9191041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-4685128.8829962667</v>
      </c>
      <c r="L2154" s="444">
        <f t="shared" ca="1" si="142"/>
        <v>-1129116060.8021004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-1129116060.8021004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-4704650.2533420846</v>
      </c>
      <c r="L2155" s="444">
        <f t="shared" ca="1" si="142"/>
        <v>-1133820711.0554426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-1133820711.0554426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-4724252.9627310103</v>
      </c>
      <c r="L2156" s="444">
        <f t="shared" ca="1" si="142"/>
        <v>-1138544964.0181737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-1138544964.0181737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-4743937.3500757236</v>
      </c>
      <c r="L2157" s="444">
        <f t="shared" ca="1" si="142"/>
        <v>-1143288901.3682494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-1143288901.3682494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-4763703.755701039</v>
      </c>
      <c r="L2158" s="444">
        <f t="shared" ca="1" si="142"/>
        <v>-1148052605.1239505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-1148052605.1239505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-4783552.5213497933</v>
      </c>
      <c r="L2159" s="444">
        <f t="shared" ca="1" si="142"/>
        <v>-1152836157.6453004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-1152836157.6453004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-4803483.9901887514</v>
      </c>
      <c r="L2160" s="444">
        <f t="shared" ca="1" si="142"/>
        <v>-1157639641.6354892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-1157639641.6354892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-4823498.5068145385</v>
      </c>
      <c r="L2161" s="444">
        <f t="shared" ca="1" si="142"/>
        <v>-1162463140.1423037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-1162463140.1423037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-4843596.4172595991</v>
      </c>
      <c r="L2162" s="444">
        <f t="shared" ca="1" si="142"/>
        <v>-1167306736.5595634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-1167306736.5595634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-4863778.0689981803</v>
      </c>
      <c r="L2163" s="444">
        <f t="shared" ca="1" si="142"/>
        <v>-1172170514.6285615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-1172170514.6285615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-4884043.8109523393</v>
      </c>
      <c r="L2164" s="444">
        <f t="shared" ca="1" si="142"/>
        <v>-1177054558.4395139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-1177054558.4395139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-4904393.9934979742</v>
      </c>
      <c r="L2165" s="444">
        <f t="shared" ca="1" si="142"/>
        <v>-1181958952.433012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-1181958952.433012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-4924828.9684708836</v>
      </c>
      <c r="L2166" s="444">
        <f t="shared" ca="1" si="142"/>
        <v>-1186883781.4014828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-1186883781.4014828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-4945349.0891728448</v>
      </c>
      <c r="L2167" s="444">
        <f t="shared" ca="1" si="142"/>
        <v>-1191829130.4906557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-1191829130.4906557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-4965954.7103777323</v>
      </c>
      <c r="L2168" s="444">
        <f t="shared" ca="1" si="142"/>
        <v>-1196795085.2010334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-1196795085.2010334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-4986646.188337639</v>
      </c>
      <c r="L2169" s="444">
        <f t="shared" ca="1" si="142"/>
        <v>-1201781731.3893709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-1201781731.3893709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-5007423.8807890452</v>
      </c>
      <c r="L2170" s="444">
        <f t="shared" ca="1" si="142"/>
        <v>-1206789155.27016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-1206789155.27016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-5028288.1469589993</v>
      </c>
      <c r="L2171" s="444">
        <f t="shared" ca="1" si="142"/>
        <v>-1211817443.417119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-1211817443.417119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-5049239.3475713292</v>
      </c>
      <c r="L2172" s="444">
        <f t="shared" ca="1" si="142"/>
        <v>-1216866682.7646904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-1216866682.7646904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-5070277.8448528768</v>
      </c>
      <c r="L2173" s="444">
        <f t="shared" ca="1" si="142"/>
        <v>-1221936960.6095433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-1221936960.6095433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-5091404.0025397642</v>
      </c>
      <c r="L2174" s="444">
        <f t="shared" ca="1" si="142"/>
        <v>-1227028364.6120832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-1227028364.6120832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-5112618.1858836804</v>
      </c>
      <c r="L2175" s="444">
        <f t="shared" ca="1" si="142"/>
        <v>-1232140982.797967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-1232140982.797967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-5133920.7616581954</v>
      </c>
      <c r="L2176" s="444">
        <f t="shared" ca="1" si="142"/>
        <v>-1237274903.5596251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-1237274903.5596251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-5155312.0981651051</v>
      </c>
      <c r="L2177" s="444">
        <f t="shared" ca="1" si="142"/>
        <v>-1242430215.6577902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-1242430215.6577902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-5176792.565240792</v>
      </c>
      <c r="L2178" s="444">
        <f t="shared" ca="1" si="142"/>
        <v>-1247607008.223031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-1247607008.223031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-5198362.5342626292</v>
      </c>
      <c r="L2179" s="444">
        <f t="shared" ca="1" si="142"/>
        <v>-1252805370.7572937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-1252805370.7572937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-5220022.3781553907</v>
      </c>
      <c r="L2180" s="444">
        <f t="shared" ca="1" si="142"/>
        <v>-1258025393.1354492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-1258025393.1354492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-5241772.4713977044</v>
      </c>
      <c r="L2181" s="444">
        <f t="shared" ca="1" si="142"/>
        <v>-1263267165.6068468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-1263267165.6068468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-5263613.1900285287</v>
      </c>
      <c r="L2182" s="444">
        <f t="shared" ca="1" si="142"/>
        <v>-1268530778.7968752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-1268530778.7968752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-5285544.9116536472</v>
      </c>
      <c r="L2183" s="444">
        <f t="shared" ca="1" si="142"/>
        <v>-1273816323.708529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-1273816323.708529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-5307568.0154522043</v>
      </c>
      <c r="L2184" s="444">
        <f t="shared" ca="1" si="142"/>
        <v>-1279123891.7239811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-1279123891.7239811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-5329682.8821832547</v>
      </c>
      <c r="L2185" s="444">
        <f t="shared" ca="1" si="142"/>
        <v>-1284453574.6061645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-1284453574.6061645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-5351889.894192352</v>
      </c>
      <c r="L2186" s="444">
        <f t="shared" ca="1" si="142"/>
        <v>-1289805464.5003569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-1289805464.5003569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-5374189.4354181541</v>
      </c>
      <c r="L2187" s="444">
        <f t="shared" ca="1" si="142"/>
        <v>-1295179653.935775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-1295179653.935775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-5396581.8913990622</v>
      </c>
      <c r="L2188" s="444">
        <f t="shared" ca="1" si="142"/>
        <v>-1300576235.8271742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-1300576235.8271742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-5419067.6492798924</v>
      </c>
      <c r="L2189" s="444">
        <f t="shared" ca="1" si="142"/>
        <v>-1305995303.476454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-1305995303.476454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-5441647.0978185581</v>
      </c>
      <c r="L2190" s="444">
        <f t="shared" ca="1" si="142"/>
        <v>-1311436950.5742726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-1311436950.5742726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-5464320.6273928024</v>
      </c>
      <c r="L2191" s="444">
        <f t="shared" ca="1" si="142"/>
        <v>-1316901271.2016654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-1316901271.2016654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-5487088.6300069392</v>
      </c>
      <c r="L2192" s="444">
        <f t="shared" ca="1" si="142"/>
        <v>-1322388359.8316724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-1322388359.8316724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-5509951.4992986349</v>
      </c>
      <c r="L2193" s="444">
        <f t="shared" ca="1" si="142"/>
        <v>-1327898311.330971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-1327898311.330971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-5532909.6305457121</v>
      </c>
      <c r="L2194" s="444">
        <f t="shared" ca="1" si="142"/>
        <v>-1333431220.9615166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-1333431220.9615166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-5555963.4206729857</v>
      </c>
      <c r="L2195" s="444">
        <f t="shared" ca="1" si="142"/>
        <v>-1338987184.3821895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-1338987184.3821895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-5579113.268259123</v>
      </c>
      <c r="L2196" s="444">
        <f t="shared" ca="1" si="142"/>
        <v>-1344566297.6504486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-1344566297.6504486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-5602359.5735435355</v>
      </c>
      <c r="L2197" s="444">
        <f t="shared" ca="1" si="142"/>
        <v>-1350168657.2239921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-1350168657.2239921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-5625702.7384333005</v>
      </c>
      <c r="L2198" s="444">
        <f t="shared" ca="1" si="142"/>
        <v>-1355794359.9624255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-1355794359.9624255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-5649143.1665101061</v>
      </c>
      <c r="L2199" s="444">
        <f t="shared" ca="1" si="142"/>
        <v>-1361443503.1289356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-1361443503.1289356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-5672681.2630372318</v>
      </c>
      <c r="L2200" s="444">
        <f t="shared" ca="1" si="142"/>
        <v>-1367116184.3919728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-1367116184.3919728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-5696317.434966553</v>
      </c>
      <c r="L2201" s="444">
        <f t="shared" ca="1" si="142"/>
        <v>-1372812501.8269393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-1372812501.8269393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-5720052.090945581</v>
      </c>
      <c r="L2202" s="444">
        <f t="shared" ca="1" si="142"/>
        <v>-1378532553.9178848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-1378532553.9178848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-5743885.6413245201</v>
      </c>
      <c r="L2203" s="444">
        <f t="shared" ca="1" si="142"/>
        <v>-1384276439.5592093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-1384276439.5592093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-5767818.4981633723</v>
      </c>
      <c r="L2204" s="444">
        <f t="shared" ca="1" si="142"/>
        <v>-1390044258.0573728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-1390044258.0573728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-5791851.075239053</v>
      </c>
      <c r="L2205" s="444">
        <f t="shared" ca="1" si="142"/>
        <v>-1395836109.1326118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-1395836109.1326118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-5815983.7880525487</v>
      </c>
      <c r="L2206" s="444">
        <f t="shared" ca="1" si="142"/>
        <v>-1401652092.9206643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-1401652092.9206643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-5840217.0538361017</v>
      </c>
      <c r="L2207" s="444">
        <f t="shared" ca="1" si="142"/>
        <v>-1407492309.9745004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-1407492309.9745004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-5864551.291560418</v>
      </c>
      <c r="L2208" s="444">
        <f t="shared" ca="1" si="142"/>
        <v>-1413356861.2660608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-1413356861.2660608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-5888986.9219419202</v>
      </c>
      <c r="L2209" s="444">
        <f t="shared" ca="1" si="142"/>
        <v>-1419245848.1880028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-1419245848.1880028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-5913524.3674500119</v>
      </c>
      <c r="L2210" s="444">
        <f t="shared" ca="1" si="142"/>
        <v>-1425159372.5554528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-1425159372.5554528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-5938164.0523143867</v>
      </c>
      <c r="L2211" s="444">
        <f t="shared" ca="1" si="142"/>
        <v>-1431097536.6077671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-1431097536.6077671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-5962906.4025323633</v>
      </c>
      <c r="L2212" s="444">
        <f t="shared" ca="1" si="142"/>
        <v>-1437060443.0102994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-1437060443.0102994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-5987751.8458762476</v>
      </c>
      <c r="L2213" s="444">
        <f t="shared" ca="1" si="142"/>
        <v>-1443048194.8561757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-1443048194.8561757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-6012700.8119007321</v>
      </c>
      <c r="L2214" s="444">
        <f t="shared" ca="1" si="142"/>
        <v>-1449060895.6680763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-1449060895.6680763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-6037753.7319503175</v>
      </c>
      <c r="L2215" s="444">
        <f t="shared" ca="1" si="142"/>
        <v>-1455098649.4000266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-1455098649.4000266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-6062911.0391667774</v>
      </c>
      <c r="L2216" s="444">
        <f t="shared" ca="1" si="142"/>
        <v>-1461161560.4391932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-1461161560.4391932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-6088173.1684966385</v>
      </c>
      <c r="L2217" s="444">
        <f t="shared" ca="1" si="142"/>
        <v>-1467249733.6076899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-1467249733.6076899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-6113540.5566987079</v>
      </c>
      <c r="L2218" s="444">
        <f t="shared" ca="1" si="142"/>
        <v>-1473363274.1643887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-1473363274.1643887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-6139013.642351619</v>
      </c>
      <c r="L2219" s="444">
        <f t="shared" ca="1" si="142"/>
        <v>-1479502287.8067403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-1479502287.8067403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-6164592.8658614177</v>
      </c>
      <c r="L2220" s="444">
        <f t="shared" ca="1" si="142"/>
        <v>-1485666880.6726017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-1485666880.6726017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-6190278.669469174</v>
      </c>
      <c r="L2221" s="444">
        <f t="shared" ca="1" si="142"/>
        <v>-1491857159.3420708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-1491857159.3420708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-6216071.4972586287</v>
      </c>
      <c r="L2222" s="444">
        <f t="shared" ca="1" si="142"/>
        <v>-1498073230.8393295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-1498073230.8393295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-6241971.7951638727</v>
      </c>
      <c r="L2223" s="444">
        <f t="shared" ca="1" si="142"/>
        <v>-1504315202.6344934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-1504315202.6344934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-6267980.0109770559</v>
      </c>
      <c r="L2224" s="444">
        <f t="shared" ca="1" si="142"/>
        <v>-1510583182.6454704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-1510583182.6454704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-6294096.5943561262</v>
      </c>
      <c r="L2225" s="444">
        <f t="shared" ca="1" si="142"/>
        <v>-1516877279.2398264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-1516877279.2398264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-6320321.9968326101</v>
      </c>
      <c r="L2226" s="444">
        <f t="shared" ca="1" si="142"/>
        <v>-1523197601.236659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-1523197601.236659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-6346656.6718194131</v>
      </c>
      <c r="L2227" s="444">
        <f t="shared" ca="1" si="142"/>
        <v>-1529544257.9084785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-1529544257.9084785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-6373101.0746186599</v>
      </c>
      <c r="L2228" s="444">
        <f t="shared" ca="1" si="142"/>
        <v>-1535917358.9830971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-1535917358.9830971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-6399655.6624295712</v>
      </c>
      <c r="L2229" s="444">
        <f t="shared" ca="1" si="142"/>
        <v>-1542317014.6455266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-1542317014.6455266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-6426320.8943563607</v>
      </c>
      <c r="L2230" s="444">
        <f t="shared" ca="1" si="142"/>
        <v>-1548743335.5398829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-1548743335.5398829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-6453097.2314161789</v>
      </c>
      <c r="L2231" s="444">
        <f t="shared" ca="1" si="142"/>
        <v>-1555196432.7712991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-1555196432.7712991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-6479985.1365470793</v>
      </c>
      <c r="L2232" s="444">
        <f t="shared" ca="1" si="142"/>
        <v>-1561676417.9078462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-1561676417.9078462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-6506985.0746160261</v>
      </c>
      <c r="L2233" s="444">
        <f t="shared" ca="1" si="142"/>
        <v>-1568183402.9824622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-1568183402.9824622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-6534097.5124269258</v>
      </c>
      <c r="L2234" s="444">
        <f t="shared" ca="1" si="142"/>
        <v>-1574717500.494889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-1574717500.494889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-6561322.9187287046</v>
      </c>
      <c r="L2235" s="444">
        <f t="shared" ca="1" si="142"/>
        <v>-1581278823.4136176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-1581278823.4136176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-6588661.764223407</v>
      </c>
      <c r="L2236" s="444">
        <f t="shared" ca="1" si="142"/>
        <v>-1587867485.1778409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-1587867485.1778409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-6616114.521574337</v>
      </c>
      <c r="L2237" s="444">
        <f t="shared" ca="1" si="142"/>
        <v>-1594483599.6994152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-1594483599.6994152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-6643681.66541423</v>
      </c>
      <c r="L2238" s="444">
        <f t="shared" ca="1" si="142"/>
        <v>-1601127281.3648295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-1601127281.3648295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-6671363.6723534567</v>
      </c>
      <c r="L2239" s="444">
        <f t="shared" ca="1" si="142"/>
        <v>-1607798645.037183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-1607798645.037183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-6699161.0209882623</v>
      </c>
      <c r="L2240" s="444">
        <f t="shared" ca="1" si="142"/>
        <v>-1614497806.0581713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-1614497806.0581713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-6727074.1919090468</v>
      </c>
      <c r="L2241" s="444">
        <f t="shared" ca="1" si="142"/>
        <v>-1621224880.2500803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-1621224880.2500803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-6755103.6677086679</v>
      </c>
      <c r="L2242" s="444">
        <f t="shared" ca="1" si="142"/>
        <v>-1627979983.917789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-1627979983.917789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-6783249.9329907876</v>
      </c>
      <c r="L2243" s="444">
        <f t="shared" ca="1" si="142"/>
        <v>-1634763233.8507798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-1634763233.8507798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-6811513.4743782487</v>
      </c>
      <c r="L2244" s="444">
        <f t="shared" ca="1" si="142"/>
        <v>-1641574747.3251581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-1641574747.3251581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-6839894.7805214925</v>
      </c>
      <c r="L2245" s="444">
        <f t="shared" ca="1" si="142"/>
        <v>-1648414642.1056795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-1648414642.1056795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-6868394.342106998</v>
      </c>
      <c r="L2246" s="444">
        <f t="shared" ca="1" si="142"/>
        <v>-1655283036.4477866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-1655283036.4477866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-6897012.6518657776</v>
      </c>
      <c r="L2247" s="444">
        <f t="shared" ca="1" si="142"/>
        <v>-1662180049.0996523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-1662180049.0996523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-6925750.2045818847</v>
      </c>
      <c r="L2248" s="444">
        <f t="shared" ca="1" si="142"/>
        <v>-1669105799.3042343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-1669105799.3042343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-6954607.4971009763</v>
      </c>
      <c r="L2249" s="444">
        <f t="shared" ca="1" si="142"/>
        <v>-1676060406.8013353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-1676060406.8013353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-6983585.028338897</v>
      </c>
      <c r="L2250" s="444">
        <f t="shared" ca="1" si="142"/>
        <v>-1683043991.8296742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-1683043991.8296742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-7012683.2992903097</v>
      </c>
      <c r="L2251" s="444">
        <f t="shared" ca="1" si="142"/>
        <v>-1690056675.1289647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-1690056675.1289647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-7041902.8130373526</v>
      </c>
      <c r="L2252" s="444">
        <f t="shared" ca="1" si="142"/>
        <v>-1697098577.9420021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-1697098577.9420021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-7071244.0747583415</v>
      </c>
      <c r="L2253" s="444">
        <f t="shared" ca="1" si="142"/>
        <v>-1704169822.0167603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-1704169822.0167603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-7100707.5917365002</v>
      </c>
      <c r="L2254" s="444">
        <f t="shared" ca="1" si="142"/>
        <v>-1711270529.6084969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-1711270529.6084969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-7130293.8733687382</v>
      </c>
      <c r="L2255" s="444">
        <f t="shared" ca="1" si="142"/>
        <v>-1718400823.4818656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-1718400823.4818656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-7160003.4311744412</v>
      </c>
      <c r="L2256" s="444">
        <f t="shared" ca="1" si="142"/>
        <v>-1725560826.9130402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-1725560826.9130402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-7189836.7788043339</v>
      </c>
      <c r="L2257" s="444">
        <f t="shared" ca="1" si="142"/>
        <v>-1732750663.6918445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-1732750663.6918445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-7219794.4320493517</v>
      </c>
      <c r="L2258" s="444">
        <f t="shared" ca="1" si="142"/>
        <v>-1739970458.1238937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-1739970458.1238937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-7249876.9088495579</v>
      </c>
      <c r="L2259" s="444">
        <f t="shared" ca="1" si="142"/>
        <v>-1747220335.0327432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-1747220335.0327432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-7280084.7293030955</v>
      </c>
      <c r="L2260" s="444">
        <f t="shared" ca="1" si="142"/>
        <v>-1754500419.7620463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-1754500419.7620463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-7310418.4156751931</v>
      </c>
      <c r="L2261" s="444">
        <f t="shared" ca="1" si="142"/>
        <v>-1761810838.1777215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-1761810838.1777215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-7340878.492407172</v>
      </c>
      <c r="L2262" s="444">
        <f t="shared" ca="1" si="142"/>
        <v>-1769151716.6701286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-1769151716.6701286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-7371465.4861255353</v>
      </c>
      <c r="L2263" s="444">
        <f t="shared" ca="1" si="142"/>
        <v>-1776523182.1562541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-1776523182.1562541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-7402179.9256510586</v>
      </c>
      <c r="L2264" s="444">
        <f t="shared" ca="1" si="142"/>
        <v>-1783925362.0819051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-1783925362.0819051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-7433022.3420079378</v>
      </c>
      <c r="L2265" s="444">
        <f t="shared" ca="1" si="142"/>
        <v>-1791358384.423913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-1791358384.423913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-7463993.2684329711</v>
      </c>
      <c r="L2266" s="444">
        <f t="shared" ca="1" si="142"/>
        <v>-1798822377.6923459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-1798822377.6923459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-7495093.2403847743</v>
      </c>
      <c r="L2267" s="444">
        <f t="shared" ca="1" si="142"/>
        <v>-1806317470.9327307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-1806317470.9327307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-7526322.7955530435</v>
      </c>
      <c r="L2268" s="444">
        <f t="shared" ca="1" si="142"/>
        <v>-1813843793.7282836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-1813843793.7282836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-7557682.4738678476</v>
      </c>
      <c r="L2269" s="444">
        <f t="shared" ca="1" si="142"/>
        <v>-1821401476.2021515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-1821401476.2021515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-7589172.8175089648</v>
      </c>
      <c r="L2270" s="444">
        <f t="shared" ca="1" si="142"/>
        <v>-1828990649.0196605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-1828990649.0196605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-7620794.3709152527</v>
      </c>
      <c r="L2271" s="444">
        <f t="shared" ca="1" si="142"/>
        <v>-1836611443.3905756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-1836611443.3905756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-7652547.6807940649</v>
      </c>
      <c r="L2272" s="444">
        <f t="shared" ca="1" si="142"/>
        <v>-1844263991.0713696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-1844263991.0713696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-7684433.2961307056</v>
      </c>
      <c r="L2273" s="444">
        <f t="shared" ca="1" si="142"/>
        <v>-1851948424.3675003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-1851948424.3675003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-7716451.7681979174</v>
      </c>
      <c r="L2274" s="444">
        <f t="shared" ca="1" si="142"/>
        <v>-1859664876.1356983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-1859664876.1356983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-7748603.6505654091</v>
      </c>
      <c r="L2275" s="444">
        <f t="shared" ca="1" si="142"/>
        <v>-1867413479.7862637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-1867413479.7862637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-7780889.4991094321</v>
      </c>
      <c r="L2276" s="444">
        <f t="shared" ca="1" si="142"/>
        <v>-1875194369.2853732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-1875194369.2853732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-7813309.8720223885</v>
      </c>
      <c r="L2277" s="444">
        <f t="shared" ca="1" si="142"/>
        <v>-1883007679.1573956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-1883007679.1573956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-7845865.3298224825</v>
      </c>
      <c r="L2278" s="444">
        <f t="shared" ca="1" si="142"/>
        <v>-1890853544.4872181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-1890853544.4872181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-7878556.4353634082</v>
      </c>
      <c r="L2279" s="444">
        <f t="shared" ca="1" si="142"/>
        <v>-1898732100.9225814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-1898732100.9225814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-7911383.7538440898</v>
      </c>
      <c r="L2280" s="444">
        <f t="shared" ca="1" si="142"/>
        <v>-1906643484.6764255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-1906643484.6764255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-7944347.8528184379</v>
      </c>
      <c r="L2281" s="444">
        <f t="shared" ca="1" si="142"/>
        <v>-1914587832.5292439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-1914587832.5292439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-7977449.3022051826</v>
      </c>
      <c r="L2282" s="444">
        <f t="shared" ca="1" si="142"/>
        <v>-1922565281.831449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-1922565281.831449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-8010688.6742977044</v>
      </c>
      <c r="L2283" s="444">
        <f t="shared" ca="1" si="142"/>
        <v>-1930575970.5057468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-1930575970.5057468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-8044066.5437739454</v>
      </c>
      <c r="L2284" s="444">
        <f t="shared" ca="1" si="142"/>
        <v>-1938620037.0495207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-1938620037.0495207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-8077583.4877063362</v>
      </c>
      <c r="L2285" s="444">
        <f t="shared" ca="1" si="142"/>
        <v>-1946697620.5372272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-1946697620.5372272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-8111240.0855717799</v>
      </c>
      <c r="L2286" s="444">
        <f t="shared" ca="1" si="142"/>
        <v>-1954808860.6227989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-1954808860.6227989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-8145036.9192616632</v>
      </c>
      <c r="L2287" s="444">
        <f t="shared" ca="1" si="142"/>
        <v>-1962953897.5420606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-1962953897.5420606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-8178974.5730919195</v>
      </c>
      <c r="L2288" s="444">
        <f t="shared" ca="1" si="142"/>
        <v>-1971132872.1151526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-1971132872.1151526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-8213053.6338131353</v>
      </c>
      <c r="L2289" s="444">
        <f t="shared" ca="1" si="142"/>
        <v>-1979345925.7489657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-1979345925.7489657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-8247274.6906206906</v>
      </c>
      <c r="L2290" s="444">
        <f t="shared" ca="1" si="142"/>
        <v>-1987593200.4395864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-1987593200.4395864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-8281638.3351649428</v>
      </c>
      <c r="L2291" s="444">
        <f t="shared" ca="1" si="142"/>
        <v>-1995874838.7747514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-1995874838.7747514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-8316145.161561464</v>
      </c>
      <c r="L2292" s="444">
        <f t="shared" ca="1" si="142"/>
        <v>-2004190983.9363129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-2004190983.9363129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-8350795.7664013049</v>
      </c>
      <c r="L2293" s="444">
        <f t="shared" ca="1" si="142"/>
        <v>-2012541779.7027142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-2012541779.7027142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-8385590.7487613093</v>
      </c>
      <c r="L2294" s="444">
        <f t="shared" ca="1" si="142"/>
        <v>-2020927370.4514756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-2020927370.4514756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-8420530.7102144826</v>
      </c>
      <c r="L2295" s="444">
        <f t="shared" ca="1" si="142"/>
        <v>-2029347901.16169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-2029347901.16169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-8455616.2548403759</v>
      </c>
      <c r="L2296" s="444">
        <f t="shared" ca="1" si="142"/>
        <v>-2037803517.4165304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-2037803517.4165304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-8490847.9892355427</v>
      </c>
      <c r="L2297" s="444">
        <f t="shared" ca="1" si="142"/>
        <v>-2046294365.405766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-2046294365.405766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-8526226.5225240253</v>
      </c>
      <c r="L2298" s="444">
        <f t="shared" ca="1" si="142"/>
        <v>-2054820591.9282901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-2054820591.9282901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-8561752.4663678743</v>
      </c>
      <c r="L2299" s="444">
        <f t="shared" ca="1" si="142"/>
        <v>-2063382344.3946581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-2063382344.3946581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-8597426.4349777438</v>
      </c>
      <c r="L2300" s="444">
        <f t="shared" ca="1" si="142"/>
        <v>-2071979770.8296359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-2071979770.8296359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-8633249.0451234821</v>
      </c>
      <c r="L2301" s="444">
        <f t="shared" ca="1" si="142"/>
        <v>-2080613019.8747594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-2080613019.8747594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-8669220.9161448311</v>
      </c>
      <c r="L2302" s="444">
        <f t="shared" ca="1" si="142"/>
        <v>-2089282240.7909043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-2089282240.7909043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-8705342.6699621025</v>
      </c>
      <c r="L2303" s="444">
        <f t="shared" ref="L2303:L2557" ca="1" si="147">I2303-J2303+K2303</f>
        <v>-2097987583.4608665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-2097987583.4608665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-8741614.9310869426</v>
      </c>
      <c r="L2304" s="444">
        <f t="shared" ca="1" si="147"/>
        <v>-2106729198.3919535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-2106729198.3919535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-8778038.3266331386</v>
      </c>
      <c r="L2305" s="444">
        <f t="shared" ca="1" si="147"/>
        <v>-2115507236.7185867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-2115507236.7185867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-8814613.4863274451</v>
      </c>
      <c r="L2306" s="444">
        <f t="shared" ca="1" si="147"/>
        <v>-2124321850.2049141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-2124321850.2049141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-8851341.0425204746</v>
      </c>
      <c r="L2307" s="444">
        <f t="shared" ca="1" si="147"/>
        <v>-2133173191.2474346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-2133173191.2474346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-8888221.6301976442</v>
      </c>
      <c r="L2308" s="444">
        <f t="shared" ca="1" si="147"/>
        <v>-2142061412.8776321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-2142061412.8776321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-8925255.8869901337</v>
      </c>
      <c r="L2309" s="444">
        <f t="shared" ca="1" si="147"/>
        <v>-2150986668.7646222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-2150986668.7646222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-8962444.4531859253</v>
      </c>
      <c r="L2310" s="444">
        <f t="shared" ca="1" si="147"/>
        <v>-2159949113.2178082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-2159949113.2178082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-8999787.9717408679</v>
      </c>
      <c r="L2311" s="444">
        <f t="shared" ca="1" si="147"/>
        <v>-2168948901.189549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-2168948901.189549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-9037287.088289788</v>
      </c>
      <c r="L2312" s="444">
        <f t="shared" ca="1" si="147"/>
        <v>-2177986188.2778387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-2177986188.2778387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-9074942.4511576612</v>
      </c>
      <c r="L2313" s="444">
        <f t="shared" ca="1" si="147"/>
        <v>-2187061130.7289963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-2187061130.7289963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-9112754.7113708183</v>
      </c>
      <c r="L2314" s="444">
        <f t="shared" ca="1" si="147"/>
        <v>-2196173885.4403672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-2196173885.4403672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-9150724.5226681959</v>
      </c>
      <c r="L2315" s="444">
        <f t="shared" ca="1" si="147"/>
        <v>-2205324609.9630356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-2205324609.9630356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-9188852.5415126476</v>
      </c>
      <c r="L2316" s="444">
        <f t="shared" ca="1" si="147"/>
        <v>-2214513462.5045481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-2214513462.5045481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-9227139.4271022826</v>
      </c>
      <c r="L2317" s="444">
        <f t="shared" ca="1" si="147"/>
        <v>-2223740601.9316502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-2223740601.9316502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-9265585.8413818758</v>
      </c>
      <c r="L2318" s="444">
        <f t="shared" ca="1" si="147"/>
        <v>-2233006187.7730322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-2233006187.7730322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-9304192.4490543008</v>
      </c>
      <c r="L2319" s="444">
        <f t="shared" ca="1" si="147"/>
        <v>-2242310380.2220864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-2242310380.2220864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-9342959.9175920263</v>
      </c>
      <c r="L2320" s="444">
        <f t="shared" ca="1" si="147"/>
        <v>-2251653340.1396785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-2251653340.1396785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-9381888.9172486607</v>
      </c>
      <c r="L2321" s="444">
        <f t="shared" ca="1" si="147"/>
        <v>-2261035229.0569272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-2261035229.0569272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-9420980.1210705303</v>
      </c>
      <c r="L2322" s="444">
        <f t="shared" ca="1" si="147"/>
        <v>-2270456209.1779976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-2270456209.1779976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-9460234.2049083225</v>
      </c>
      <c r="L2323" s="444">
        <f t="shared" ca="1" si="147"/>
        <v>-2279916443.382906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-2279916443.382906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-9499651.8474287745</v>
      </c>
      <c r="L2324" s="444">
        <f t="shared" ca="1" si="147"/>
        <v>-2289416095.2303348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-2289416095.2303348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-9539233.730126394</v>
      </c>
      <c r="L2325" s="444">
        <f t="shared" ca="1" si="147"/>
        <v>-2298955328.9604611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-2298955328.9604611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-9578980.5373352543</v>
      </c>
      <c r="L2326" s="444">
        <f t="shared" ca="1" si="147"/>
        <v>-2308534309.4977965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-2308534309.4977965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-9618892.9562408179</v>
      </c>
      <c r="L2327" s="444">
        <f t="shared" ca="1" si="147"/>
        <v>-2318153202.4540372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-2318153202.4540372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-9658971.6768918224</v>
      </c>
      <c r="L2328" s="444">
        <f t="shared" ca="1" si="147"/>
        <v>-2327812174.130929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-2327812174.130929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-9699217.3922122046</v>
      </c>
      <c r="L2329" s="444">
        <f t="shared" ca="1" si="147"/>
        <v>-2337511391.5231414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-2337511391.5231414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-9739630.7980130892</v>
      </c>
      <c r="L2330" s="444">
        <f t="shared" ca="1" si="147"/>
        <v>-2347251022.3211546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-2347251022.3211546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-9780212.5930048116</v>
      </c>
      <c r="L2331" s="444">
        <f t="shared" ca="1" si="147"/>
        <v>-2357031234.9141593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-2357031234.9141593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-9820963.4788089972</v>
      </c>
      <c r="L2332" s="444">
        <f t="shared" ca="1" si="147"/>
        <v>-2366852198.3929682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-2366852198.3929682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-9861884.1599707007</v>
      </c>
      <c r="L2333" s="444">
        <f t="shared" ca="1" si="147"/>
        <v>-2376714082.5529389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-2376714082.5529389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-9902975.3439705782</v>
      </c>
      <c r="L2334" s="444">
        <f t="shared" ca="1" si="147"/>
        <v>-2386617057.8969097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-2386617057.8969097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-9944237.7412371244</v>
      </c>
      <c r="L2335" s="444">
        <f t="shared" ca="1" si="147"/>
        <v>-2396561295.6381469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-2396561295.6381469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-9985672.0651589446</v>
      </c>
      <c r="L2336" s="444">
        <f t="shared" ca="1" si="147"/>
        <v>-2406546967.7033057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-2406546967.7033057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-10027279.032097107</v>
      </c>
      <c r="L2337" s="444">
        <f t="shared" ca="1" si="147"/>
        <v>-2416574246.7354031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-2416574246.7354031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-10069059.361397512</v>
      </c>
      <c r="L2338" s="444">
        <f t="shared" ca="1" si="147"/>
        <v>-2426643306.0968008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-2426643306.0968008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-10111013.775403336</v>
      </c>
      <c r="L2339" s="444">
        <f t="shared" ca="1" si="147"/>
        <v>-2436754319.8722043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-2436754319.8722043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-10153142.999467518</v>
      </c>
      <c r="L2340" s="444">
        <f t="shared" ca="1" si="147"/>
        <v>-2446907462.8716717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-2446907462.8716717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-10195447.761965299</v>
      </c>
      <c r="L2341" s="444">
        <f t="shared" ca="1" si="147"/>
        <v>-2457102910.633637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-2457102910.633637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-10237928.79430682</v>
      </c>
      <c r="L2342" s="444">
        <f t="shared" ca="1" si="147"/>
        <v>-2467340839.4279437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-2467340839.4279437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-10280586.830949765</v>
      </c>
      <c r="L2343" s="444">
        <f t="shared" ca="1" si="147"/>
        <v>-2477621426.2588935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-2477621426.2588935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-10323422.609412055</v>
      </c>
      <c r="L2344" s="444">
        <f t="shared" ca="1" si="147"/>
        <v>-2487944848.8683057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-2487944848.8683057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-10366436.870284608</v>
      </c>
      <c r="L2345" s="444">
        <f t="shared" ca="1" si="147"/>
        <v>-2498311285.7385902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-2498311285.7385902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-10409630.357244126</v>
      </c>
      <c r="L2346" s="444">
        <f t="shared" ca="1" si="147"/>
        <v>-2508720916.0958343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-2508720916.0958343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-10453003.817065977</v>
      </c>
      <c r="L2347" s="444">
        <f t="shared" ca="1" si="147"/>
        <v>-2519173919.9129004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-2519173919.9129004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-10496557.999637086</v>
      </c>
      <c r="L2348" s="444">
        <f t="shared" ca="1" si="147"/>
        <v>-2529670477.9125376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-2529670477.9125376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-10540293.657968907</v>
      </c>
      <c r="L2349" s="444">
        <f t="shared" ca="1" si="147"/>
        <v>-2540210771.5705066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-2540210771.5705066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-10584211.548210444</v>
      </c>
      <c r="L2350" s="444">
        <f t="shared" ca="1" si="147"/>
        <v>-2550794983.1187172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-2550794983.1187172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-10628312.429661322</v>
      </c>
      <c r="L2351" s="444">
        <f t="shared" ca="1" si="147"/>
        <v>-2561423295.5483785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-2561423295.5483785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-10672597.064784911</v>
      </c>
      <c r="L2352" s="444">
        <f t="shared" ca="1" si="147"/>
        <v>-2572095892.6131635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-2572095892.6131635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-10717066.219221514</v>
      </c>
      <c r="L2353" s="444">
        <f t="shared" ca="1" si="147"/>
        <v>-2582812958.8323851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-2582812958.8323851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-10761720.661801605</v>
      </c>
      <c r="L2354" s="444">
        <f t="shared" ca="1" si="147"/>
        <v>-2593574679.4941869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-2593574679.4941869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-10806561.164559111</v>
      </c>
      <c r="L2355" s="444">
        <f t="shared" ca="1" si="147"/>
        <v>-2604381240.6587458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-2604381240.6587458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-10851588.502744773</v>
      </c>
      <c r="L2356" s="444">
        <f t="shared" ca="1" si="147"/>
        <v>-2615232829.1614904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-2615232829.1614904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-10896803.454839543</v>
      </c>
      <c r="L2357" s="444">
        <f t="shared" ca="1" si="147"/>
        <v>-2626129632.6163301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-2626129632.6163301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-10942206.802568043</v>
      </c>
      <c r="L2358" s="444">
        <f t="shared" ca="1" si="147"/>
        <v>-2637071839.4188981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-2637071839.4188981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-10987799.330912076</v>
      </c>
      <c r="L2359" s="444">
        <f t="shared" ca="1" si="147"/>
        <v>-2648059638.7498102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-2648059638.7498102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-11033581.828124208</v>
      </c>
      <c r="L2360" s="444">
        <f t="shared" ca="1" si="147"/>
        <v>-2659093220.5779343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-2659093220.5779343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-11079555.085741393</v>
      </c>
      <c r="L2361" s="444">
        <f t="shared" ca="1" si="147"/>
        <v>-2670172775.6636758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-2670172775.6636758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-11125719.898598649</v>
      </c>
      <c r="L2362" s="444">
        <f t="shared" ca="1" si="147"/>
        <v>-2681298495.5622745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-2681298495.5622745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-11172077.064842811</v>
      </c>
      <c r="L2363" s="444">
        <f t="shared" ca="1" si="147"/>
        <v>-2692470572.6271172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-2692470572.6271172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-11218627.385946322</v>
      </c>
      <c r="L2364" s="444">
        <f t="shared" ca="1" si="147"/>
        <v>-2703689200.0130634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-2703689200.0130634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-11265371.666721098</v>
      </c>
      <c r="L2365" s="444">
        <f t="shared" ca="1" si="147"/>
        <v>-2714954571.6797843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-2714954571.6797843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-11312310.715332434</v>
      </c>
      <c r="L2366" s="444">
        <f t="shared" ca="1" si="147"/>
        <v>-2726266882.3951168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-2726266882.3951168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-11359445.343312986</v>
      </c>
      <c r="L2367" s="444">
        <f t="shared" ca="1" si="147"/>
        <v>-2737626327.73843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-2737626327.73843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-11406776.365576793</v>
      </c>
      <c r="L2368" s="444">
        <f t="shared" ca="1" si="147"/>
        <v>-2749033104.1040068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-2749033104.1040068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-11454304.600433361</v>
      </c>
      <c r="L2369" s="444">
        <f t="shared" ca="1" si="147"/>
        <v>-2760487408.7044401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-2760487408.7044401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-11502030.869601835</v>
      </c>
      <c r="L2370" s="444">
        <f t="shared" ca="1" si="147"/>
        <v>-2771989439.5740418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-2771989439.5740418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-11549955.998225175</v>
      </c>
      <c r="L2371" s="444">
        <f t="shared" ca="1" si="147"/>
        <v>-2783539395.5722671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-2783539395.5722671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-11598080.814884447</v>
      </c>
      <c r="L2372" s="444">
        <f t="shared" ca="1" si="147"/>
        <v>-2795137476.3871517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-2795137476.3871517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-11646406.151613131</v>
      </c>
      <c r="L2373" s="444">
        <f t="shared" ca="1" si="147"/>
        <v>-2806783882.538765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-2806783882.538765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-11694932.843911521</v>
      </c>
      <c r="L2374" s="444">
        <f t="shared" ca="1" si="147"/>
        <v>-2818478815.3826766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-2818478815.3826766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-11743661.730761152</v>
      </c>
      <c r="L2375" s="444">
        <f t="shared" ca="1" si="147"/>
        <v>-2830222477.1134377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-2830222477.1134377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-11792593.654639324</v>
      </c>
      <c r="L2376" s="444">
        <f t="shared" ca="1" si="147"/>
        <v>-2842015070.7680769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-2842015070.7680769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-11841729.461533654</v>
      </c>
      <c r="L2377" s="444">
        <f t="shared" ca="1" si="147"/>
        <v>-2853856800.2296104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-2853856800.2296104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-11891070.00095671</v>
      </c>
      <c r="L2378" s="444">
        <f t="shared" ca="1" si="147"/>
        <v>-2865747870.230567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-2865747870.230567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-11940616.125960696</v>
      </c>
      <c r="L2379" s="444">
        <f t="shared" ca="1" si="147"/>
        <v>-2877688486.3565278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-2877688486.3565278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-11990368.693152199</v>
      </c>
      <c r="L2380" s="444">
        <f t="shared" ca="1" si="147"/>
        <v>-2889678855.0496802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-2889678855.0496802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-12040328.562707001</v>
      </c>
      <c r="L2381" s="444">
        <f t="shared" ca="1" si="147"/>
        <v>-2901719183.6123872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-2901719183.6123872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-12090496.598384947</v>
      </c>
      <c r="L2382" s="444">
        <f t="shared" ca="1" si="147"/>
        <v>-2913809680.210772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-2913809680.210772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-12140873.667544883</v>
      </c>
      <c r="L2383" s="444">
        <f t="shared" ca="1" si="147"/>
        <v>-2925950553.8783169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-2925950553.8783169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-12191460.641159654</v>
      </c>
      <c r="L2384" s="444">
        <f t="shared" ca="1" si="147"/>
        <v>-2938142014.5194764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-2938142014.5194764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-12242258.393831152</v>
      </c>
      <c r="L2385" s="444">
        <f t="shared" ca="1" si="147"/>
        <v>-2950384272.9133077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-2950384272.9133077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-12293267.803805448</v>
      </c>
      <c r="L2386" s="444">
        <f t="shared" ca="1" si="147"/>
        <v>-2962677540.717113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-2962677540.717113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-12344489.752987972</v>
      </c>
      <c r="L2387" s="444">
        <f t="shared" ca="1" si="147"/>
        <v>-2975022030.4701009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-2975022030.4701009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-12395925.126958754</v>
      </c>
      <c r="L2388" s="444">
        <f t="shared" ca="1" si="147"/>
        <v>-2987417955.5970597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-2987417955.5970597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-12447574.814987749</v>
      </c>
      <c r="L2389" s="444">
        <f t="shared" ca="1" si="147"/>
        <v>-2999865530.4120474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-2999865530.4120474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-12499439.710050197</v>
      </c>
      <c r="L2390" s="444">
        <f t="shared" ca="1" si="147"/>
        <v>-3012364970.1220975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-3012364970.1220975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-12551520.708842073</v>
      </c>
      <c r="L2391" s="444">
        <f t="shared" ca="1" si="147"/>
        <v>-3024916490.8309398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-3024916490.8309398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-12603818.711795582</v>
      </c>
      <c r="L2392" s="444">
        <f t="shared" ca="1" si="147"/>
        <v>-3037520309.5427356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-3037520309.5427356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-12656334.623094732</v>
      </c>
      <c r="L2393" s="444">
        <f t="shared" ca="1" si="147"/>
        <v>-3050176644.1658301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-3050176644.1658301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-12709069.350690959</v>
      </c>
      <c r="L2394" s="444">
        <f t="shared" ca="1" si="147"/>
        <v>-3062885713.516521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-3062885713.516521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-12762023.806318838</v>
      </c>
      <c r="L2395" s="444">
        <f t="shared" ca="1" si="147"/>
        <v>-3075647737.3228397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-3075647737.3228397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-12815198.905511832</v>
      </c>
      <c r="L2396" s="444">
        <f t="shared" ca="1" si="147"/>
        <v>-3088462936.2283516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-3088462936.2283516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-12868595.567618132</v>
      </c>
      <c r="L2397" s="444">
        <f t="shared" ca="1" si="147"/>
        <v>-3101331531.79597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-3101331531.79597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-12922214.715816541</v>
      </c>
      <c r="L2398" s="444">
        <f t="shared" ca="1" si="147"/>
        <v>-3114253746.5117865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-3114253746.5117865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-12976057.277132444</v>
      </c>
      <c r="L2399" s="444">
        <f t="shared" ca="1" si="147"/>
        <v>-3127229803.788919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-3127229803.788919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-13030124.18245383</v>
      </c>
      <c r="L2400" s="444">
        <f t="shared" ca="1" si="147"/>
        <v>-3140259927.9713726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-3140259927.9713726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-13084416.366547385</v>
      </c>
      <c r="L2401" s="444">
        <f t="shared" ca="1" si="147"/>
        <v>-3153344344.3379202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-3153344344.3379202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-13138934.768074667</v>
      </c>
      <c r="L2402" s="444">
        <f t="shared" ca="1" si="147"/>
        <v>-3166483279.1059947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-3166483279.1059947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-13193680.329608312</v>
      </c>
      <c r="L2403" s="444">
        <f t="shared" ca="1" si="147"/>
        <v>-3179676959.4356031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-3179676959.4356031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-13248653.997648347</v>
      </c>
      <c r="L2404" s="444">
        <f t="shared" ca="1" si="147"/>
        <v>-3192925613.4332514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-3192925613.4332514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-13303856.722638547</v>
      </c>
      <c r="L2405" s="444">
        <f t="shared" ca="1" si="147"/>
        <v>-3206229470.15589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-3206229470.15589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-13359289.458982876</v>
      </c>
      <c r="L2406" s="444">
        <f t="shared" ca="1" si="147"/>
        <v>-3219588759.6148729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-3219588759.6148729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-13414953.165061971</v>
      </c>
      <c r="L2407" s="444">
        <f t="shared" ca="1" si="147"/>
        <v>-3233003712.7799349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-3233003712.7799349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-13470848.803249728</v>
      </c>
      <c r="L2408" s="444">
        <f t="shared" ca="1" si="147"/>
        <v>-3246474561.5831847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-3246474561.5831847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-13526977.339929936</v>
      </c>
      <c r="L2409" s="444">
        <f t="shared" ca="1" si="147"/>
        <v>-3260001538.9231148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-3260001538.9231148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-13583339.745512977</v>
      </c>
      <c r="L2410" s="444">
        <f t="shared" ca="1" si="147"/>
        <v>-3273584878.6686277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-3273584878.6686277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-13639936.994452616</v>
      </c>
      <c r="L2411" s="444">
        <f t="shared" ca="1" si="147"/>
        <v>-3287224815.6630802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-3287224815.6630802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-13696770.065262834</v>
      </c>
      <c r="L2412" s="444">
        <f t="shared" ca="1" si="147"/>
        <v>-3300921585.728343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-3300921585.728343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-13753839.940534763</v>
      </c>
      <c r="L2413" s="444">
        <f t="shared" ca="1" si="147"/>
        <v>-3314675425.6688776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-3314675425.6688776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-13811147.606953656</v>
      </c>
      <c r="L2414" s="444">
        <f t="shared" ca="1" si="147"/>
        <v>-3328486573.2758312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-3328486573.2758312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-13868694.055315964</v>
      </c>
      <c r="L2415" s="444">
        <f t="shared" ca="1" si="147"/>
        <v>-3342355267.3311472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-3342355267.3311472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-13926480.280546447</v>
      </c>
      <c r="L2416" s="444">
        <f t="shared" ca="1" si="147"/>
        <v>-3356281747.6116939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-3356281747.6116939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-13984507.281715391</v>
      </c>
      <c r="L2417" s="444">
        <f t="shared" ca="1" si="147"/>
        <v>-3370266254.8934093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-3370266254.8934093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-14042776.062055871</v>
      </c>
      <c r="L2418" s="444">
        <f t="shared" ca="1" si="147"/>
        <v>-3384309030.9554653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-3384309030.9554653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-14101287.628981108</v>
      </c>
      <c r="L2419" s="444">
        <f t="shared" ca="1" si="147"/>
        <v>-3398410318.5844464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-3398410318.5844464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-14160042.99410186</v>
      </c>
      <c r="L2420" s="444">
        <f t="shared" ca="1" si="147"/>
        <v>-3412570361.5785484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-3412570361.5785484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-14219043.173243951</v>
      </c>
      <c r="L2421" s="444">
        <f t="shared" ca="1" si="147"/>
        <v>-3426789404.7517924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-3426789404.7517924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-14278289.186465802</v>
      </c>
      <c r="L2422" s="444">
        <f t="shared" ca="1" si="147"/>
        <v>-3441067693.9382582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-3441067693.9382582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-14337782.058076076</v>
      </c>
      <c r="L2423" s="444">
        <f t="shared" ca="1" si="147"/>
        <v>-3455405475.9963341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-3455405475.9963341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-14397522.816651391</v>
      </c>
      <c r="L2424" s="444">
        <f t="shared" ca="1" si="147"/>
        <v>-3469802998.8129854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-3469802998.8129854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-14457512.495054105</v>
      </c>
      <c r="L2425" s="444">
        <f t="shared" ca="1" si="147"/>
        <v>-3484260511.3080397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-3484260511.3080397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-14517752.130450165</v>
      </c>
      <c r="L2426" s="444">
        <f t="shared" ca="1" si="147"/>
        <v>-3498778263.4384899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-3498778263.4384899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-14578242.764327042</v>
      </c>
      <c r="L2427" s="444">
        <f t="shared" ca="1" si="147"/>
        <v>-3513356506.202817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-3513356506.202817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-14638985.442511737</v>
      </c>
      <c r="L2428" s="444">
        <f t="shared" ca="1" si="147"/>
        <v>-3527995491.6453285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-3527995491.6453285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-14699981.21518887</v>
      </c>
      <c r="L2429" s="444">
        <f t="shared" ca="1" si="147"/>
        <v>-3542695472.8605175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-3542695472.8605175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-14761231.13691882</v>
      </c>
      <c r="L2430" s="444">
        <f t="shared" ca="1" si="147"/>
        <v>-3557456703.9974365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-3557456703.9974365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-14822736.266655985</v>
      </c>
      <c r="L2431" s="444">
        <f t="shared" ca="1" si="147"/>
        <v>-3572279440.2640924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-3572279440.2640924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-14884497.667767052</v>
      </c>
      <c r="L2432" s="444">
        <f t="shared" ca="1" si="147"/>
        <v>-3587163937.9318595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-3587163937.9318595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-14946516.408049416</v>
      </c>
      <c r="L2433" s="444">
        <f t="shared" ca="1" si="147"/>
        <v>-3602110454.3399091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-3602110454.3399091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-15008793.559749618</v>
      </c>
      <c r="L2434" s="444">
        <f t="shared" ca="1" si="147"/>
        <v>-3617119247.8996587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-3617119247.8996587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-15071330.199581908</v>
      </c>
      <c r="L2435" s="444">
        <f t="shared" ca="1" si="147"/>
        <v>-3632190578.0992408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-3632190578.0992408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-15134127.408746837</v>
      </c>
      <c r="L2436" s="444">
        <f t="shared" ca="1" si="147"/>
        <v>-3647324705.5079875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-3647324705.5079875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-15197186.272949945</v>
      </c>
      <c r="L2437" s="444">
        <f t="shared" ca="1" si="147"/>
        <v>-3662521891.7809377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-3662521891.7809377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-15260507.882420572</v>
      </c>
      <c r="L2438" s="444">
        <f t="shared" ca="1" si="147"/>
        <v>-3677782399.6633582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-3677782399.6633582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-15324093.331930658</v>
      </c>
      <c r="L2439" s="444">
        <f t="shared" ca="1" si="147"/>
        <v>-3693106492.9952888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-3693106492.9952888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-15387943.720813703</v>
      </c>
      <c r="L2440" s="444">
        <f t="shared" ca="1" si="147"/>
        <v>-3708494436.7161026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-3708494436.7161026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-15452060.15298376</v>
      </c>
      <c r="L2441" s="444">
        <f t="shared" ca="1" si="147"/>
        <v>-3723946496.8690863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-3723946496.8690863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-15516443.736954527</v>
      </c>
      <c r="L2442" s="444">
        <f t="shared" ca="1" si="147"/>
        <v>-3739462940.606041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-3739462940.606041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-15581095.585858503</v>
      </c>
      <c r="L2443" s="444">
        <f t="shared" ca="1" si="147"/>
        <v>-3755044036.1918993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-3755044036.1918993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-15646016.817466246</v>
      </c>
      <c r="L2444" s="444">
        <f t="shared" ca="1" si="147"/>
        <v>-3770690053.0093656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-3770690053.0093656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-15711208.55420569</v>
      </c>
      <c r="L2445" s="444">
        <f t="shared" ca="1" si="147"/>
        <v>-3786401261.5635715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-3786401261.5635715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-15776671.923181547</v>
      </c>
      <c r="L2446" s="444">
        <f t="shared" ca="1" si="147"/>
        <v>-3802177933.486753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-3802177933.486753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-15842408.056194805</v>
      </c>
      <c r="L2447" s="444">
        <f t="shared" ca="1" si="147"/>
        <v>-3818020341.5429478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-3818020341.5429478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-15908418.089762282</v>
      </c>
      <c r="L2448" s="444">
        <f t="shared" ca="1" si="147"/>
        <v>-3833928759.63271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-3833928759.63271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-15974703.165136291</v>
      </c>
      <c r="L2449" s="444">
        <f t="shared" ca="1" si="147"/>
        <v>-3849903462.7978463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-3849903462.7978463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-16041264.428324359</v>
      </c>
      <c r="L2450" s="444">
        <f t="shared" ca="1" si="147"/>
        <v>-3865944727.2261705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-3865944727.2261705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-16108103.030109044</v>
      </c>
      <c r="L2451" s="444">
        <f t="shared" ca="1" si="147"/>
        <v>-3882052830.2562795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-3882052830.2562795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-16175220.126067828</v>
      </c>
      <c r="L2452" s="444">
        <f t="shared" ca="1" si="147"/>
        <v>-3898228050.3823471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-3898228050.3823471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-16242616.876593113</v>
      </c>
      <c r="L2453" s="444">
        <f t="shared" ca="1" si="147"/>
        <v>-3914470667.2589402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-3914470667.2589402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-16310294.446912251</v>
      </c>
      <c r="L2454" s="444">
        <f t="shared" ca="1" si="147"/>
        <v>-3930780961.7058525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-3930780961.7058525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-16378254.007107718</v>
      </c>
      <c r="L2455" s="444">
        <f t="shared" ca="1" si="147"/>
        <v>-3947159215.7129602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-3947159215.7129602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-16446496.732137334</v>
      </c>
      <c r="L2456" s="444">
        <f t="shared" ca="1" si="147"/>
        <v>-3963605712.4450974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-3963605712.4450974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-16515023.801854573</v>
      </c>
      <c r="L2457" s="444">
        <f t="shared" ca="1" si="147"/>
        <v>-3980120736.2469521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-3980120736.2469521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-16583836.401028967</v>
      </c>
      <c r="L2458" s="444">
        <f t="shared" ca="1" si="147"/>
        <v>-3996704572.6479812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-3996704572.6479812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-16652935.719366586</v>
      </c>
      <c r="L2459" s="444">
        <f t="shared" ca="1" si="147"/>
        <v>-4013357508.3673477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-4013357508.3673477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-16722322.951530615</v>
      </c>
      <c r="L2460" s="444">
        <f t="shared" ca="1" si="147"/>
        <v>-4030079831.3188782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-4030079831.3188782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-16791999.297161989</v>
      </c>
      <c r="L2461" s="444">
        <f t="shared" ca="1" si="147"/>
        <v>-4046871830.6160402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-4046871830.6160402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-16861965.960900165</v>
      </c>
      <c r="L2462" s="444">
        <f t="shared" ca="1" si="147"/>
        <v>-4063733796.5769405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-4063733796.5769405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-16932224.152403917</v>
      </c>
      <c r="L2463" s="444">
        <f t="shared" ca="1" si="147"/>
        <v>-4080666020.7293444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-4080666020.7293444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-17002775.086372271</v>
      </c>
      <c r="L2464" s="444">
        <f t="shared" ca="1" si="147"/>
        <v>-4097668795.8157167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-4097668795.8157167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-17073619.982565485</v>
      </c>
      <c r="L2465" s="444">
        <f t="shared" ca="1" si="147"/>
        <v>-4114742415.7982821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-4114742415.7982821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-17144760.065826174</v>
      </c>
      <c r="L2466" s="444">
        <f t="shared" ca="1" si="147"/>
        <v>-4131887175.8641081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-4131887175.8641081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-17216196.566100448</v>
      </c>
      <c r="L2467" s="444">
        <f t="shared" ca="1" si="147"/>
        <v>-4149103372.4302087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-4149103372.4302087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-17287930.718459204</v>
      </c>
      <c r="L2468" s="444">
        <f t="shared" ca="1" si="147"/>
        <v>-4166391303.1486678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-4166391303.1486678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-17359963.763119448</v>
      </c>
      <c r="L2469" s="444">
        <f t="shared" ca="1" si="147"/>
        <v>-4183751266.911787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-4183751266.911787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-17432296.945465781</v>
      </c>
      <c r="L2470" s="444">
        <f t="shared" ca="1" si="147"/>
        <v>-4201183563.8572526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-4201183563.8572526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-17504931.516071886</v>
      </c>
      <c r="L2471" s="444">
        <f t="shared" ca="1" si="147"/>
        <v>-4218688495.3733244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-4218688495.3733244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-17577868.730722185</v>
      </c>
      <c r="L2472" s="444">
        <f t="shared" ca="1" si="147"/>
        <v>-4236266364.1040463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-4236266364.1040463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-17651109.850433525</v>
      </c>
      <c r="L2473" s="444">
        <f t="shared" ca="1" si="147"/>
        <v>-4253917473.9544797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-4253917473.9544797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-17724656.141477</v>
      </c>
      <c r="L2474" s="444">
        <f t="shared" ca="1" si="147"/>
        <v>-4271642130.0959568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-4271642130.0959568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-17798508.875399821</v>
      </c>
      <c r="L2475" s="444">
        <f t="shared" ca="1" si="147"/>
        <v>-4289440638.9713564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-4289440638.9713564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-17872669.329047319</v>
      </c>
      <c r="L2476" s="444">
        <f t="shared" ca="1" si="147"/>
        <v>-4307313308.3004036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-4307313308.3004036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-17947138.784585014</v>
      </c>
      <c r="L2477" s="444">
        <f t="shared" ca="1" si="147"/>
        <v>-4325260447.0849886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-4325260447.0849886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-18021918.529520787</v>
      </c>
      <c r="L2478" s="444">
        <f t="shared" ca="1" si="147"/>
        <v>-4343282365.6145096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-4343282365.6145096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-18097009.856727123</v>
      </c>
      <c r="L2479" s="444">
        <f t="shared" ca="1" si="147"/>
        <v>-4361379375.4712372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-4361379375.4712372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-18172414.064463489</v>
      </c>
      <c r="L2480" s="444">
        <f t="shared" ca="1" si="147"/>
        <v>-4379551789.5357008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-4379551789.5357008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-18248132.456398752</v>
      </c>
      <c r="L2481" s="444">
        <f t="shared" ca="1" si="147"/>
        <v>-4397799921.9920998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-4397799921.9920998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-18324166.341633748</v>
      </c>
      <c r="L2482" s="444">
        <f t="shared" ca="1" si="147"/>
        <v>-4416124088.3337336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-4416124088.3337336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-18400517.034723889</v>
      </c>
      <c r="L2483" s="444">
        <f t="shared" ca="1" si="147"/>
        <v>-4434524605.3684578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-4434524605.3684578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-18477185.855701908</v>
      </c>
      <c r="L2484" s="444">
        <f t="shared" ca="1" si="147"/>
        <v>-4453001791.2241592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-4453001791.2241592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-18554174.130100664</v>
      </c>
      <c r="L2485" s="444">
        <f t="shared" ca="1" si="147"/>
        <v>-4471555965.3542595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-4471555965.3542595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-18631483.188976079</v>
      </c>
      <c r="L2486" s="444">
        <f t="shared" ca="1" si="147"/>
        <v>-4490187448.5432358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-4490187448.5432358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-18709114.36893015</v>
      </c>
      <c r="L2487" s="444">
        <f t="shared" ca="1" si="147"/>
        <v>-4508896562.9121656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-4508896562.9121656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-18787069.012134023</v>
      </c>
      <c r="L2488" s="444">
        <f t="shared" ca="1" si="147"/>
        <v>-4527683631.9242992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-4527683631.9242992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-18865348.466351248</v>
      </c>
      <c r="L2489" s="444">
        <f t="shared" ca="1" si="147"/>
        <v>-4546548980.3906507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-4546548980.3906507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-18943954.084961046</v>
      </c>
      <c r="L2490" s="444">
        <f t="shared" ca="1" si="147"/>
        <v>-4565492934.4756117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-4565492934.4756117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-19022887.226981714</v>
      </c>
      <c r="L2491" s="444">
        <f t="shared" ca="1" si="147"/>
        <v>-4584515821.7025938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-4584515821.7025938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-19102149.257094141</v>
      </c>
      <c r="L2492" s="444">
        <f t="shared" ca="1" si="147"/>
        <v>-4603617970.9596882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-4603617970.9596882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-19181741.545665368</v>
      </c>
      <c r="L2493" s="444">
        <f t="shared" ca="1" si="147"/>
        <v>-4622799712.5053539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-4622799712.5053539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-19261665.468772307</v>
      </c>
      <c r="L2494" s="444">
        <f t="shared" ca="1" si="147"/>
        <v>-4642061377.9741259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-4642061377.9741259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-19341922.408225525</v>
      </c>
      <c r="L2495" s="444">
        <f t="shared" ca="1" si="147"/>
        <v>-4661403300.3823509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-4661403300.3823509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-19422513.751593128</v>
      </c>
      <c r="L2496" s="444">
        <f t="shared" ca="1" si="147"/>
        <v>-4680825814.1339445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-4680825814.1339445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-19503440.89222477</v>
      </c>
      <c r="L2497" s="444">
        <f t="shared" ca="1" si="147"/>
        <v>-4700329255.0261688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-4700329255.0261688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-19584705.229275703</v>
      </c>
      <c r="L2498" s="444">
        <f t="shared" ca="1" si="147"/>
        <v>-4719913960.2554445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-4719913960.2554445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-19666308.167731017</v>
      </c>
      <c r="L2499" s="444">
        <f t="shared" ca="1" si="147"/>
        <v>-4739580268.4231758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-4739580268.4231758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-19748251.118429899</v>
      </c>
      <c r="L2500" s="444">
        <f t="shared" ca="1" si="147"/>
        <v>-4759328519.5416059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-4759328519.5416059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-19830535.498090025</v>
      </c>
      <c r="L2501" s="444">
        <f t="shared" ca="1" si="147"/>
        <v>-4779159055.0396957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-4779159055.0396957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-19913162.729332067</v>
      </c>
      <c r="L2502" s="444">
        <f t="shared" ca="1" si="147"/>
        <v>-4799072217.7690277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-4799072217.7690277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-19996134.240704283</v>
      </c>
      <c r="L2503" s="444">
        <f t="shared" ca="1" si="147"/>
        <v>-4819068352.0097322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-4819068352.0097322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-20079451.466707218</v>
      </c>
      <c r="L2504" s="444">
        <f t="shared" ca="1" si="147"/>
        <v>-4839147803.4764395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-4839147803.4764395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-20163115.847818498</v>
      </c>
      <c r="L2505" s="444">
        <f t="shared" ca="1" si="147"/>
        <v>-4859310919.3242579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-4859310919.3242579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-20247128.830517739</v>
      </c>
      <c r="L2506" s="444">
        <f t="shared" ca="1" si="147"/>
        <v>-4879558048.1547756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-4879558048.1547756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-20331491.867311563</v>
      </c>
      <c r="L2507" s="444">
        <f t="shared" ca="1" si="147"/>
        <v>-4899889540.0220871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-4899889540.0220871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-20416206.416758697</v>
      </c>
      <c r="L2508" s="444">
        <f t="shared" ca="1" si="147"/>
        <v>-4920305746.4388456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-4920305746.4388456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-20501273.943495192</v>
      </c>
      <c r="L2509" s="444">
        <f t="shared" ca="1" si="147"/>
        <v>-4940807020.3823404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-4940807020.3823404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-20586695.918259751</v>
      </c>
      <c r="L2510" s="444">
        <f t="shared" ca="1" si="147"/>
        <v>-4961393716.3006001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-4961393716.3006001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-20672473.817919165</v>
      </c>
      <c r="L2511" s="444">
        <f t="shared" ca="1" si="147"/>
        <v>-4982066190.1185188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-4982066190.1185188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-20758609.125493828</v>
      </c>
      <c r="L2512" s="444">
        <f t="shared" ca="1" si="147"/>
        <v>-5002824799.2440128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-5002824799.2440128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-20845103.330183387</v>
      </c>
      <c r="L2513" s="444">
        <f t="shared" ca="1" si="147"/>
        <v>-5023669902.5741959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-5023669902.5741959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-20931957.927392483</v>
      </c>
      <c r="L2514" s="444">
        <f t="shared" ca="1" si="147"/>
        <v>-5044601860.5015888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-5044601860.5015888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-21019174.418756619</v>
      </c>
      <c r="L2515" s="444">
        <f t="shared" ca="1" si="147"/>
        <v>-5065621034.9203453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-5065621034.9203453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-21106754.312168106</v>
      </c>
      <c r="L2516" s="444">
        <f t="shared" ca="1" si="147"/>
        <v>-5086727789.2325134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-5086727789.2325134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-21194699.12180214</v>
      </c>
      <c r="L2517" s="444">
        <f t="shared" ca="1" si="147"/>
        <v>-5107922488.3543158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-5107922488.3543158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-21283010.368142981</v>
      </c>
      <c r="L2518" s="444">
        <f t="shared" ca="1" si="147"/>
        <v>-5129205498.7224588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-5129205498.7224588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-21371689.578010246</v>
      </c>
      <c r="L2519" s="444">
        <f t="shared" ca="1" si="147"/>
        <v>-5150577188.3004694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-5150577188.3004694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-21460738.28458529</v>
      </c>
      <c r="L2520" s="444">
        <f t="shared" ca="1" si="147"/>
        <v>-5172037926.5850544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-5172037926.5850544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-21550158.027437728</v>
      </c>
      <c r="L2521" s="444">
        <f t="shared" ca="1" si="147"/>
        <v>-5193588084.6124926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-5193588084.6124926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-21639950.352552053</v>
      </c>
      <c r="L2522" s="444">
        <f t="shared" ca="1" si="147"/>
        <v>-5215228034.965045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-5215228034.965045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-21730116.812354352</v>
      </c>
      <c r="L2523" s="444">
        <f t="shared" ca="1" si="147"/>
        <v>-5236958151.7773991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-5236958151.7773991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-21820658.965739161</v>
      </c>
      <c r="L2524" s="444">
        <f t="shared" ca="1" si="147"/>
        <v>-5258778810.7431383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-5258778810.7431383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-21911578.378096409</v>
      </c>
      <c r="L2525" s="444">
        <f t="shared" ca="1" si="147"/>
        <v>-5280690389.1212349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-5280690389.1212349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-22002876.621338479</v>
      </c>
      <c r="L2526" s="444">
        <f t="shared" ca="1" si="147"/>
        <v>-5302693265.7425737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-5302693265.7425737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-22094555.273927391</v>
      </c>
      <c r="L2527" s="444">
        <f t="shared" ca="1" si="147"/>
        <v>-5324787821.0165014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-5324787821.0165014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-22186615.920902088</v>
      </c>
      <c r="L2528" s="444">
        <f t="shared" ca="1" si="147"/>
        <v>-5346974436.9374037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-5346974436.9374037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-22279060.15390585</v>
      </c>
      <c r="L2529" s="444">
        <f t="shared" ca="1" si="147"/>
        <v>-5369253497.0913095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-5369253497.0913095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-22371889.571213789</v>
      </c>
      <c r="L2530" s="444">
        <f t="shared" ca="1" si="147"/>
        <v>-5391625386.6625233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-5391625386.6625233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-22465105.777760513</v>
      </c>
      <c r="L2531" s="444">
        <f t="shared" ca="1" si="147"/>
        <v>-5414090492.4402838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-5414090492.4402838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-22558710.385167848</v>
      </c>
      <c r="L2532" s="444">
        <f t="shared" ca="1" si="147"/>
        <v>-5436649202.8254519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-5436649202.8254519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-22652705.011772715</v>
      </c>
      <c r="L2533" s="444">
        <f t="shared" ca="1" si="147"/>
        <v>-5459301907.837225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-5459301907.837225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-22747091.282655105</v>
      </c>
      <c r="L2534" s="444">
        <f t="shared" ca="1" si="147"/>
        <v>-5482048999.1198797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-5482048999.1198797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-22841870.829666164</v>
      </c>
      <c r="L2535" s="444">
        <f t="shared" ca="1" si="147"/>
        <v>-5504890869.9495459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-5504890869.9495459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-22937045.291456442</v>
      </c>
      <c r="L2536" s="444">
        <f t="shared" ca="1" si="147"/>
        <v>-5527827915.2410021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-5527827915.2410021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-23032616.313504174</v>
      </c>
      <c r="L2537" s="444">
        <f t="shared" ca="1" si="147"/>
        <v>-5550860531.5545063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-5550860531.5545063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-23128585.548143774</v>
      </c>
      <c r="L2538" s="444">
        <f t="shared" ca="1" si="147"/>
        <v>-5573989117.1026497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-5573989117.1026497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-23224954.654594373</v>
      </c>
      <c r="L2539" s="444">
        <f t="shared" ca="1" si="147"/>
        <v>-5597214071.7572441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-5597214071.7572441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-23321725.298988517</v>
      </c>
      <c r="L2540" s="444">
        <f t="shared" ca="1" si="147"/>
        <v>-5620535797.0562325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-5620535797.0562325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-23418899.154400967</v>
      </c>
      <c r="L2541" s="444">
        <f t="shared" ca="1" si="147"/>
        <v>-5643954696.2106333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-5643954696.2106333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-23516477.90087764</v>
      </c>
      <c r="L2542" s="444">
        <f t="shared" ca="1" si="147"/>
        <v>-5667471174.1115112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-5667471174.1115112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-23614463.225464631</v>
      </c>
      <c r="L2543" s="444">
        <f t="shared" ca="1" si="147"/>
        <v>-5691085637.3369761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-5691085637.3369761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-23712856.822237398</v>
      </c>
      <c r="L2544" s="444">
        <f t="shared" ca="1" si="147"/>
        <v>-5714798494.1592131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-5714798494.1592131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-23811660.392330054</v>
      </c>
      <c r="L2545" s="444">
        <f t="shared" ca="1" si="147"/>
        <v>-5738610154.5515432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-5738610154.5515432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-23910875.643964764</v>
      </c>
      <c r="L2546" s="444">
        <f t="shared" ca="1" si="147"/>
        <v>-5762521030.195508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-5762521030.195508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-24010504.292481285</v>
      </c>
      <c r="L2547" s="444">
        <f t="shared" ca="1" si="147"/>
        <v>-5786531534.4879894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-5786531534.4879894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-24110548.060366623</v>
      </c>
      <c r="L2548" s="444">
        <f t="shared" ca="1" si="147"/>
        <v>-5810642082.5483561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-5810642082.5483561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-24211008.677284818</v>
      </c>
      <c r="L2549" s="444">
        <f t="shared" ca="1" si="147"/>
        <v>-5834853091.2256413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-5834853091.2256413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-24311887.880106837</v>
      </c>
      <c r="L2550" s="444">
        <f t="shared" ca="1" si="147"/>
        <v>-5859164979.1057482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-5859164979.1057482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-24413187.412940618</v>
      </c>
      <c r="L2551" s="444">
        <f t="shared" ca="1" si="147"/>
        <v>-5883578166.5186892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-5883578166.5186892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-24514909.027161203</v>
      </c>
      <c r="L2552" s="444">
        <f t="shared" ca="1" si="147"/>
        <v>-5908093075.5458508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-5908093075.5458508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-24617054.481441043</v>
      </c>
      <c r="L2553" s="444">
        <f t="shared" ca="1" si="147"/>
        <v>-5932710130.0272923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-5932710130.0272923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-24719625.541780382</v>
      </c>
      <c r="L2554" s="444">
        <f t="shared" ca="1" si="147"/>
        <v>-5957429755.5690727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-5957429755.5690727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-24822623.981537804</v>
      </c>
      <c r="L2555" s="444">
        <f t="shared" ca="1" si="147"/>
        <v>-5982252379.5506105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-5982252379.5506105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-24926051.581460878</v>
      </c>
      <c r="L2556" s="444">
        <f t="shared" ca="1" si="147"/>
        <v>-6007178431.1320715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-6007178431.1320715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-25029910.129716963</v>
      </c>
      <c r="L2557" s="444">
        <f t="shared" ca="1" si="147"/>
        <v>-6032208341.2617884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-6032208341.2617884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-25134201.421924118</v>
      </c>
      <c r="L2558" s="444">
        <f t="shared" ref="L2558:L2812" ca="1" si="152">I2558-J2558+K2558</f>
        <v>-6057342542.683713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-6057342542.683713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-25238927.261182137</v>
      </c>
      <c r="L2559" s="444">
        <f t="shared" ca="1" si="152"/>
        <v>-6082581469.9448948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-6082581469.9448948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-25344089.458103728</v>
      </c>
      <c r="L2560" s="444">
        <f t="shared" ca="1" si="152"/>
        <v>-6107925559.4029989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-6107925559.4029989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-25449689.830845829</v>
      </c>
      <c r="L2561" s="444">
        <f t="shared" ca="1" si="152"/>
        <v>-6133375249.2338448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-6133375249.2338448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-25555730.205141019</v>
      </c>
      <c r="L2562" s="444">
        <f t="shared" ca="1" si="152"/>
        <v>-6158930979.4389858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-6158930979.4389858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-25662212.414329108</v>
      </c>
      <c r="L2563" s="444">
        <f t="shared" ca="1" si="152"/>
        <v>-6184593191.8533154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-6184593191.8533154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-25769138.299388815</v>
      </c>
      <c r="L2564" s="444">
        <f t="shared" ca="1" si="152"/>
        <v>-6210362330.1527042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-6210362330.1527042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-25876509.7089696</v>
      </c>
      <c r="L2565" s="444">
        <f t="shared" ca="1" si="152"/>
        <v>-6236238839.8616743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-6236238839.8616743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-25984328.499423642</v>
      </c>
      <c r="L2566" s="444">
        <f t="shared" ca="1" si="152"/>
        <v>-6262223168.3610983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-6262223168.3610983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-26092596.534837909</v>
      </c>
      <c r="L2567" s="444">
        <f t="shared" ca="1" si="152"/>
        <v>-6288315764.895936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-6288315764.895936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-26201315.687066399</v>
      </c>
      <c r="L2568" s="444">
        <f t="shared" ca="1" si="152"/>
        <v>-6314517080.5830021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-6314517080.5830021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-26310487.835762508</v>
      </c>
      <c r="L2569" s="444">
        <f t="shared" ca="1" si="152"/>
        <v>-6340827568.4187651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-6340827568.4187651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-26420114.868411522</v>
      </c>
      <c r="L2570" s="444">
        <f t="shared" ca="1" si="152"/>
        <v>-6367247683.2871761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-6367247683.2871761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-26530198.680363234</v>
      </c>
      <c r="L2571" s="444">
        <f t="shared" ca="1" si="152"/>
        <v>-6393777881.9675398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-6393777881.9675398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-26640741.17486475</v>
      </c>
      <c r="L2572" s="444">
        <f t="shared" ca="1" si="152"/>
        <v>-6420418623.1424046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-6420418623.1424046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-26751744.263093352</v>
      </c>
      <c r="L2573" s="444">
        <f t="shared" ca="1" si="152"/>
        <v>-6447170367.4054976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-6447170367.4054976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-26863209.864189573</v>
      </c>
      <c r="L2574" s="444">
        <f t="shared" ca="1" si="152"/>
        <v>-6474033577.2696867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-6474033577.2696867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-26975139.905290361</v>
      </c>
      <c r="L2575" s="444">
        <f t="shared" ca="1" si="152"/>
        <v>-6501008717.1749773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-6501008717.1749773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-27087536.321562406</v>
      </c>
      <c r="L2576" s="444">
        <f t="shared" ca="1" si="152"/>
        <v>-6528096253.4965401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-6528096253.4965401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-27200401.056235582</v>
      </c>
      <c r="L2577" s="444">
        <f t="shared" ca="1" si="152"/>
        <v>-6555296654.5527754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-6555296654.5527754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-27313736.060636565</v>
      </c>
      <c r="L2578" s="444">
        <f t="shared" ca="1" si="152"/>
        <v>-6582610390.6134119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-6582610390.6134119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-27427543.294222549</v>
      </c>
      <c r="L2579" s="444">
        <f t="shared" ca="1" si="152"/>
        <v>-6610037933.9076347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-6610037933.9076347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-27541824.724615145</v>
      </c>
      <c r="L2580" s="444">
        <f t="shared" ca="1" si="152"/>
        <v>-6637579758.6322498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-6637579758.6322498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-27656582.327634376</v>
      </c>
      <c r="L2581" s="444">
        <f t="shared" ca="1" si="152"/>
        <v>-6665236340.9598846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-6665236340.9598846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-27771818.087332852</v>
      </c>
      <c r="L2582" s="444">
        <f t="shared" ca="1" si="152"/>
        <v>-6693008159.0472174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-6693008159.0472174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-27887533.996030074</v>
      </c>
      <c r="L2583" s="444">
        <f t="shared" ca="1" si="152"/>
        <v>-6720895693.0432472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-6720895693.0432472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-28003732.054346863</v>
      </c>
      <c r="L2584" s="444">
        <f t="shared" ca="1" si="152"/>
        <v>-6748899425.0975943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-6748899425.0975943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-28120414.271239981</v>
      </c>
      <c r="L2585" s="444">
        <f t="shared" ca="1" si="152"/>
        <v>-6777019839.3688345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-6777019839.3688345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-28237582.664036807</v>
      </c>
      <c r="L2586" s="444">
        <f t="shared" ca="1" si="152"/>
        <v>-6805257422.0328712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-6805257422.0328712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-28355239.258470297</v>
      </c>
      <c r="L2587" s="444">
        <f t="shared" ca="1" si="152"/>
        <v>-6833612661.2913418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-6833612661.2913418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-28473386.088713918</v>
      </c>
      <c r="L2588" s="444">
        <f t="shared" ca="1" si="152"/>
        <v>-6862086047.3800554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-6862086047.3800554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-28592025.197416894</v>
      </c>
      <c r="L2589" s="444">
        <f t="shared" ca="1" si="152"/>
        <v>-6890678072.5774727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-6890678072.5774727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-28711158.635739468</v>
      </c>
      <c r="L2590" s="444">
        <f t="shared" ca="1" si="152"/>
        <v>-6919389231.213212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-6919389231.213212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-28830788.463388383</v>
      </c>
      <c r="L2591" s="444">
        <f t="shared" ca="1" si="152"/>
        <v>-6948220019.6766005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-6948220019.6766005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-28950916.748652499</v>
      </c>
      <c r="L2592" s="444">
        <f t="shared" ca="1" si="152"/>
        <v>-6977170936.4252529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-6977170936.4252529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-29071545.568438556</v>
      </c>
      <c r="L2593" s="444">
        <f t="shared" ca="1" si="152"/>
        <v>-7006242481.9936914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-7006242481.9936914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-29192677.008307047</v>
      </c>
      <c r="L2594" s="444">
        <f t="shared" ca="1" si="152"/>
        <v>-7035435159.0019989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-7035435159.0019989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-29314313.162508328</v>
      </c>
      <c r="L2595" s="444">
        <f t="shared" ca="1" si="152"/>
        <v>-7064749472.1645069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-7064749472.1645069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-29436456.134018779</v>
      </c>
      <c r="L2596" s="444">
        <f t="shared" ca="1" si="152"/>
        <v>-7094185928.2985258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-7094185928.2985258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-29559108.034577191</v>
      </c>
      <c r="L2597" s="444">
        <f t="shared" ca="1" si="152"/>
        <v>-7123745036.3331032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-7123745036.3331032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-29682270.984721262</v>
      </c>
      <c r="L2598" s="444">
        <f t="shared" ca="1" si="152"/>
        <v>-7153427307.3178244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-7153427307.3178244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-29805947.113824267</v>
      </c>
      <c r="L2599" s="444">
        <f t="shared" ca="1" si="152"/>
        <v>-7183233254.4316483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-7183233254.4316483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-29930138.56013187</v>
      </c>
      <c r="L2600" s="444">
        <f t="shared" ca="1" si="152"/>
        <v>-7213163392.9917803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-7213163392.9917803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-30054847.470799081</v>
      </c>
      <c r="L2601" s="444">
        <f t="shared" ca="1" si="152"/>
        <v>-7243218240.4625797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-7243218240.4625797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-30180076.001927417</v>
      </c>
      <c r="L2602" s="444">
        <f t="shared" ca="1" si="152"/>
        <v>-7273398316.4645071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-7273398316.4645071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-30305826.318602111</v>
      </c>
      <c r="L2603" s="444">
        <f t="shared" ca="1" si="152"/>
        <v>-7303704142.7831097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-7303704142.7831097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-30432100.594929624</v>
      </c>
      <c r="L2604" s="444">
        <f t="shared" ca="1" si="152"/>
        <v>-7334136243.3780394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-7334136243.3780394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-30558901.014075164</v>
      </c>
      <c r="L2605" s="444">
        <f t="shared" ca="1" si="152"/>
        <v>-7364695144.3921146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-7364695144.3921146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-30686229.768300481</v>
      </c>
      <c r="L2606" s="444">
        <f t="shared" ca="1" si="152"/>
        <v>-7395381374.1604147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-7395381374.1604147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-30814089.059001729</v>
      </c>
      <c r="L2607" s="444">
        <f t="shared" ca="1" si="152"/>
        <v>-7426195463.2194166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-7426195463.2194166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-30942481.096747573</v>
      </c>
      <c r="L2608" s="444">
        <f t="shared" ca="1" si="152"/>
        <v>-7457137944.316164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-7457137944.316164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-31071408.101317354</v>
      </c>
      <c r="L2609" s="444">
        <f t="shared" ca="1" si="152"/>
        <v>-7488209352.4174814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-7488209352.4174814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-31200872.301739506</v>
      </c>
      <c r="L2610" s="444">
        <f t="shared" ca="1" si="152"/>
        <v>-7519410224.7192211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-7519410224.7192211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-31330875.936330087</v>
      </c>
      <c r="L2611" s="444">
        <f t="shared" ca="1" si="152"/>
        <v>-7550741100.655551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-7550741100.655551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-31461421.252731461</v>
      </c>
      <c r="L2612" s="444">
        <f t="shared" ca="1" si="152"/>
        <v>-7582202521.9082823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-7582202521.9082823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-31592510.507951174</v>
      </c>
      <c r="L2613" s="444">
        <f t="shared" ca="1" si="152"/>
        <v>-7613795032.4162331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-7613795032.4162331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-31724145.96840097</v>
      </c>
      <c r="L2614" s="444">
        <f t="shared" ca="1" si="152"/>
        <v>-7645519178.384634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-7645519178.384634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-31856329.909935974</v>
      </c>
      <c r="L2615" s="444">
        <f t="shared" ca="1" si="152"/>
        <v>-7677375508.29457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-7677375508.29457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-31989064.617894042</v>
      </c>
      <c r="L2616" s="444">
        <f t="shared" ca="1" si="152"/>
        <v>-7709364572.9124641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-7709364572.9124641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-32122352.387135267</v>
      </c>
      <c r="L2617" s="444">
        <f t="shared" ca="1" si="152"/>
        <v>-7741486925.2995996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-7741486925.2995996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-32256195.522081669</v>
      </c>
      <c r="L2618" s="444">
        <f t="shared" ca="1" si="152"/>
        <v>-7773743120.821681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-7773743120.821681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-32390596.336757001</v>
      </c>
      <c r="L2619" s="444">
        <f t="shared" ca="1" si="152"/>
        <v>-7806133717.1584377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-7806133717.1584377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-32525557.154826824</v>
      </c>
      <c r="L2620" s="444">
        <f t="shared" ca="1" si="152"/>
        <v>-7838659274.3132648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-7838659274.3132648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-32661080.309638605</v>
      </c>
      <c r="L2621" s="444">
        <f t="shared" ca="1" si="152"/>
        <v>-7871320354.6229038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-7871320354.6229038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-32797168.144262094</v>
      </c>
      <c r="L2622" s="444">
        <f t="shared" ca="1" si="152"/>
        <v>-7904117522.7671661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-7904117522.7671661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-32933823.011529859</v>
      </c>
      <c r="L2623" s="444">
        <f t="shared" ca="1" si="152"/>
        <v>-7937051345.7786961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-7937051345.7786961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-33071047.274077903</v>
      </c>
      <c r="L2624" s="444">
        <f t="shared" ca="1" si="152"/>
        <v>-7970122393.0527744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-7970122393.0527744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-33208843.30438656</v>
      </c>
      <c r="L2625" s="444">
        <f t="shared" ca="1" si="152"/>
        <v>-8003331236.3571606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-8003331236.3571606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-33347213.484821502</v>
      </c>
      <c r="L2626" s="444">
        <f t="shared" ca="1" si="152"/>
        <v>-8036678449.8419819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-8036678449.8419819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-33486160.207674924</v>
      </c>
      <c r="L2627" s="444">
        <f t="shared" ca="1" si="152"/>
        <v>-8070164610.0496569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-8070164610.0496569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-33625685.87520691</v>
      </c>
      <c r="L2628" s="444">
        <f t="shared" ca="1" si="152"/>
        <v>-8103790295.9248638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-8103790295.9248638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-33765792.899686933</v>
      </c>
      <c r="L2629" s="444">
        <f t="shared" ca="1" si="152"/>
        <v>-8137556088.8245506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-8137556088.8245506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-33906483.70343563</v>
      </c>
      <c r="L2630" s="444">
        <f t="shared" ca="1" si="152"/>
        <v>-8171462572.5279865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-8171462572.5279865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-34047760.718866609</v>
      </c>
      <c r="L2631" s="444">
        <f t="shared" ca="1" si="152"/>
        <v>-8205510333.2468529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-8205510333.2468529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-34189626.388528556</v>
      </c>
      <c r="L2632" s="444">
        <f t="shared" ca="1" si="152"/>
        <v>-8239699959.6353817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-8239699959.6353817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-34332083.165147424</v>
      </c>
      <c r="L2633" s="444">
        <f t="shared" ca="1" si="152"/>
        <v>-8274032042.8005295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-8274032042.8005295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-34475133.511668876</v>
      </c>
      <c r="L2634" s="444">
        <f t="shared" ca="1" si="152"/>
        <v>-8308507176.3121986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-8308507176.3121986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-34618779.901300825</v>
      </c>
      <c r="L2635" s="444">
        <f t="shared" ca="1" si="152"/>
        <v>-8343125956.2134991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-8343125956.2134991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-34763024.817556247</v>
      </c>
      <c r="L2636" s="444">
        <f t="shared" ca="1" si="152"/>
        <v>-8377888981.0310555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-8377888981.0310555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-34907870.754296064</v>
      </c>
      <c r="L2637" s="444">
        <f t="shared" ca="1" si="152"/>
        <v>-8412796851.7853518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-8412796851.7853518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-35053320.215772301</v>
      </c>
      <c r="L2638" s="444">
        <f t="shared" ca="1" si="152"/>
        <v>-8447850172.0011244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-8447850172.0011244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-35199375.716671348</v>
      </c>
      <c r="L2639" s="444">
        <f t="shared" ca="1" si="152"/>
        <v>-8483049547.7177954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-8483049547.7177954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-35346039.782157481</v>
      </c>
      <c r="L2640" s="444">
        <f t="shared" ca="1" si="152"/>
        <v>-8518395587.4999533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-8518395587.4999533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-35493314.947916478</v>
      </c>
      <c r="L2641" s="444">
        <f t="shared" ca="1" si="152"/>
        <v>-8553888902.4478693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-8553888902.4478693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-35641203.760199457</v>
      </c>
      <c r="L2642" s="444">
        <f t="shared" ca="1" si="152"/>
        <v>-8589530106.2080688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-8589530106.2080688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-35789708.775866956</v>
      </c>
      <c r="L2643" s="444">
        <f t="shared" ca="1" si="152"/>
        <v>-8625319814.9839363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-8625319814.9839363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-35938832.562433064</v>
      </c>
      <c r="L2644" s="444">
        <f t="shared" ca="1" si="152"/>
        <v>-8661258647.5463696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-8661258647.5463696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-36088577.698109873</v>
      </c>
      <c r="L2645" s="444">
        <f t="shared" ca="1" si="152"/>
        <v>-8697347225.2444801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-8697347225.2444801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-36238946.771852002</v>
      </c>
      <c r="L2646" s="444">
        <f t="shared" ca="1" si="152"/>
        <v>-8733586172.0163326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-8733586172.0163326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-36389942.383401386</v>
      </c>
      <c r="L2647" s="444">
        <f t="shared" ca="1" si="152"/>
        <v>-8769976114.3997345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-8769976114.3997345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-36541567.143332228</v>
      </c>
      <c r="L2648" s="444">
        <f t="shared" ca="1" si="152"/>
        <v>-8806517681.543066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-8806517681.543066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-36693823.673096105</v>
      </c>
      <c r="L2649" s="444">
        <f t="shared" ca="1" si="152"/>
        <v>-8843211505.2161617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-8843211505.2161617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-36846714.605067343</v>
      </c>
      <c r="L2650" s="444">
        <f t="shared" ca="1" si="152"/>
        <v>-8880058219.8212299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-8880058219.8212299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-37000242.582588457</v>
      </c>
      <c r="L2651" s="444">
        <f t="shared" ca="1" si="152"/>
        <v>-8917058462.4038181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-8917058462.4038181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-37154410.260015905</v>
      </c>
      <c r="L2652" s="444">
        <f t="shared" ca="1" si="152"/>
        <v>-8954212872.6638336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-8954212872.6638336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-37309220.302765973</v>
      </c>
      <c r="L2653" s="444">
        <f t="shared" ca="1" si="152"/>
        <v>-8991522092.9666004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-8991522092.9666004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-37464675.387360834</v>
      </c>
      <c r="L2654" s="444">
        <f t="shared" ca="1" si="152"/>
        <v>-9028986768.3539619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-9028986768.3539619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-37620778.201474838</v>
      </c>
      <c r="L2655" s="444">
        <f t="shared" ca="1" si="152"/>
        <v>-9066607546.5554371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-9066607546.5554371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-37777531.443980984</v>
      </c>
      <c r="L2656" s="444">
        <f t="shared" ca="1" si="152"/>
        <v>-9104385077.9994183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-9104385077.9994183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-37934937.824997574</v>
      </c>
      <c r="L2657" s="444">
        <f t="shared" ca="1" si="152"/>
        <v>-9142320015.8244152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-9142320015.8244152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-38093000.06593506</v>
      </c>
      <c r="L2658" s="444">
        <f t="shared" ca="1" si="152"/>
        <v>-9180413015.8903503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-9180413015.8903503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-38251720.899543129</v>
      </c>
      <c r="L2659" s="444">
        <f t="shared" ca="1" si="152"/>
        <v>-9218664736.7898941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-9218664736.7898941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-38411103.06995789</v>
      </c>
      <c r="L2660" s="444">
        <f t="shared" ca="1" si="152"/>
        <v>-9257075839.8598518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-9257075839.8598518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-38571149.332749382</v>
      </c>
      <c r="L2661" s="444">
        <f t="shared" ca="1" si="152"/>
        <v>-9295646989.1926022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-9295646989.1926022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-38731862.454969175</v>
      </c>
      <c r="L2662" s="444">
        <f t="shared" ca="1" si="152"/>
        <v>-9334378851.6475716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-9334378851.6475716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-38893245.215198211</v>
      </c>
      <c r="L2663" s="444">
        <f t="shared" ca="1" si="152"/>
        <v>-9373272096.8627701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-9373272096.8627701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-39055300.403594874</v>
      </c>
      <c r="L2664" s="444">
        <f t="shared" ca="1" si="152"/>
        <v>-9412327397.2663651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-9412327397.2663651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-39218030.821943186</v>
      </c>
      <c r="L2665" s="444">
        <f t="shared" ca="1" si="152"/>
        <v>-9451545428.0883083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-9451545428.0883083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-39381439.283701286</v>
      </c>
      <c r="L2666" s="444">
        <f t="shared" ca="1" si="152"/>
        <v>-9490926867.3720093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-9490926867.3720093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-39545528.614050038</v>
      </c>
      <c r="L2667" s="444">
        <f t="shared" ca="1" si="152"/>
        <v>-9530472395.9860592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-9530472395.9860592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-39710301.649941914</v>
      </c>
      <c r="L2668" s="444">
        <f t="shared" ca="1" si="152"/>
        <v>-9570182697.6360016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-9570182697.6360016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-39875761.240150005</v>
      </c>
      <c r="L2669" s="444">
        <f t="shared" ca="1" si="152"/>
        <v>-9610058458.876152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-9610058458.876152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-40041910.245317303</v>
      </c>
      <c r="L2670" s="444">
        <f t="shared" ca="1" si="152"/>
        <v>-9650100369.1214695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-9650100369.1214695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-40208751.538006119</v>
      </c>
      <c r="L2671" s="444">
        <f t="shared" ca="1" si="152"/>
        <v>-9690309120.6594753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-9690309120.6594753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-40376288.002747811</v>
      </c>
      <c r="L2672" s="444">
        <f t="shared" ca="1" si="152"/>
        <v>-9730685408.6622238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-9730685408.6622238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-40544522.536092602</v>
      </c>
      <c r="L2673" s="444">
        <f t="shared" ca="1" si="152"/>
        <v>-9771229931.1983166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-9771229931.1983166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-40713458.046659648</v>
      </c>
      <c r="L2674" s="444">
        <f t="shared" ca="1" si="152"/>
        <v>-9811943389.244976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-9811943389.244976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-40883097.455187403</v>
      </c>
      <c r="L2675" s="444">
        <f t="shared" ca="1" si="152"/>
        <v>-9852826486.7001629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-9852826486.7001629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-41053443.694584012</v>
      </c>
      <c r="L2676" s="444">
        <f t="shared" ca="1" si="152"/>
        <v>-9893879930.3947468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-9893879930.3947468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-41224499.709978111</v>
      </c>
      <c r="L2677" s="444">
        <f t="shared" ca="1" si="152"/>
        <v>-9935104430.1047249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-9935104430.1047249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-41396268.458769687</v>
      </c>
      <c r="L2678" s="444">
        <f t="shared" ca="1" si="152"/>
        <v>-9976500698.5634937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-9976500698.5634937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-41568752.910681225</v>
      </c>
      <c r="L2679" s="444">
        <f t="shared" ca="1" si="152"/>
        <v>-10018069451.474174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-10018069451.474174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-41741956.047809057</v>
      </c>
      <c r="L2680" s="444">
        <f t="shared" ca="1" si="152"/>
        <v>-10059811407.521984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-10059811407.521984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-41915880.864674933</v>
      </c>
      <c r="L2681" s="444">
        <f t="shared" ca="1" si="152"/>
        <v>-10101727288.38666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-10101727288.38666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-42090530.368277751</v>
      </c>
      <c r="L2682" s="444">
        <f t="shared" ca="1" si="152"/>
        <v>-10143817818.754938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-10143817818.754938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-42265907.578145579</v>
      </c>
      <c r="L2683" s="444">
        <f t="shared" ca="1" si="152"/>
        <v>-10186083726.333084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-10186083726.333084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-42442015.526387848</v>
      </c>
      <c r="L2684" s="444">
        <f t="shared" ca="1" si="152"/>
        <v>-10228525741.859472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-10228525741.859472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-42618857.257747799</v>
      </c>
      <c r="L2685" s="444">
        <f t="shared" ca="1" si="152"/>
        <v>-10271144599.11722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-10271144599.11722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-42796435.829655081</v>
      </c>
      <c r="L2686" s="444">
        <f t="shared" ca="1" si="152"/>
        <v>-10313941034.946875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-10313941034.946875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-42974754.312278643</v>
      </c>
      <c r="L2687" s="444">
        <f t="shared" ca="1" si="152"/>
        <v>-10356915789.259153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-10356915789.259153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-43153815.788579807</v>
      </c>
      <c r="L2688" s="444">
        <f t="shared" ca="1" si="152"/>
        <v>-10400069605.047733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-10400069605.047733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-43333623.354365557</v>
      </c>
      <c r="L2689" s="444">
        <f t="shared" ca="1" si="152"/>
        <v>-10443403228.4021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-10443403228.4021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-43514180.118342079</v>
      </c>
      <c r="L2690" s="444">
        <f t="shared" ca="1" si="152"/>
        <v>-10486917408.520441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-10486917408.520441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-43695489.202168502</v>
      </c>
      <c r="L2691" s="444">
        <f t="shared" ca="1" si="152"/>
        <v>-10530612897.72261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-10530612897.72261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-43877553.740510873</v>
      </c>
      <c r="L2692" s="444">
        <f t="shared" ca="1" si="152"/>
        <v>-10574490451.463121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-10574490451.463121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-44060376.881096341</v>
      </c>
      <c r="L2693" s="444">
        <f t="shared" ca="1" si="152"/>
        <v>-10618550828.344217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-10618550828.344217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-44243961.784767568</v>
      </c>
      <c r="L2694" s="444">
        <f t="shared" ca="1" si="152"/>
        <v>-10662794790.128984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-10662794790.128984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-44428311.625537433</v>
      </c>
      <c r="L2695" s="444">
        <f t="shared" ca="1" si="152"/>
        <v>-10707223101.754522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-10707223101.754522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-44613429.590643845</v>
      </c>
      <c r="L2696" s="444">
        <f t="shared" ca="1" si="152"/>
        <v>-10751836531.345165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-10751836531.345165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-44799318.880604856</v>
      </c>
      <c r="L2697" s="444">
        <f t="shared" ca="1" si="152"/>
        <v>-10796635850.225771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-10796635850.225771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-44985982.709274046</v>
      </c>
      <c r="L2698" s="444">
        <f t="shared" ca="1" si="152"/>
        <v>-10841621832.935045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-10841621832.935045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-45173424.303896025</v>
      </c>
      <c r="L2699" s="444">
        <f t="shared" ca="1" si="152"/>
        <v>-10886795257.238941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-10886795257.238941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-45361646.905162252</v>
      </c>
      <c r="L2700" s="444">
        <f t="shared" ca="1" si="152"/>
        <v>-10932156904.144104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-10932156904.144104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-45550653.767267101</v>
      </c>
      <c r="L2701" s="444">
        <f t="shared" ca="1" si="152"/>
        <v>-10977707557.911371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-10977707557.911371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-45740448.157964043</v>
      </c>
      <c r="L2702" s="444">
        <f t="shared" ca="1" si="152"/>
        <v>-11023448006.069336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-11023448006.069336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-45931033.358622231</v>
      </c>
      <c r="L2703" s="444">
        <f t="shared" ca="1" si="152"/>
        <v>-11069379039.427958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-11069379039.427958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-46122412.664283156</v>
      </c>
      <c r="L2704" s="444">
        <f t="shared" ca="1" si="152"/>
        <v>-11115501452.092241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-11115501452.092241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-46314589.383717671</v>
      </c>
      <c r="L2705" s="444">
        <f t="shared" ca="1" si="152"/>
        <v>-11161816041.47596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-11161816041.47596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-46507566.839483164</v>
      </c>
      <c r="L2706" s="444">
        <f t="shared" ca="1" si="152"/>
        <v>-11208323608.315443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-11208323608.315443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-46701348.367981009</v>
      </c>
      <c r="L2707" s="444">
        <f t="shared" ca="1" si="152"/>
        <v>-11255024956.683424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-11255024956.683424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-46895937.319514267</v>
      </c>
      <c r="L2708" s="444">
        <f t="shared" ca="1" si="152"/>
        <v>-11301920894.002937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-11301920894.002937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-47091337.058345571</v>
      </c>
      <c r="L2709" s="444">
        <f t="shared" ca="1" si="152"/>
        <v>-11349012231.061283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-11349012231.061283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-47287550.962755345</v>
      </c>
      <c r="L2710" s="444">
        <f t="shared" ca="1" si="152"/>
        <v>-11396299782.024038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-11396299782.024038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-47484582.425100163</v>
      </c>
      <c r="L2711" s="444">
        <f t="shared" ca="1" si="152"/>
        <v>-11443784364.449139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-11443784364.449139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-47682434.851871409</v>
      </c>
      <c r="L2712" s="444">
        <f t="shared" ca="1" si="152"/>
        <v>-11491466799.30101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-11491466799.30101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-47881111.66375421</v>
      </c>
      <c r="L2713" s="444">
        <f t="shared" ca="1" si="152"/>
        <v>-11539347910.964764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-11539347910.964764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-48080616.295686513</v>
      </c>
      <c r="L2714" s="444">
        <f t="shared" ca="1" si="152"/>
        <v>-11587428527.26045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-11587428527.26045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-48280952.19691854</v>
      </c>
      <c r="L2715" s="444">
        <f t="shared" ca="1" si="152"/>
        <v>-11635709479.457369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-11635709479.457369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-48482122.831072368</v>
      </c>
      <c r="L2716" s="444">
        <f t="shared" ca="1" si="152"/>
        <v>-11684191602.288441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-11684191602.288441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-48684131.676201835</v>
      </c>
      <c r="L2717" s="444">
        <f t="shared" ca="1" si="152"/>
        <v>-11732875733.964643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-11732875733.964643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-48886982.224852681</v>
      </c>
      <c r="L2718" s="444">
        <f t="shared" ca="1" si="152"/>
        <v>-11781762716.189497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-11781762716.189497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-49090677.984122902</v>
      </c>
      <c r="L2719" s="444">
        <f t="shared" ca="1" si="152"/>
        <v>-11830853394.17362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-11830853394.17362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-49295222.475723416</v>
      </c>
      <c r="L2720" s="444">
        <f t="shared" ca="1" si="152"/>
        <v>-11880148616.649343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-11880148616.649343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-49500619.236038931</v>
      </c>
      <c r="L2721" s="444">
        <f t="shared" ca="1" si="152"/>
        <v>-11929649235.885382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-11929649235.885382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-49706871.816189088</v>
      </c>
      <c r="L2722" s="444">
        <f t="shared" ca="1" si="152"/>
        <v>-11979356107.701571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-11979356107.701571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-49913983.782089874</v>
      </c>
      <c r="L2723" s="444">
        <f t="shared" ca="1" si="152"/>
        <v>-12029270091.48366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-12029270091.48366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-50121958.714515246</v>
      </c>
      <c r="L2724" s="444">
        <f t="shared" ca="1" si="152"/>
        <v>-12079392050.198175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-12079392050.198175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-50330800.209159061</v>
      </c>
      <c r="L2725" s="444">
        <f t="shared" ca="1" si="152"/>
        <v>-12129722850.407335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-12129722850.407335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-50540511.876697227</v>
      </c>
      <c r="L2726" s="444">
        <f t="shared" ca="1" si="152"/>
        <v>-12180263362.284033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-12180263362.284033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-50751097.342850134</v>
      </c>
      <c r="L2727" s="444">
        <f t="shared" ca="1" si="152"/>
        <v>-12231014459.626883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-12231014459.626883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-50962560.248445347</v>
      </c>
      <c r="L2728" s="444">
        <f t="shared" ca="1" si="152"/>
        <v>-12281977019.875328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-12281977019.875328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-51174904.249480531</v>
      </c>
      <c r="L2729" s="444">
        <f t="shared" ca="1" si="152"/>
        <v>-12333151924.124809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-12333151924.124809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-51388133.017186701</v>
      </c>
      <c r="L2730" s="444">
        <f t="shared" ca="1" si="152"/>
        <v>-12384540057.141996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-12384540057.141996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-51602250.238091648</v>
      </c>
      <c r="L2731" s="444">
        <f t="shared" ca="1" si="152"/>
        <v>-12436142307.380089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-12436142307.380089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-51817259.6140837</v>
      </c>
      <c r="L2732" s="444">
        <f t="shared" ca="1" si="152"/>
        <v>-12487959566.994173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-12487959566.994173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-52033164.862475723</v>
      </c>
      <c r="L2733" s="444">
        <f t="shared" ca="1" si="152"/>
        <v>-12539992731.856649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-12539992731.856649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-52249969.716069371</v>
      </c>
      <c r="L2734" s="444">
        <f t="shared" ca="1" si="152"/>
        <v>-12592242701.57272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-12592242701.57272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-52467677.923219666</v>
      </c>
      <c r="L2735" s="444">
        <f t="shared" ca="1" si="152"/>
        <v>-12644710379.495939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-12644710379.495939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-52686293.247899748</v>
      </c>
      <c r="L2736" s="444">
        <f t="shared" ca="1" si="152"/>
        <v>-12697396672.743839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-12697396672.743839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-52905819.469765998</v>
      </c>
      <c r="L2737" s="444">
        <f t="shared" ca="1" si="152"/>
        <v>-12750302492.213606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-12750302492.213606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-53126260.384223357</v>
      </c>
      <c r="L2738" s="444">
        <f t="shared" ca="1" si="152"/>
        <v>-12803428752.59783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-12803428752.59783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-53347619.802490957</v>
      </c>
      <c r="L2739" s="444">
        <f t="shared" ca="1" si="152"/>
        <v>-12856776372.40032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-12856776372.40032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-53569901.551668003</v>
      </c>
      <c r="L2740" s="444">
        <f t="shared" ca="1" si="152"/>
        <v>-12910346273.951988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-12910346273.951988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-53793109.474799953</v>
      </c>
      <c r="L2741" s="444">
        <f t="shared" ca="1" si="152"/>
        <v>-12964139383.426788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-12964139383.426788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-54017247.430944949</v>
      </c>
      <c r="L2742" s="444">
        <f t="shared" ca="1" si="152"/>
        <v>-13018156630.857733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-13018156630.857733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-54242319.295240551</v>
      </c>
      <c r="L2743" s="444">
        <f t="shared" ca="1" si="152"/>
        <v>-13072398950.152973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-13072398950.152973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-54468328.958970718</v>
      </c>
      <c r="L2744" s="444">
        <f t="shared" ca="1" si="152"/>
        <v>-13126867279.111944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-13126867279.111944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-54695280.329633102</v>
      </c>
      <c r="L2745" s="444">
        <f t="shared" ca="1" si="152"/>
        <v>-13181562559.441578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-13181562559.441578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-54923177.331006572</v>
      </c>
      <c r="L2746" s="444">
        <f t="shared" ca="1" si="152"/>
        <v>-13236485736.772585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-13236485736.772585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-55152023.903219104</v>
      </c>
      <c r="L2747" s="444">
        <f t="shared" ca="1" si="152"/>
        <v>-13291637760.675804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-13291637760.675804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-55381824.00281585</v>
      </c>
      <c r="L2748" s="444">
        <f t="shared" ca="1" si="152"/>
        <v>-13347019584.678619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-13347019584.678619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-55612581.602827579</v>
      </c>
      <c r="L2749" s="444">
        <f t="shared" ca="1" si="152"/>
        <v>-13402632166.281446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-13402632166.281446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-55844300.692839362</v>
      </c>
      <c r="L2750" s="444">
        <f t="shared" ca="1" si="152"/>
        <v>-13458476466.974285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-13458476466.974285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-56076985.279059522</v>
      </c>
      <c r="L2751" s="444">
        <f t="shared" ca="1" si="152"/>
        <v>-13514553452.253345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-13514553452.253345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-56310639.384388939</v>
      </c>
      <c r="L2752" s="444">
        <f t="shared" ca="1" si="152"/>
        <v>-13570864091.637735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-13570864091.637735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-56545267.048490562</v>
      </c>
      <c r="L2753" s="444">
        <f t="shared" ca="1" si="152"/>
        <v>-13627409358.686226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-13627409358.686226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-56780872.327859275</v>
      </c>
      <c r="L2754" s="444">
        <f t="shared" ca="1" si="152"/>
        <v>-13684190231.014086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-13684190231.014086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-57017459.295892023</v>
      </c>
      <c r="L2755" s="444">
        <f t="shared" ca="1" si="152"/>
        <v>-13741207690.309978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-13741207690.309978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-57255032.042958237</v>
      </c>
      <c r="L2756" s="444">
        <f t="shared" ca="1" si="152"/>
        <v>-13798462722.352936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-13798462722.352936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-57493594.676470555</v>
      </c>
      <c r="L2757" s="444">
        <f t="shared" ca="1" si="152"/>
        <v>-13855956317.029406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-13855956317.029406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-57733151.320955865</v>
      </c>
      <c r="L2758" s="444">
        <f t="shared" ca="1" si="152"/>
        <v>-13913689468.350361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-13913689468.350361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-57973706.118126504</v>
      </c>
      <c r="L2759" s="444">
        <f t="shared" ca="1" si="152"/>
        <v>-13971663174.468487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-13971663174.468487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-58215263.226952039</v>
      </c>
      <c r="L2760" s="444">
        <f t="shared" ca="1" si="152"/>
        <v>-14029878437.695438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-14029878437.695438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-58457826.82373099</v>
      </c>
      <c r="L2761" s="444">
        <f t="shared" ca="1" si="152"/>
        <v>-14088336264.519169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-14088336264.519169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-58701401.102163203</v>
      </c>
      <c r="L2762" s="444">
        <f t="shared" ca="1" si="152"/>
        <v>-14147037665.621332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-14147037665.621332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-58945990.273422211</v>
      </c>
      <c r="L2763" s="444">
        <f t="shared" ca="1" si="152"/>
        <v>-14205983655.894754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-14205983655.894754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-59191598.566228151</v>
      </c>
      <c r="L2764" s="444">
        <f t="shared" ca="1" si="152"/>
        <v>-14265175254.460983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-14265175254.460983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-59438230.226920761</v>
      </c>
      <c r="L2765" s="444">
        <f t="shared" ca="1" si="152"/>
        <v>-14324613484.687904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-14324613484.687904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-59685889.519532926</v>
      </c>
      <c r="L2766" s="444">
        <f t="shared" ca="1" si="152"/>
        <v>-14384299374.207438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-14384299374.207438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-59934580.725864321</v>
      </c>
      <c r="L2767" s="444">
        <f t="shared" ca="1" si="152"/>
        <v>-14444233954.933302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-14444233954.933302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-60184308.145555422</v>
      </c>
      <c r="L2768" s="444">
        <f t="shared" ca="1" si="152"/>
        <v>-14504418263.078857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-14504418263.078857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-60435076.096161902</v>
      </c>
      <c r="L2769" s="444">
        <f t="shared" ca="1" si="152"/>
        <v>-14564853339.17502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-14564853339.17502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-60686888.913229249</v>
      </c>
      <c r="L2770" s="444">
        <f t="shared" ca="1" si="152"/>
        <v>-14625540228.088249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-14625540228.088249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-60939750.950367697</v>
      </c>
      <c r="L2771" s="444">
        <f t="shared" ca="1" si="152"/>
        <v>-14686479979.038616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-14686479979.038616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-61193666.579327576</v>
      </c>
      <c r="L2772" s="444">
        <f t="shared" ca="1" si="152"/>
        <v>-14747673645.617943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-14747673645.617943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-61448640.190074749</v>
      </c>
      <c r="L2773" s="444">
        <f t="shared" ca="1" si="152"/>
        <v>-14809122285.808018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-14809122285.808018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-61704676.190866746</v>
      </c>
      <c r="L2774" s="444">
        <f t="shared" ca="1" si="152"/>
        <v>-14870826961.998884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-14870826961.998884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-61961779.008328676</v>
      </c>
      <c r="L2775" s="444">
        <f t="shared" ca="1" si="152"/>
        <v>-14932788741.007214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-14932788741.007214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-62219953.087530054</v>
      </c>
      <c r="L2776" s="444">
        <f t="shared" ca="1" si="152"/>
        <v>-14995008694.094744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-14995008694.094744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-62479202.892061442</v>
      </c>
      <c r="L2777" s="444">
        <f t="shared" ca="1" si="152"/>
        <v>-15057487896.986805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-15057487896.986805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-62739532.904111683</v>
      </c>
      <c r="L2778" s="444">
        <f t="shared" ca="1" si="152"/>
        <v>-15120227429.890917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-15120227429.890917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-63000947.624545485</v>
      </c>
      <c r="L2779" s="444">
        <f t="shared" ca="1" si="152"/>
        <v>-15183228377.515463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-15183228377.515463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-63263451.572981097</v>
      </c>
      <c r="L2780" s="444">
        <f t="shared" ca="1" si="152"/>
        <v>-15246491829.088444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-15246491829.088444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-63527049.287868515</v>
      </c>
      <c r="L2781" s="444">
        <f t="shared" ca="1" si="152"/>
        <v>-15310018878.376312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-15310018878.376312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-63791745.326567955</v>
      </c>
      <c r="L2782" s="444">
        <f t="shared" ca="1" si="152"/>
        <v>-15373810623.702881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-15373810623.702881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-64057544.265428662</v>
      </c>
      <c r="L2783" s="444">
        <f t="shared" ca="1" si="152"/>
        <v>-15437868167.968309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-15437868167.968309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-64324450.699867964</v>
      </c>
      <c r="L2784" s="444">
        <f t="shared" ca="1" si="152"/>
        <v>-15502192618.668177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-15502192618.668177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-64592469.244450733</v>
      </c>
      <c r="L2785" s="444">
        <f t="shared" ca="1" si="152"/>
        <v>-15566785087.912628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-15566785087.912628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-64861604.532969289</v>
      </c>
      <c r="L2786" s="444">
        <f t="shared" ca="1" si="152"/>
        <v>-15631646692.445597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-15631646692.445597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-65131861.218523309</v>
      </c>
      <c r="L2787" s="444">
        <f t="shared" ca="1" si="152"/>
        <v>-15696778553.66412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-15696778553.66412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-65403243.973600499</v>
      </c>
      <c r="L2788" s="444">
        <f t="shared" ca="1" si="152"/>
        <v>-15762181797.63772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-15762181797.63772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-65675757.490157165</v>
      </c>
      <c r="L2789" s="444">
        <f t="shared" ca="1" si="152"/>
        <v>-15827857555.127878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-15827857555.127878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-65949406.479699492</v>
      </c>
      <c r="L2790" s="444">
        <f t="shared" ca="1" si="152"/>
        <v>-15893806961.607578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-15893806961.607578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-66224195.673364908</v>
      </c>
      <c r="L2791" s="444">
        <f t="shared" ca="1" si="152"/>
        <v>-15960031157.280943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-15960031157.280943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-66500129.822003923</v>
      </c>
      <c r="L2792" s="444">
        <f t="shared" ca="1" si="152"/>
        <v>-16026531287.102947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-16026531287.102947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-66777213.696262278</v>
      </c>
      <c r="L2793" s="444">
        <f t="shared" ca="1" si="152"/>
        <v>-16093308500.79921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-16093308500.79921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-67055452.086663373</v>
      </c>
      <c r="L2794" s="444">
        <f t="shared" ca="1" si="152"/>
        <v>-16160363952.885874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-16160363952.885874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-67334849.803691134</v>
      </c>
      <c r="L2795" s="444">
        <f t="shared" ca="1" si="152"/>
        <v>-16227698802.689566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-16227698802.689566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-67615411.677873194</v>
      </c>
      <c r="L2796" s="444">
        <f t="shared" ca="1" si="152"/>
        <v>-16295314214.367439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-16295314214.367439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-67897142.559864327</v>
      </c>
      <c r="L2797" s="444">
        <f t="shared" ca="1" si="152"/>
        <v>-16363211356.927303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-16363211356.927303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-68180047.320530429</v>
      </c>
      <c r="L2798" s="444">
        <f t="shared" ca="1" si="152"/>
        <v>-16431391404.247833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-16431391404.247833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-68464130.851032645</v>
      </c>
      <c r="L2799" s="444">
        <f t="shared" ca="1" si="152"/>
        <v>-16499855535.098866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-16499855535.098866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-68749398.062911943</v>
      </c>
      <c r="L2800" s="444">
        <f t="shared" ca="1" si="152"/>
        <v>-16568604933.161777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-16568604933.161777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-69035853.888174057</v>
      </c>
      <c r="L2801" s="444">
        <f t="shared" ca="1" si="152"/>
        <v>-16637640787.049952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-16637640787.049952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-69323503.279374793</v>
      </c>
      <c r="L2802" s="444">
        <f t="shared" ca="1" si="152"/>
        <v>-16706964290.329327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-16706964290.329327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-69612351.209705532</v>
      </c>
      <c r="L2803" s="444">
        <f t="shared" ca="1" si="152"/>
        <v>-16776576641.539032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-16776576641.539032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-69902402.673079297</v>
      </c>
      <c r="L2804" s="444">
        <f t="shared" ca="1" si="152"/>
        <v>-16846479044.212111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-16846479044.212111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-70193662.68421714</v>
      </c>
      <c r="L2805" s="444">
        <f t="shared" ca="1" si="152"/>
        <v>-16916672706.896328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-16916672706.896328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-70486136.278734699</v>
      </c>
      <c r="L2806" s="444">
        <f t="shared" ca="1" si="152"/>
        <v>-16987158843.175062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-16987158843.175062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-70779828.51322943</v>
      </c>
      <c r="L2807" s="444">
        <f t="shared" ca="1" si="152"/>
        <v>-17057938671.688292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-17057938671.688292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-71074744.465367883</v>
      </c>
      <c r="L2808" s="444">
        <f t="shared" ca="1" si="152"/>
        <v>-17129013416.15366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-17129013416.15366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-71370889.233973578</v>
      </c>
      <c r="L2809" s="444">
        <f t="shared" ca="1" si="152"/>
        <v>-17200384305.387634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-17200384305.387634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-71668267.939115137</v>
      </c>
      <c r="L2810" s="444">
        <f t="shared" ca="1" si="152"/>
        <v>-17272052573.326748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-17272052573.326748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-71966885.722194776</v>
      </c>
      <c r="L2811" s="444">
        <f t="shared" ca="1" si="152"/>
        <v>-17344019459.048943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-17344019459.048943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-72266747.74603726</v>
      </c>
      <c r="L2812" s="444">
        <f t="shared" ca="1" si="152"/>
        <v>-17416286206.794979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-17416286206.794979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-72567859.194979072</v>
      </c>
      <c r="L2813" s="444">
        <f t="shared" ref="L2813:L3067" ca="1" si="157">I2813-J2813+K2813</f>
        <v>-17488854065.98996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-17488854065.98996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-72870225.274958163</v>
      </c>
      <c r="L2814" s="444">
        <f t="shared" ca="1" si="157"/>
        <v>-17561724291.264919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-17561724291.264919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-73173851.213603824</v>
      </c>
      <c r="L2815" s="444">
        <f t="shared" ca="1" si="157"/>
        <v>-17634898142.478523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-17634898142.478523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-73478742.260327175</v>
      </c>
      <c r="L2816" s="444">
        <f t="shared" ca="1" si="157"/>
        <v>-17708376884.73885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-17708376884.73885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-73784903.686411873</v>
      </c>
      <c r="L2817" s="444">
        <f t="shared" ca="1" si="157"/>
        <v>-17782161788.425262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-17782161788.425262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-74092340.785105258</v>
      </c>
      <c r="L2818" s="444">
        <f t="shared" ca="1" si="157"/>
        <v>-17856254129.210369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-17856254129.210369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-74401058.871709868</v>
      </c>
      <c r="L2819" s="444">
        <f t="shared" ca="1" si="157"/>
        <v>-17930655188.082081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-17930655188.082081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-74711063.283675343</v>
      </c>
      <c r="L2820" s="444">
        <f t="shared" ca="1" si="157"/>
        <v>-18005366251.365757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-18005366251.365757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-75022359.380690649</v>
      </c>
      <c r="L2821" s="444">
        <f t="shared" ca="1" si="157"/>
        <v>-18080388610.746449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-18080388610.746449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-75334952.544776872</v>
      </c>
      <c r="L2822" s="444">
        <f t="shared" ca="1" si="157"/>
        <v>-18155723563.291225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-18155723563.291225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-75648848.180380106</v>
      </c>
      <c r="L2823" s="444">
        <f t="shared" ca="1" si="157"/>
        <v>-18231372411.471607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-18231372411.471607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-75964051.714465022</v>
      </c>
      <c r="L2824" s="444">
        <f t="shared" ca="1" si="157"/>
        <v>-18307336463.186073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-18307336463.186073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-76280568.596608639</v>
      </c>
      <c r="L2825" s="444">
        <f t="shared" ca="1" si="157"/>
        <v>-18383617031.782681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-18383617031.782681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-76598404.299094498</v>
      </c>
      <c r="L2826" s="444">
        <f t="shared" ca="1" si="157"/>
        <v>-18460215436.081776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-18460215436.081776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-76917564.317007393</v>
      </c>
      <c r="L2827" s="444">
        <f t="shared" ca="1" si="157"/>
        <v>-18537133000.398785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-18537133000.398785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-77238054.16832827</v>
      </c>
      <c r="L2828" s="444">
        <f t="shared" ca="1" si="157"/>
        <v>-18614371054.567112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-18614371054.567112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-77559879.394029632</v>
      </c>
      <c r="L2829" s="444">
        <f t="shared" ca="1" si="157"/>
        <v>-18691930933.961143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-18691930933.961143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-77883045.558171436</v>
      </c>
      <c r="L2830" s="444">
        <f t="shared" ca="1" si="157"/>
        <v>-18769813979.519314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-18769813979.519314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-78207558.247997135</v>
      </c>
      <c r="L2831" s="444">
        <f t="shared" ca="1" si="157"/>
        <v>-18848021537.767311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-18848021537.767311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-78533423.074030459</v>
      </c>
      <c r="L2832" s="444">
        <f t="shared" ca="1" si="157"/>
        <v>-18926554960.841343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-18926554960.841343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-78860645.670172259</v>
      </c>
      <c r="L2833" s="444">
        <f t="shared" ca="1" si="157"/>
        <v>-19005415606.511517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-19005415606.511517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-79189231.693797991</v>
      </c>
      <c r="L2834" s="444">
        <f t="shared" ca="1" si="157"/>
        <v>-19084604838.205315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-19084604838.205315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-79519186.825855479</v>
      </c>
      <c r="L2835" s="444">
        <f t="shared" ca="1" si="157"/>
        <v>-19164124025.03117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-19164124025.03117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-79850516.770963207</v>
      </c>
      <c r="L2836" s="444">
        <f t="shared" ca="1" si="157"/>
        <v>-19243974541.802132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-19243974541.802132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-80183227.257508874</v>
      </c>
      <c r="L2837" s="444">
        <f t="shared" ca="1" si="157"/>
        <v>-19324157769.059639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-19324157769.059639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-80517324.037748501</v>
      </c>
      <c r="L2838" s="444">
        <f t="shared" ca="1" si="157"/>
        <v>-19404675093.097389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-19404675093.097389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-80852812.887905791</v>
      </c>
      <c r="L2839" s="444">
        <f t="shared" ca="1" si="157"/>
        <v>-19485527905.985294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-19485527905.985294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-81189699.608272061</v>
      </c>
      <c r="L2840" s="444">
        <f t="shared" ca="1" si="157"/>
        <v>-19566717605.593567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-19566717605.593567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-81527990.023306534</v>
      </c>
      <c r="L2841" s="444">
        <f t="shared" ca="1" si="157"/>
        <v>-19648245595.616875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-19648245595.616875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-81867689.981736973</v>
      </c>
      <c r="L2842" s="444">
        <f t="shared" ca="1" si="157"/>
        <v>-19730113285.59861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-19730113285.59861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-82208805.356660873</v>
      </c>
      <c r="L2843" s="444">
        <f t="shared" ca="1" si="157"/>
        <v>-19812322090.955273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-19812322090.955273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-82551342.045646966</v>
      </c>
      <c r="L2844" s="444">
        <f t="shared" ca="1" si="157"/>
        <v>-19894873433.000919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-19894873433.000919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-82895305.970837161</v>
      </c>
      <c r="L2845" s="444">
        <f t="shared" ca="1" si="157"/>
        <v>-19977768738.971756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-19977768738.971756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-83240703.079048976</v>
      </c>
      <c r="L2846" s="444">
        <f t="shared" ca="1" si="157"/>
        <v>-20061009442.050804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-20061009442.050804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-83587539.341878355</v>
      </c>
      <c r="L2847" s="444">
        <f t="shared" ca="1" si="157"/>
        <v>-20144596981.392681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-20144596981.392681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-83935820.75580284</v>
      </c>
      <c r="L2848" s="444">
        <f t="shared" ca="1" si="157"/>
        <v>-20228532802.148483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-20228532802.148483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-84285553.34228535</v>
      </c>
      <c r="L2849" s="444">
        <f t="shared" ca="1" si="157"/>
        <v>-20312818355.490768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-20312818355.490768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-84636743.1478782</v>
      </c>
      <c r="L2850" s="444">
        <f t="shared" ca="1" si="157"/>
        <v>-20397455098.638645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-20397455098.638645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-84989396.244327694</v>
      </c>
      <c r="L2851" s="444">
        <f t="shared" ca="1" si="157"/>
        <v>-20482444494.882973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-20482444494.882973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-85343518.728679046</v>
      </c>
      <c r="L2852" s="444">
        <f t="shared" ca="1" si="157"/>
        <v>-20567788013.611652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-20567788013.611652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-85699116.723381877</v>
      </c>
      <c r="L2853" s="444">
        <f t="shared" ca="1" si="157"/>
        <v>-20653487130.335033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-20653487130.335033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-86056196.376395971</v>
      </c>
      <c r="L2854" s="444">
        <f t="shared" ca="1" si="157"/>
        <v>-20739543326.71143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-20739543326.71143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-86414763.861297622</v>
      </c>
      <c r="L2855" s="444">
        <f t="shared" ca="1" si="157"/>
        <v>-20825958090.572727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-20825958090.572727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-86774825.377386361</v>
      </c>
      <c r="L2856" s="444">
        <f t="shared" ca="1" si="157"/>
        <v>-20912732915.950115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-20912732915.950115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-87136387.14979215</v>
      </c>
      <c r="L2857" s="444">
        <f t="shared" ca="1" si="157"/>
        <v>-20999869303.099907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-20999869303.099907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-87499455.429582939</v>
      </c>
      <c r="L2858" s="444">
        <f t="shared" ca="1" si="157"/>
        <v>-21087368758.529491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-21087368758.529491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-87864036.493872881</v>
      </c>
      <c r="L2859" s="444">
        <f t="shared" ca="1" si="157"/>
        <v>-21175232795.023365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-21175232795.023365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-88230136.645930693</v>
      </c>
      <c r="L2860" s="444">
        <f t="shared" ca="1" si="157"/>
        <v>-21263462931.669296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-21263462931.669296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-88597762.215288728</v>
      </c>
      <c r="L2861" s="444">
        <f t="shared" ca="1" si="157"/>
        <v>-21352060693.884586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-21352060693.884586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-88966919.557852447</v>
      </c>
      <c r="L2862" s="444">
        <f t="shared" ca="1" si="157"/>
        <v>-21441027613.44244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-21441027613.44244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-89337615.056010172</v>
      </c>
      <c r="L2863" s="444">
        <f t="shared" ca="1" si="157"/>
        <v>-21530365228.498451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-21530365228.498451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-89709855.118743539</v>
      </c>
      <c r="L2864" s="444">
        <f t="shared" ca="1" si="157"/>
        <v>-21620075083.617195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-21620075083.617195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-90083646.181738317</v>
      </c>
      <c r="L2865" s="444">
        <f t="shared" ca="1" si="157"/>
        <v>-21710158729.798935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-21710158729.798935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-90458994.707495555</v>
      </c>
      <c r="L2866" s="444">
        <f t="shared" ca="1" si="157"/>
        <v>-21800617724.506432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-21800617724.506432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-90835907.185443461</v>
      </c>
      <c r="L2867" s="444">
        <f t="shared" ca="1" si="157"/>
        <v>-21891453631.691875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-21891453631.691875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-91214390.132049486</v>
      </c>
      <c r="L2868" s="444">
        <f t="shared" ca="1" si="157"/>
        <v>-21982668021.823925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-21982668021.823925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-91594450.090933025</v>
      </c>
      <c r="L2869" s="444">
        <f t="shared" ca="1" si="157"/>
        <v>-22074262471.91486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-22074262471.91486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-91976093.632978588</v>
      </c>
      <c r="L2870" s="444">
        <f t="shared" ca="1" si="157"/>
        <v>-22166238565.54784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-22166238565.54784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-92359327.356449336</v>
      </c>
      <c r="L2871" s="444">
        <f t="shared" ca="1" si="157"/>
        <v>-22258597892.904289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-22258597892.904289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-92744157.887101203</v>
      </c>
      <c r="L2872" s="444">
        <f t="shared" ca="1" si="157"/>
        <v>-22351342050.791389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-22351342050.791389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-93130591.878297448</v>
      </c>
      <c r="L2873" s="444">
        <f t="shared" ca="1" si="157"/>
        <v>-22444472642.669685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-22444472642.669685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-93518636.011123687</v>
      </c>
      <c r="L2874" s="444">
        <f t="shared" ca="1" si="157"/>
        <v>-22537991278.680809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-22537991278.680809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-93908296.994503364</v>
      </c>
      <c r="L2875" s="444">
        <f t="shared" ca="1" si="157"/>
        <v>-22631899575.675312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-22631899575.675312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-94299581.565313801</v>
      </c>
      <c r="L2876" s="444">
        <f t="shared" ca="1" si="157"/>
        <v>-22726199157.240627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-22726199157.240627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-94692496.488502607</v>
      </c>
      <c r="L2877" s="444">
        <f t="shared" ca="1" si="157"/>
        <v>-22820891653.72913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-22820891653.72913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-95087048.557204708</v>
      </c>
      <c r="L2878" s="444">
        <f t="shared" ca="1" si="157"/>
        <v>-22915978702.286335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-22915978702.286335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-95483244.59285973</v>
      </c>
      <c r="L2879" s="444">
        <f t="shared" ca="1" si="157"/>
        <v>-23011461946.879196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-23011461946.879196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-95881091.445329979</v>
      </c>
      <c r="L2880" s="444">
        <f t="shared" ca="1" si="157"/>
        <v>-23107343038.324528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-23107343038.324528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-96280595.993018866</v>
      </c>
      <c r="L2881" s="444">
        <f t="shared" ca="1" si="157"/>
        <v>-23203623634.317547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-23203623634.317547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-96681765.142989784</v>
      </c>
      <c r="L2882" s="444">
        <f t="shared" ca="1" si="157"/>
        <v>-23300305399.460537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-23300305399.460537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-97084605.831085563</v>
      </c>
      <c r="L2883" s="444">
        <f t="shared" ca="1" si="157"/>
        <v>-23397390005.291622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-23397390005.291622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-97489125.022048429</v>
      </c>
      <c r="L2884" s="444">
        <f t="shared" ca="1" si="157"/>
        <v>-23494879130.313671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-23494879130.313671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-97895329.709640294</v>
      </c>
      <c r="L2885" s="444">
        <f t="shared" ca="1" si="157"/>
        <v>-23592774460.023312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-23592774460.023312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-98303226.916763797</v>
      </c>
      <c r="L2886" s="444">
        <f t="shared" ca="1" si="157"/>
        <v>-23691077686.940075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-23691077686.940075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-98712823.695583642</v>
      </c>
      <c r="L2887" s="444">
        <f t="shared" ca="1" si="157"/>
        <v>-23789790510.635658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-23789790510.635658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-99124127.127648577</v>
      </c>
      <c r="L2888" s="444">
        <f t="shared" ca="1" si="157"/>
        <v>-23888914637.763306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-23888914637.763306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-99537144.32401377</v>
      </c>
      <c r="L2889" s="444">
        <f t="shared" ca="1" si="157"/>
        <v>-23988451782.087318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-23988451782.087318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-99951882.425363824</v>
      </c>
      <c r="L2890" s="444">
        <f t="shared" ca="1" si="157"/>
        <v>-24088403664.512684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-24088403664.512684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-100368348.60213618</v>
      </c>
      <c r="L2891" s="444">
        <f t="shared" ca="1" si="157"/>
        <v>-24188772013.114819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-24188772013.114819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-100786550.05464508</v>
      </c>
      <c r="L2892" s="444">
        <f t="shared" ca="1" si="157"/>
        <v>-24289558563.169464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-24289558563.169464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-101206494.01320609</v>
      </c>
      <c r="L2893" s="444">
        <f t="shared" ca="1" si="157"/>
        <v>-24390765057.182671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-24390765057.182671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-101628187.73826113</v>
      </c>
      <c r="L2894" s="444">
        <f t="shared" ca="1" si="157"/>
        <v>-24492393244.920933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-24492393244.920933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-102051638.52050388</v>
      </c>
      <c r="L2895" s="444">
        <f t="shared" ca="1" si="157"/>
        <v>-24594444883.441437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-24594444883.441437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-102476853.68100598</v>
      </c>
      <c r="L2896" s="444">
        <f t="shared" ca="1" si="157"/>
        <v>-24696921737.122444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-24696921737.122444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-102903840.57134351</v>
      </c>
      <c r="L2897" s="444">
        <f t="shared" ca="1" si="157"/>
        <v>-24799825577.693787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-24799825577.693787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-103332606.57372411</v>
      </c>
      <c r="L2898" s="444">
        <f t="shared" ca="1" si="157"/>
        <v>-24903158184.267509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-24903158184.267509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-103763159.10111462</v>
      </c>
      <c r="L2899" s="444">
        <f t="shared" ca="1" si="157"/>
        <v>-25006921343.368626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-25006921343.368626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-104195505.59736927</v>
      </c>
      <c r="L2900" s="444">
        <f t="shared" ca="1" si="157"/>
        <v>-25111116848.965996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-25111116848.965996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-104629653.53735831</v>
      </c>
      <c r="L2901" s="444">
        <f t="shared" ca="1" si="157"/>
        <v>-25215746502.503353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-25215746502.503353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-105065610.42709731</v>
      </c>
      <c r="L2902" s="444">
        <f t="shared" ca="1" si="157"/>
        <v>-25320812112.93045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-25320812112.93045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-105503383.80387688</v>
      </c>
      <c r="L2903" s="444">
        <f t="shared" ca="1" si="157"/>
        <v>-25426315496.734329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-25426315496.734329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-105942981.23639303</v>
      </c>
      <c r="L2904" s="444">
        <f t="shared" ca="1" si="157"/>
        <v>-25532258477.970722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-25532258477.970722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-106384410.32487801</v>
      </c>
      <c r="L2905" s="444">
        <f t="shared" ca="1" si="157"/>
        <v>-25638642888.295601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-25638642888.295601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-106827678.70123167</v>
      </c>
      <c r="L2906" s="444">
        <f t="shared" ca="1" si="157"/>
        <v>-25745470566.996834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-25745470566.996834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-107272794.02915347</v>
      </c>
      <c r="L2907" s="444">
        <f t="shared" ca="1" si="157"/>
        <v>-25852743361.025986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-25852743361.025986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-107719764.00427493</v>
      </c>
      <c r="L2908" s="444">
        <f t="shared" ca="1" si="157"/>
        <v>-25960463125.030262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-25960463125.030262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-108168596.35429275</v>
      </c>
      <c r="L2909" s="444">
        <f t="shared" ca="1" si="157"/>
        <v>-26068631721.384556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-26068631721.384556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-108619298.83910231</v>
      </c>
      <c r="L2910" s="444">
        <f t="shared" ca="1" si="157"/>
        <v>-26177251020.22366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-26177251020.22366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-109071879.25093192</v>
      </c>
      <c r="L2911" s="444">
        <f t="shared" ca="1" si="157"/>
        <v>-26286322899.47459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-26286322899.47459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-109526345.41447745</v>
      </c>
      <c r="L2912" s="444">
        <f t="shared" ca="1" si="157"/>
        <v>-26395849244.889069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-26395849244.889069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-109982705.18703778</v>
      </c>
      <c r="L2913" s="444">
        <f t="shared" ca="1" si="157"/>
        <v>-26505831950.076107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-26505831950.076107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-110440966.45865044</v>
      </c>
      <c r="L2914" s="444">
        <f t="shared" ca="1" si="157"/>
        <v>-26616272916.534756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-26616272916.534756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-110901137.15222815</v>
      </c>
      <c r="L2915" s="444">
        <f t="shared" ca="1" si="157"/>
        <v>-26727174053.686985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-26727174053.686985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-111363225.22369577</v>
      </c>
      <c r="L2916" s="444">
        <f t="shared" ca="1" si="157"/>
        <v>-26838537278.910683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-26838537278.910683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-111827238.66212782</v>
      </c>
      <c r="L2917" s="444">
        <f t="shared" ca="1" si="157"/>
        <v>-26950364517.572811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-26950364517.572811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-112293185.48988672</v>
      </c>
      <c r="L2918" s="444">
        <f t="shared" ca="1" si="157"/>
        <v>-27062657703.062698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-27062657703.062698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-112761073.76276125</v>
      </c>
      <c r="L2919" s="444">
        <f t="shared" ca="1" si="157"/>
        <v>-27175418776.825459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-27175418776.825459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-113230911.57010607</v>
      </c>
      <c r="L2920" s="444">
        <f t="shared" ca="1" si="157"/>
        <v>-27288649688.395565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-27288649688.395565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-113702707.0349815</v>
      </c>
      <c r="L2921" s="444">
        <f t="shared" ca="1" si="157"/>
        <v>-27402352395.430546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-27402352395.430546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-114176468.31429394</v>
      </c>
      <c r="L2922" s="444">
        <f t="shared" ca="1" si="157"/>
        <v>-27516528863.744839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-27516528863.744839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-114652203.59893683</v>
      </c>
      <c r="L2923" s="444">
        <f t="shared" ca="1" si="157"/>
        <v>-27631181067.343777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-27631181067.343777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-115129921.11393242</v>
      </c>
      <c r="L2924" s="444">
        <f t="shared" ca="1" si="157"/>
        <v>-27746310988.45771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-27746310988.45771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-115609629.1185738</v>
      </c>
      <c r="L2925" s="444">
        <f t="shared" ca="1" si="157"/>
        <v>-27861920617.576283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-27861920617.576283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-116091335.90656784</v>
      </c>
      <c r="L2926" s="444">
        <f t="shared" ca="1" si="157"/>
        <v>-27978011953.482849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-27978011953.482849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-116575049.80617854</v>
      </c>
      <c r="L2927" s="444">
        <f t="shared" ca="1" si="157"/>
        <v>-28094587003.289028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-28094587003.289028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-117060779.18037094</v>
      </c>
      <c r="L2928" s="444">
        <f t="shared" ca="1" si="157"/>
        <v>-28211647782.469398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-28211647782.469398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-117548532.42695583</v>
      </c>
      <c r="L2929" s="444">
        <f t="shared" ca="1" si="157"/>
        <v>-28329196314.896355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-28329196314.896355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-118038317.97873481</v>
      </c>
      <c r="L2930" s="444">
        <f t="shared" ca="1" si="157"/>
        <v>-28447234632.875088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-28447234632.875088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-118530144.30364621</v>
      </c>
      <c r="L2931" s="444">
        <f t="shared" ca="1" si="157"/>
        <v>-28565764777.178734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-28565764777.178734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-119024019.9049114</v>
      </c>
      <c r="L2932" s="444">
        <f t="shared" ca="1" si="157"/>
        <v>-28684788797.083645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-28684788797.083645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-119519953.32118185</v>
      </c>
      <c r="L2933" s="444">
        <f t="shared" ca="1" si="157"/>
        <v>-28804308750.404827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-28804308750.404827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-120017953.12668678</v>
      </c>
      <c r="L2934" s="444">
        <f t="shared" ca="1" si="157"/>
        <v>-28924326703.531513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-28924326703.531513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-120518027.9313813</v>
      </c>
      <c r="L2935" s="444">
        <f t="shared" ca="1" si="157"/>
        <v>-29044844731.462894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-29044844731.462894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-121020186.38109539</v>
      </c>
      <c r="L2936" s="444">
        <f t="shared" ca="1" si="157"/>
        <v>-29165864917.84399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-29165864917.84399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-121524437.1576833</v>
      </c>
      <c r="L2937" s="444">
        <f t="shared" ca="1" si="157"/>
        <v>-29287389355.001675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-29287389355.001675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-122030788.97917365</v>
      </c>
      <c r="L2938" s="444">
        <f t="shared" ca="1" si="157"/>
        <v>-29409420143.980846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-29409420143.980846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-122539250.5999202</v>
      </c>
      <c r="L2939" s="444">
        <f t="shared" ca="1" si="157"/>
        <v>-29531959394.580765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-29531959394.580765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-123049830.81075318</v>
      </c>
      <c r="L2940" s="444">
        <f t="shared" ca="1" si="157"/>
        <v>-29655009225.391518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-29655009225.391518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-123562538.43913132</v>
      </c>
      <c r="L2941" s="444">
        <f t="shared" ca="1" si="157"/>
        <v>-29778571763.83065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-29778571763.83065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-124077382.34929438</v>
      </c>
      <c r="L2942" s="444">
        <f t="shared" ca="1" si="157"/>
        <v>-29902649146.179943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-29902649146.179943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-124594371.44241643</v>
      </c>
      <c r="L2943" s="444">
        <f t="shared" ca="1" si="157"/>
        <v>-30027243517.62236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-30027243517.62236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-125113514.65675984</v>
      </c>
      <c r="L2944" s="444">
        <f t="shared" ca="1" si="157"/>
        <v>-30152357032.279121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-30152357032.279121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-125634820.96782966</v>
      </c>
      <c r="L2945" s="444">
        <f t="shared" ca="1" si="157"/>
        <v>-30277991853.246952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-30277991853.246952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-126158299.38852896</v>
      </c>
      <c r="L2946" s="444">
        <f t="shared" ca="1" si="157"/>
        <v>-30404150152.635483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-30404150152.635483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-126683958.96931452</v>
      </c>
      <c r="L2947" s="444">
        <f t="shared" ca="1" si="157"/>
        <v>-30530834111.604797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-30530834111.604797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-127211808.79835331</v>
      </c>
      <c r="L2948" s="444">
        <f t="shared" ca="1" si="157"/>
        <v>-30658045920.403152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-30658045920.403152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-127741858.00167979</v>
      </c>
      <c r="L2949" s="444">
        <f t="shared" ca="1" si="157"/>
        <v>-30785787778.404831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-30785787778.404831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-128274115.74335346</v>
      </c>
      <c r="L2950" s="444">
        <f t="shared" ca="1" si="157"/>
        <v>-30914061894.148186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-30914061894.148186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-128808591.22561742</v>
      </c>
      <c r="L2951" s="444">
        <f t="shared" ca="1" si="157"/>
        <v>-31042870485.373802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-31042870485.373802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-129345293.68905751</v>
      </c>
      <c r="L2952" s="444">
        <f t="shared" ca="1" si="157"/>
        <v>-31172215779.062859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-31172215779.062859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-129884232.41276191</v>
      </c>
      <c r="L2953" s="444">
        <f t="shared" ca="1" si="157"/>
        <v>-31302100011.47562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-31302100011.47562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-130425416.71448177</v>
      </c>
      <c r="L2954" s="444">
        <f t="shared" ca="1" si="157"/>
        <v>-31432525428.190102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-31432525428.190102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-130968855.95079209</v>
      </c>
      <c r="L2955" s="444">
        <f t="shared" ca="1" si="157"/>
        <v>-31563494284.140892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-31563494284.140892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-131514559.51725371</v>
      </c>
      <c r="L2956" s="444">
        <f t="shared" ca="1" si="157"/>
        <v>-31695008843.658146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-31695008843.658146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-132062536.84857561</v>
      </c>
      <c r="L2957" s="444">
        <f t="shared" ca="1" si="157"/>
        <v>-31827071380.506721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-31827071380.506721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-132612797.418778</v>
      </c>
      <c r="L2958" s="444">
        <f t="shared" ca="1" si="157"/>
        <v>-31959684177.925499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-31959684177.925499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-133165350.74135622</v>
      </c>
      <c r="L2959" s="444">
        <f t="shared" ca="1" si="157"/>
        <v>-32092849528.666855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-32092849528.666855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-133720206.36944522</v>
      </c>
      <c r="L2960" s="444">
        <f t="shared" ca="1" si="157"/>
        <v>-32226569735.036301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-32226569735.036301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-134277373.89598459</v>
      </c>
      <c r="L2961" s="444">
        <f t="shared" ca="1" si="157"/>
        <v>-32360847108.932285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-32360847108.932285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-134836862.95388454</v>
      </c>
      <c r="L2962" s="444">
        <f t="shared" ca="1" si="157"/>
        <v>-32495683971.886169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-32495683971.886169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-135398683.21619236</v>
      </c>
      <c r="L2963" s="444">
        <f t="shared" ca="1" si="157"/>
        <v>-32631082655.102364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-32631082655.102364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-135962844.39625984</v>
      </c>
      <c r="L2964" s="444">
        <f t="shared" ca="1" si="157"/>
        <v>-32767045499.498623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-32767045499.498623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-136529356.24791092</v>
      </c>
      <c r="L2965" s="444">
        <f t="shared" ca="1" si="157"/>
        <v>-32903574855.746532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-32903574855.746532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-137098228.56561056</v>
      </c>
      <c r="L2966" s="444">
        <f t="shared" ca="1" si="157"/>
        <v>-33040673084.312141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-33040673084.312141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-137669471.18463391</v>
      </c>
      <c r="L2967" s="444">
        <f t="shared" ca="1" si="157"/>
        <v>-33178342555.496777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-33178342555.496777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-138243093.98123658</v>
      </c>
      <c r="L2968" s="444">
        <f t="shared" ca="1" si="157"/>
        <v>-33316585649.478012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-33316585649.478012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-138819106.87282506</v>
      </c>
      <c r="L2969" s="444">
        <f t="shared" ca="1" si="157"/>
        <v>-33455404756.350838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-33455404756.350838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-139397519.8181285</v>
      </c>
      <c r="L2970" s="444">
        <f t="shared" ca="1" si="157"/>
        <v>-33594802276.168964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-33594802276.168964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-139978342.81737068</v>
      </c>
      <c r="L2971" s="444">
        <f t="shared" ca="1" si="157"/>
        <v>-33734780618.986336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-33734780618.986336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-140561585.91244307</v>
      </c>
      <c r="L2972" s="444">
        <f t="shared" ca="1" si="157"/>
        <v>-33875342204.898777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-33875342204.898777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-141147259.18707824</v>
      </c>
      <c r="L2973" s="444">
        <f t="shared" ca="1" si="157"/>
        <v>-34016489464.085854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-34016489464.085854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-141735372.7670244</v>
      </c>
      <c r="L2974" s="444">
        <f t="shared" ca="1" si="157"/>
        <v>-34158224836.852879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-34158224836.852879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-142325936.82022032</v>
      </c>
      <c r="L2975" s="444">
        <f t="shared" ca="1" si="157"/>
        <v>-34300550773.6731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-34300550773.6731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-142918961.55697122</v>
      </c>
      <c r="L2976" s="444">
        <f t="shared" ca="1" si="157"/>
        <v>-34443469735.230072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-34443469735.230072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-143514457.23012531</v>
      </c>
      <c r="L2977" s="444">
        <f t="shared" ca="1" si="157"/>
        <v>-34586984192.460197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-34586984192.460197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-144112434.13525081</v>
      </c>
      <c r="L2978" s="444">
        <f t="shared" ca="1" si="157"/>
        <v>-34731096626.595451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-34731096626.595451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-144712902.61081439</v>
      </c>
      <c r="L2979" s="444">
        <f t="shared" ca="1" si="157"/>
        <v>-34875809529.206268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-34875809529.206268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-145315873.03835946</v>
      </c>
      <c r="L2980" s="444">
        <f t="shared" ca="1" si="157"/>
        <v>-35021125402.244629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-35021125402.244629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-145921355.84268594</v>
      </c>
      <c r="L2981" s="444">
        <f t="shared" ca="1" si="157"/>
        <v>-35167046758.087318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-35167046758.087318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-146529361.4920305</v>
      </c>
      <c r="L2982" s="444">
        <f t="shared" ca="1" si="157"/>
        <v>-35313576119.579346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-35313576119.579346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-147139900.49824727</v>
      </c>
      <c r="L2983" s="444">
        <f t="shared" ca="1" si="157"/>
        <v>-35460716020.077591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-35460716020.077591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-147752983.41698995</v>
      </c>
      <c r="L2984" s="444">
        <f t="shared" ca="1" si="157"/>
        <v>-35608469003.494583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-35608469003.494583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-148368620.8478941</v>
      </c>
      <c r="L2985" s="444">
        <f t="shared" ca="1" si="157"/>
        <v>-35756837624.342476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-35756837624.342476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-148986823.4347603</v>
      </c>
      <c r="L2986" s="444">
        <f t="shared" ca="1" si="157"/>
        <v>-35905824447.777237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-35905824447.777237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-149607601.86573848</v>
      </c>
      <c r="L2987" s="444">
        <f t="shared" ca="1" si="157"/>
        <v>-36055432049.642975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-36055432049.642975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-150230966.87351239</v>
      </c>
      <c r="L2988" s="444">
        <f t="shared" ca="1" si="157"/>
        <v>-36205663016.516487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-36205663016.516487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-150856929.23548537</v>
      </c>
      <c r="L2989" s="444">
        <f t="shared" ca="1" si="157"/>
        <v>-36356519945.751976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-36356519945.751976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-151485499.77396655</v>
      </c>
      <c r="L2990" s="444">
        <f t="shared" ca="1" si="157"/>
        <v>-36508005445.52594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-36508005445.52594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-152116689.35635808</v>
      </c>
      <c r="L2991" s="444">
        <f t="shared" ca="1" si="157"/>
        <v>-36660122134.882301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-36660122134.882301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-152750508.89534292</v>
      </c>
      <c r="L2992" s="444">
        <f t="shared" ca="1" si="157"/>
        <v>-36812872643.777641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-36812872643.777641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-153386969.3490735</v>
      </c>
      <c r="L2993" s="444">
        <f t="shared" ca="1" si="157"/>
        <v>-36966259613.126717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-36966259613.126717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-154026081.72136131</v>
      </c>
      <c r="L2994" s="444">
        <f t="shared" ca="1" si="157"/>
        <v>-37120285694.848076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-37120285694.848076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-154667857.06186697</v>
      </c>
      <c r="L2995" s="444">
        <f t="shared" ca="1" si="157"/>
        <v>-37274953551.909943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-37274953551.909943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-155312306.46629143</v>
      </c>
      <c r="L2996" s="444">
        <f t="shared" ca="1" si="157"/>
        <v>-37430265858.376236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-37430265858.376236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-155959441.07656765</v>
      </c>
      <c r="L2997" s="444">
        <f t="shared" ca="1" si="157"/>
        <v>-37586225299.452805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-37586225299.452805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-156609272.08105335</v>
      </c>
      <c r="L2998" s="444">
        <f t="shared" ca="1" si="157"/>
        <v>-37742834571.533859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-37742834571.533859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-157261810.71472442</v>
      </c>
      <c r="L2999" s="444">
        <f t="shared" ca="1" si="157"/>
        <v>-37900096382.248581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-37900096382.248581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-157917068.25936908</v>
      </c>
      <c r="L3000" s="444">
        <f t="shared" ca="1" si="157"/>
        <v>-38058013450.50795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-38058013450.50795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-158575056.04378313</v>
      </c>
      <c r="L3001" s="444">
        <f t="shared" ca="1" si="157"/>
        <v>-38216588506.551735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-38216588506.551735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-159235785.44396555</v>
      </c>
      <c r="L3002" s="444">
        <f t="shared" ca="1" si="157"/>
        <v>-38375824291.995697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-38375824291.995697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-159899267.88331541</v>
      </c>
      <c r="L3003" s="444">
        <f t="shared" ca="1" si="157"/>
        <v>-38535723559.879013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-38535723559.879013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-160565514.83282921</v>
      </c>
      <c r="L3004" s="444">
        <f t="shared" ca="1" si="157"/>
        <v>-38696289074.711845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-38696289074.711845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-161234537.81129935</v>
      </c>
      <c r="L3005" s="444">
        <f t="shared" ca="1" si="157"/>
        <v>-38857523612.523148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-38857523612.523148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-161906348.38551313</v>
      </c>
      <c r="L3006" s="444">
        <f t="shared" ca="1" si="157"/>
        <v>-39019429960.908661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-39019429960.908661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-162580958.17045274</v>
      </c>
      <c r="L3007" s="444">
        <f t="shared" ca="1" si="157"/>
        <v>-39182010919.079117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-39182010919.079117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-163258378.82949632</v>
      </c>
      <c r="L3008" s="444">
        <f t="shared" ca="1" si="157"/>
        <v>-39345269297.908615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-39345269297.908615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-163938622.07461923</v>
      </c>
      <c r="L3009" s="444">
        <f t="shared" ca="1" si="157"/>
        <v>-39509207919.983231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-39509207919.983231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-164621699.6665968</v>
      </c>
      <c r="L3010" s="444">
        <f t="shared" ca="1" si="157"/>
        <v>-39673829619.649826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-39673829619.649826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-165307623.41520759</v>
      </c>
      <c r="L3011" s="444">
        <f t="shared" ca="1" si="157"/>
        <v>-39839137243.065033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-39839137243.065033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-165996405.17943764</v>
      </c>
      <c r="L3012" s="444">
        <f t="shared" ca="1" si="157"/>
        <v>-40005133648.244469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-40005133648.244469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-166688056.86768529</v>
      </c>
      <c r="L3013" s="444">
        <f t="shared" ca="1" si="157"/>
        <v>-40171821705.112152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-40171821705.112152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-167382590.4379673</v>
      </c>
      <c r="L3014" s="444">
        <f t="shared" ca="1" si="157"/>
        <v>-40339204295.550117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-40339204295.550117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-168080017.8981255</v>
      </c>
      <c r="L3015" s="444">
        <f t="shared" ca="1" si="157"/>
        <v>-40507284313.448242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-40507284313.448242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-168780351.30603433</v>
      </c>
      <c r="L3016" s="444">
        <f t="shared" ca="1" si="157"/>
        <v>-40676064664.75428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-40676064664.75428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-169483602.76980948</v>
      </c>
      <c r="L3017" s="444">
        <f t="shared" ca="1" si="157"/>
        <v>-40845548267.524086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-40845548267.524086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-170189784.44801703</v>
      </c>
      <c r="L3018" s="444">
        <f t="shared" ca="1" si="157"/>
        <v>-41015738051.972099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-41015738051.972099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-170898908.54988375</v>
      </c>
      <c r="L3019" s="444">
        <f t="shared" ca="1" si="157"/>
        <v>-41186636960.52198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-41186636960.52198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-171610987.33550826</v>
      </c>
      <c r="L3020" s="444">
        <f t="shared" ca="1" si="157"/>
        <v>-41358247947.857491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-41358247947.857491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-172326033.11607286</v>
      </c>
      <c r="L3021" s="444">
        <f t="shared" ca="1" si="157"/>
        <v>-41530573980.973564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-41530573980.973564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-173044058.25405651</v>
      </c>
      <c r="L3022" s="444">
        <f t="shared" ca="1" si="157"/>
        <v>-41703618039.227623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-41703618039.227623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-173765075.16344842</v>
      </c>
      <c r="L3023" s="444">
        <f t="shared" ca="1" si="157"/>
        <v>-41877383114.391075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-41877383114.391075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-174489096.30996281</v>
      </c>
      <c r="L3024" s="444">
        <f t="shared" ca="1" si="157"/>
        <v>-42051872210.701035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-42051872210.701035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-175216134.2112543</v>
      </c>
      <c r="L3025" s="444">
        <f t="shared" ca="1" si="157"/>
        <v>-42227088344.912292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-42227088344.912292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-175946201.43713456</v>
      </c>
      <c r="L3026" s="444">
        <f t="shared" ca="1" si="157"/>
        <v>-42403034546.349426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-42403034546.349426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-176679310.60978928</v>
      </c>
      <c r="L3027" s="444">
        <f t="shared" ca="1" si="157"/>
        <v>-42579713856.959213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-42579713856.959213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-177415474.40399671</v>
      </c>
      <c r="L3028" s="444">
        <f t="shared" ca="1" si="157"/>
        <v>-42757129331.363213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-42757129331.363213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-178154705.54734671</v>
      </c>
      <c r="L3029" s="444">
        <f t="shared" ca="1" si="157"/>
        <v>-42935284036.910561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-42935284036.910561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-178897016.82046068</v>
      </c>
      <c r="L3030" s="444">
        <f t="shared" ca="1" si="157"/>
        <v>-43114181053.731018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-43114181053.731018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-179642421.05721256</v>
      </c>
      <c r="L3031" s="444">
        <f t="shared" ca="1" si="157"/>
        <v>-43293823474.788231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-43293823474.788231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-180390931.14495096</v>
      </c>
      <c r="L3032" s="444">
        <f t="shared" ca="1" si="157"/>
        <v>-43474214405.933182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-43474214405.933182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-181142560.02472159</v>
      </c>
      <c r="L3033" s="444">
        <f t="shared" ca="1" si="157"/>
        <v>-43655356965.957901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-43655356965.957901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-181897320.69149125</v>
      </c>
      <c r="L3034" s="444">
        <f t="shared" ca="1" si="157"/>
        <v>-43837254286.649391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-43837254286.649391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-182655226.19437248</v>
      </c>
      <c r="L3035" s="444">
        <f t="shared" ca="1" si="157"/>
        <v>-44019909512.843765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-44019909512.843765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-183416289.63684902</v>
      </c>
      <c r="L3036" s="444">
        <f t="shared" ca="1" si="157"/>
        <v>-44203325802.480614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-44203325802.480614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-184180524.17700255</v>
      </c>
      <c r="L3037" s="444">
        <f t="shared" ca="1" si="157"/>
        <v>-44387506326.657616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-44387506326.657616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-184947943.02774006</v>
      </c>
      <c r="L3038" s="444">
        <f t="shared" ca="1" si="157"/>
        <v>-44572454269.685356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-44572454269.685356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-185718559.45702231</v>
      </c>
      <c r="L3039" s="444">
        <f t="shared" ca="1" si="157"/>
        <v>-44758172829.14238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-44758172829.14238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-186492386.78809324</v>
      </c>
      <c r="L3040" s="444">
        <f t="shared" ca="1" si="157"/>
        <v>-44944665215.930473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-44944665215.930473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-187269438.3997103</v>
      </c>
      <c r="L3041" s="444">
        <f t="shared" ca="1" si="157"/>
        <v>-45131934654.330185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-45131934654.330185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-188049727.72637576</v>
      </c>
      <c r="L3042" s="444">
        <f t="shared" ca="1" si="157"/>
        <v>-45319984382.056564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-45319984382.056564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-188833268.258569</v>
      </c>
      <c r="L3043" s="444">
        <f t="shared" ca="1" si="157"/>
        <v>-45508817650.315132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-45508817650.315132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-189620073.54297972</v>
      </c>
      <c r="L3044" s="444">
        <f t="shared" ca="1" si="157"/>
        <v>-45698437723.858109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-45698437723.858109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-190410157.18274212</v>
      </c>
      <c r="L3045" s="444">
        <f t="shared" ca="1" si="157"/>
        <v>-45888847881.040848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-45888847881.040848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-191203532.83767021</v>
      </c>
      <c r="L3046" s="444">
        <f t="shared" ca="1" si="157"/>
        <v>-46080051413.878517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-46080051413.878517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-192000214.22449383</v>
      </c>
      <c r="L3047" s="444">
        <f t="shared" ca="1" si="157"/>
        <v>-46272051628.103012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-46272051628.103012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-192800215.11709589</v>
      </c>
      <c r="L3048" s="444">
        <f t="shared" ca="1" si="157"/>
        <v>-46464851843.220108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-46464851843.220108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-193603549.34675044</v>
      </c>
      <c r="L3049" s="444">
        <f t="shared" ca="1" si="157"/>
        <v>-46658455392.566856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-46658455392.566856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-194410230.80236191</v>
      </c>
      <c r="L3050" s="444">
        <f t="shared" ca="1" si="157"/>
        <v>-46852865623.369217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-46852865623.369217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-195220273.43070507</v>
      </c>
      <c r="L3051" s="444">
        <f t="shared" ca="1" si="157"/>
        <v>-47048085896.799919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-47048085896.799919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-196033691.23666632</v>
      </c>
      <c r="L3052" s="444">
        <f t="shared" ca="1" si="157"/>
        <v>-47244119588.036583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-47244119588.036583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-196850498.28348577</v>
      </c>
      <c r="L3053" s="444">
        <f t="shared" ca="1" si="157"/>
        <v>-47440970086.320068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-47440970086.320068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-197670708.69300029</v>
      </c>
      <c r="L3054" s="444">
        <f t="shared" ca="1" si="157"/>
        <v>-47638640795.013069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-47638640795.013069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-198494336.64588779</v>
      </c>
      <c r="L3055" s="444">
        <f t="shared" ca="1" si="157"/>
        <v>-47837135131.658958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-47837135131.658958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-199321396.38191232</v>
      </c>
      <c r="L3056" s="444">
        <f t="shared" ca="1" si="157"/>
        <v>-48036456528.040871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-48036456528.040871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-200151902.20017028</v>
      </c>
      <c r="L3057" s="444">
        <f t="shared" ca="1" si="157"/>
        <v>-48236608430.241043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-48236608430.241043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-200985868.45933768</v>
      </c>
      <c r="L3058" s="444">
        <f t="shared" ca="1" si="157"/>
        <v>-48437594298.700378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-48437594298.700378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-201823309.57791823</v>
      </c>
      <c r="L3059" s="444">
        <f t="shared" ca="1" si="157"/>
        <v>-48639417608.278297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-48639417608.278297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-202664240.03449291</v>
      </c>
      <c r="L3060" s="444">
        <f t="shared" ca="1" si="157"/>
        <v>-48842081848.31279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-48842081848.31279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-203508674.36796996</v>
      </c>
      <c r="L3061" s="444">
        <f t="shared" ca="1" si="157"/>
        <v>-49045590522.680763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-49045590522.680763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-204356627.17783651</v>
      </c>
      <c r="L3062" s="444">
        <f t="shared" ca="1" si="157"/>
        <v>-49249947149.858597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-49249947149.858597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-205208113.12441081</v>
      </c>
      <c r="L3063" s="444">
        <f t="shared" ca="1" si="157"/>
        <v>-49455155262.983009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-49455155262.983009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-206063146.92909586</v>
      </c>
      <c r="L3064" s="444">
        <f t="shared" ca="1" si="157"/>
        <v>-49661218409.912102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-49661218409.912102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-206921743.37463376</v>
      </c>
      <c r="L3065" s="444">
        <f t="shared" ca="1" si="157"/>
        <v>-49868140153.286736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-49868140153.286736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-207783917.30536139</v>
      </c>
      <c r="L3066" s="444">
        <f t="shared" ca="1" si="157"/>
        <v>-50075924070.592094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-50075924070.592094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-208649683.62746707</v>
      </c>
      <c r="L3067" s="444">
        <f t="shared" ca="1" si="157"/>
        <v>-50284573754.219559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-50284573754.219559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-209519057.30924815</v>
      </c>
      <c r="L3068" s="444">
        <f t="shared" ref="L3068:L3322" ca="1" si="162">I3068-J3068+K3068</f>
        <v>-50494092811.528809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-50494092811.528809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-210392053.38137004</v>
      </c>
      <c r="L3069" s="444">
        <f t="shared" ca="1" si="162"/>
        <v>-50704484864.910179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-50704484864.910179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-211268686.93712574</v>
      </c>
      <c r="L3070" s="444">
        <f t="shared" ca="1" si="162"/>
        <v>-50915753551.847305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-50915753551.847305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-212148973.13269711</v>
      </c>
      <c r="L3071" s="444">
        <f t="shared" ca="1" si="162"/>
        <v>-51127902524.980003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-51127902524.980003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-213032927.18741667</v>
      </c>
      <c r="L3072" s="444">
        <f t="shared" ca="1" si="162"/>
        <v>-51340935452.167419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-51340935452.167419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-213920564.38403091</v>
      </c>
      <c r="L3073" s="444">
        <f t="shared" ca="1" si="162"/>
        <v>-51554856016.551453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-51554856016.551453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-214811900.06896439</v>
      </c>
      <c r="L3074" s="444">
        <f t="shared" ca="1" si="162"/>
        <v>-51769667916.620415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-51769667916.620415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-215706949.65258506</v>
      </c>
      <c r="L3075" s="444">
        <f t="shared" ca="1" si="162"/>
        <v>-51985374866.273003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-51985374866.273003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-216605728.60947084</v>
      </c>
      <c r="L3076" s="444">
        <f t="shared" ca="1" si="162"/>
        <v>-52201980594.882477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-52201980594.882477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-217508252.47867697</v>
      </c>
      <c r="L3077" s="444">
        <f t="shared" ca="1" si="162"/>
        <v>-52419488847.361153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-52419488847.361153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-218414536.86400479</v>
      </c>
      <c r="L3078" s="444">
        <f t="shared" ca="1" si="162"/>
        <v>-52637903384.225159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-52637903384.225159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-219324597.43427148</v>
      </c>
      <c r="L3079" s="444">
        <f t="shared" ca="1" si="162"/>
        <v>-52857227981.659431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-52857227981.659431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-220238449.92358097</v>
      </c>
      <c r="L3080" s="444">
        <f t="shared" ca="1" si="162"/>
        <v>-53077466431.583015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-53077466431.583015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-221156110.13159588</v>
      </c>
      <c r="L3081" s="444">
        <f t="shared" ca="1" si="162"/>
        <v>-53298622541.714615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-53298622541.714615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-222077593.9238109</v>
      </c>
      <c r="L3082" s="444">
        <f t="shared" ca="1" si="162"/>
        <v>-53520700135.638428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-53520700135.638428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-223002917.23182678</v>
      </c>
      <c r="L3083" s="444">
        <f t="shared" ca="1" si="162"/>
        <v>-53743703052.870255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-53743703052.870255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-223932096.05362606</v>
      </c>
      <c r="L3084" s="444">
        <f t="shared" ca="1" si="162"/>
        <v>-53967635148.923882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-53967635148.923882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-224865146.45384946</v>
      </c>
      <c r="L3085" s="444">
        <f t="shared" ca="1" si="162"/>
        <v>-54192500295.377731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-54192500295.377731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-225802084.56407389</v>
      </c>
      <c r="L3086" s="444">
        <f t="shared" ca="1" si="162"/>
        <v>-54418302379.941803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-54418302379.941803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-226742926.58309087</v>
      </c>
      <c r="L3087" s="444">
        <f t="shared" ca="1" si="162"/>
        <v>-54645045306.524895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-54645045306.524895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-227687688.77718702</v>
      </c>
      <c r="L3088" s="444">
        <f t="shared" ca="1" si="162"/>
        <v>-54872732995.302078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-54872732995.302078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-228636387.48042536</v>
      </c>
      <c r="L3089" s="444">
        <f t="shared" ca="1" si="162"/>
        <v>-55101369382.782501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-55101369382.782501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-229589039.09492707</v>
      </c>
      <c r="L3090" s="444">
        <f t="shared" ca="1" si="162"/>
        <v>-55330958421.877426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-55330958421.877426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-230545660.09115595</v>
      </c>
      <c r="L3091" s="444">
        <f t="shared" ca="1" si="162"/>
        <v>-55561504081.968582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-55561504081.968582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-231506267.00820246</v>
      </c>
      <c r="L3092" s="444">
        <f t="shared" ca="1" si="162"/>
        <v>-55793010348.976784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-55793010348.976784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-232470876.45406997</v>
      </c>
      <c r="L3093" s="444">
        <f t="shared" ca="1" si="162"/>
        <v>-56025481225.430855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-56025481225.430855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-233439505.10596189</v>
      </c>
      <c r="L3094" s="444">
        <f t="shared" ca="1" si="162"/>
        <v>-56258920730.536819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-56258920730.536819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-234412169.7105701</v>
      </c>
      <c r="L3095" s="444">
        <f t="shared" ca="1" si="162"/>
        <v>-56493332900.247391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-56493332900.247391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-235388887.08436412</v>
      </c>
      <c r="L3096" s="444">
        <f t="shared" ca="1" si="162"/>
        <v>-56728721787.331757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-56728721787.331757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-236369674.1138823</v>
      </c>
      <c r="L3097" s="444">
        <f t="shared" ca="1" si="162"/>
        <v>-56965091461.445641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-56965091461.445641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-237354547.75602347</v>
      </c>
      <c r="L3098" s="444">
        <f t="shared" ca="1" si="162"/>
        <v>-57202446009.201668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-57202446009.201668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-238343525.03834027</v>
      </c>
      <c r="L3099" s="444">
        <f t="shared" ca="1" si="162"/>
        <v>-57440789534.240005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-57440789534.240005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-239336623.05933338</v>
      </c>
      <c r="L3100" s="444">
        <f t="shared" ca="1" si="162"/>
        <v>-57680126157.299339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-57680126157.299339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-240333858.98874724</v>
      </c>
      <c r="L3101" s="444">
        <f t="shared" ca="1" si="162"/>
        <v>-57920460016.288086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-57920460016.288086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-241335250.06786698</v>
      </c>
      <c r="L3102" s="444">
        <f t="shared" ca="1" si="162"/>
        <v>-58161795266.355949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-58161795266.355949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-242340813.60981649</v>
      </c>
      <c r="L3103" s="444">
        <f t="shared" ca="1" si="162"/>
        <v>-58404136079.965767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-58404136079.965767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-243350566.99985737</v>
      </c>
      <c r="L3104" s="444">
        <f t="shared" ca="1" si="162"/>
        <v>-58647486646.965622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-58647486646.965622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-244364527.6956901</v>
      </c>
      <c r="L3105" s="444">
        <f t="shared" ca="1" si="162"/>
        <v>-58891851174.661308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-58891851174.661308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-245382713.22775549</v>
      </c>
      <c r="L3106" s="444">
        <f t="shared" ca="1" si="162"/>
        <v>-59137233887.889061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-59137233887.889061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-246405141.19953775</v>
      </c>
      <c r="L3107" s="444">
        <f t="shared" ca="1" si="162"/>
        <v>-59383639029.0886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-59383639029.0886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-247431829.28786913</v>
      </c>
      <c r="L3108" s="444">
        <f t="shared" ca="1" si="162"/>
        <v>-59631070858.376472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-59631070858.376472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-248462795.24323529</v>
      </c>
      <c r="L3109" s="444">
        <f t="shared" ca="1" si="162"/>
        <v>-59879533653.619705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-59879533653.619705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-249498056.89008209</v>
      </c>
      <c r="L3110" s="444">
        <f t="shared" ca="1" si="162"/>
        <v>-60129031710.509789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-60129031710.509789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-250537632.1271241</v>
      </c>
      <c r="L3111" s="444">
        <f t="shared" ca="1" si="162"/>
        <v>-60379569342.636909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-60379569342.636909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-251581538.92765382</v>
      </c>
      <c r="L3112" s="444">
        <f t="shared" ca="1" si="162"/>
        <v>-60631150881.56456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-60631150881.56456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-252629795.33985233</v>
      </c>
      <c r="L3113" s="444">
        <f t="shared" ca="1" si="162"/>
        <v>-60883780676.904411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-60883780676.904411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-253682419.4871017</v>
      </c>
      <c r="L3114" s="444">
        <f t="shared" ca="1" si="162"/>
        <v>-61137463096.39151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-61137463096.39151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-254739429.56829795</v>
      </c>
      <c r="L3115" s="444">
        <f t="shared" ca="1" si="162"/>
        <v>-61392202525.959808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-61392202525.959808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-255800843.85816586</v>
      </c>
      <c r="L3116" s="444">
        <f t="shared" ca="1" si="162"/>
        <v>-61648003369.817978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-61648003369.817978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-256866680.7075749</v>
      </c>
      <c r="L3117" s="444">
        <f t="shared" ca="1" si="162"/>
        <v>-61904870050.525551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-61904870050.525551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-257936958.5438565</v>
      </c>
      <c r="L3118" s="444">
        <f t="shared" ca="1" si="162"/>
        <v>-62162807009.069405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-62162807009.069405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-259011695.87112248</v>
      </c>
      <c r="L3119" s="444">
        <f t="shared" ca="1" si="162"/>
        <v>-62421818704.940529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-62421818704.940529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-260090911.27058554</v>
      </c>
      <c r="L3120" s="444">
        <f t="shared" ca="1" si="162"/>
        <v>-62681909616.211113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-62681909616.211113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-261174623.40087965</v>
      </c>
      <c r="L3121" s="444">
        <f t="shared" ca="1" si="162"/>
        <v>-62943084239.611992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-62943084239.611992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-262262850.99838328</v>
      </c>
      <c r="L3122" s="444">
        <f t="shared" ca="1" si="162"/>
        <v>-63205347090.610374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-63205347090.610374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-263355612.87754321</v>
      </c>
      <c r="L3123" s="444">
        <f t="shared" ca="1" si="162"/>
        <v>-63468702703.487915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-63468702703.487915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-264452927.93119964</v>
      </c>
      <c r="L3124" s="444">
        <f t="shared" ca="1" si="162"/>
        <v>-63733155631.419113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-63733155631.419113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-265554815.13091296</v>
      </c>
      <c r="L3125" s="444">
        <f t="shared" ca="1" si="162"/>
        <v>-63998710446.550026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-63998710446.550026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-266661293.52729177</v>
      </c>
      <c r="L3126" s="444">
        <f t="shared" ca="1" si="162"/>
        <v>-64265371740.077316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-64265371740.077316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-267772382.25032213</v>
      </c>
      <c r="L3127" s="444">
        <f t="shared" ca="1" si="162"/>
        <v>-64533144122.327637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-64533144122.327637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-268888100.50969851</v>
      </c>
      <c r="L3128" s="444">
        <f t="shared" ca="1" si="162"/>
        <v>-64802032222.837334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-64802032222.837334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-270008467.5951556</v>
      </c>
      <c r="L3129" s="444">
        <f t="shared" ca="1" si="162"/>
        <v>-65072040690.432487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-65072040690.432487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-271133502.87680203</v>
      </c>
      <c r="L3130" s="444">
        <f t="shared" ca="1" si="162"/>
        <v>-65343174193.309288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-65343174193.309288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-272263225.80545539</v>
      </c>
      <c r="L3131" s="444">
        <f t="shared" ca="1" si="162"/>
        <v>-65615437419.114746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-65615437419.114746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-273397655.91297805</v>
      </c>
      <c r="L3132" s="444">
        <f t="shared" ca="1" si="162"/>
        <v>-65888835075.027725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-65888835075.027725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-274536812.81261551</v>
      </c>
      <c r="L3133" s="444">
        <f t="shared" ca="1" si="162"/>
        <v>-66163371887.84034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-66163371887.84034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-275680716.19933474</v>
      </c>
      <c r="L3134" s="444">
        <f t="shared" ca="1" si="162"/>
        <v>-66439052604.039673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-66439052604.039673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-276829385.85016531</v>
      </c>
      <c r="L3135" s="444">
        <f t="shared" ca="1" si="162"/>
        <v>-66715881989.889839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-66715881989.889839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-277982841.62454098</v>
      </c>
      <c r="L3136" s="444">
        <f t="shared" ca="1" si="162"/>
        <v>-66993864831.514381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-66993864831.514381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-279141103.46464324</v>
      </c>
      <c r="L3137" s="444">
        <f t="shared" ca="1" si="162"/>
        <v>-67273005934.979027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-67273005934.979027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-280304191.39574593</v>
      </c>
      <c r="L3138" s="444">
        <f t="shared" ca="1" si="162"/>
        <v>-67553310126.374771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-67553310126.374771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-281472125.52656156</v>
      </c>
      <c r="L3139" s="444">
        <f t="shared" ca="1" si="162"/>
        <v>-67834782251.901329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-67834782251.901329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-282644926.04958886</v>
      </c>
      <c r="L3140" s="444">
        <f t="shared" ca="1" si="162"/>
        <v>-68117427177.95092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-68117427177.95092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-283822613.24146211</v>
      </c>
      <c r="L3141" s="444">
        <f t="shared" ca="1" si="162"/>
        <v>-68401249791.192383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-68401249791.192383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-285005207.4633016</v>
      </c>
      <c r="L3142" s="444">
        <f t="shared" ca="1" si="162"/>
        <v>-68686254998.655685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-68686254998.655685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-286192729.16106534</v>
      </c>
      <c r="L3143" s="444">
        <f t="shared" ca="1" si="162"/>
        <v>-68972447727.816757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-68972447727.816757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-287385198.86590314</v>
      </c>
      <c r="L3144" s="444">
        <f t="shared" ca="1" si="162"/>
        <v>-69259832926.682663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-69259832926.682663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-288582637.19451112</v>
      </c>
      <c r="L3145" s="444">
        <f t="shared" ca="1" si="162"/>
        <v>-69548415563.877167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-69548415563.877167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-289785064.8494882</v>
      </c>
      <c r="L3146" s="444">
        <f t="shared" ca="1" si="162"/>
        <v>-69838200628.726654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-69838200628.726654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-290992502.61969441</v>
      </c>
      <c r="L3147" s="444">
        <f t="shared" ca="1" si="162"/>
        <v>-70129193131.346344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-70129193131.346344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-292204971.38060975</v>
      </c>
      <c r="L3148" s="444">
        <f t="shared" ca="1" si="162"/>
        <v>-70421398102.726959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-70421398102.726959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-293422492.09469569</v>
      </c>
      <c r="L3149" s="444">
        <f t="shared" ca="1" si="162"/>
        <v>-70714820594.821655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-70714820594.821655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-294645085.81175691</v>
      </c>
      <c r="L3150" s="444">
        <f t="shared" ca="1" si="162"/>
        <v>-71009465680.633408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-71009465680.633408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-295872773.66930586</v>
      </c>
      <c r="L3151" s="444">
        <f t="shared" ca="1" si="162"/>
        <v>-71305338454.302719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-71305338454.302719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-297105576.892928</v>
      </c>
      <c r="L3152" s="444">
        <f t="shared" ca="1" si="162"/>
        <v>-71602444031.195648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-71602444031.195648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-298343516.7966485</v>
      </c>
      <c r="L3153" s="444">
        <f t="shared" ca="1" si="162"/>
        <v>-71900787547.992294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-71900787547.992294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-299586614.78330123</v>
      </c>
      <c r="L3154" s="444">
        <f t="shared" ca="1" si="162"/>
        <v>-72200374162.775589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-72200374162.775589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-300834892.34489828</v>
      </c>
      <c r="L3155" s="444">
        <f t="shared" ca="1" si="162"/>
        <v>-72501209055.120483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-72501209055.120483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-302088371.06300199</v>
      </c>
      <c r="L3156" s="444">
        <f t="shared" ca="1" si="162"/>
        <v>-72803297426.183487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-72803297426.183487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-303347072.60909784</v>
      </c>
      <c r="L3157" s="444">
        <f t="shared" ca="1" si="162"/>
        <v>-73106644498.792587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-73106644498.792587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-304611018.74496913</v>
      </c>
      <c r="L3158" s="444">
        <f t="shared" ca="1" si="162"/>
        <v>-73411255517.537552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-73411255517.537552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-305880231.32307315</v>
      </c>
      <c r="L3159" s="444">
        <f t="shared" ca="1" si="162"/>
        <v>-73717135748.860626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-73717135748.860626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-307154732.2869193</v>
      </c>
      <c r="L3160" s="444">
        <f t="shared" ca="1" si="162"/>
        <v>-74024290481.147552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-74024290481.147552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-308434543.67144811</v>
      </c>
      <c r="L3161" s="444">
        <f t="shared" ca="1" si="162"/>
        <v>-74332725024.819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-74332725024.819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-309719687.60341251</v>
      </c>
      <c r="L3162" s="444">
        <f t="shared" ca="1" si="162"/>
        <v>-74642444712.422409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-74642444712.422409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-311010186.30176002</v>
      </c>
      <c r="L3163" s="444">
        <f t="shared" ca="1" si="162"/>
        <v>-74953454898.724167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-74953454898.724167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-312306062.07801735</v>
      </c>
      <c r="L3164" s="444">
        <f t="shared" ca="1" si="162"/>
        <v>-75265760960.802185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-75265760960.802185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-313607337.33667576</v>
      </c>
      <c r="L3165" s="444">
        <f t="shared" ca="1" si="162"/>
        <v>-75579368298.138855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-75579368298.138855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-314914034.57557857</v>
      </c>
      <c r="L3166" s="444">
        <f t="shared" ca="1" si="162"/>
        <v>-75894282332.714432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-75894282332.714432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-316226176.3863101</v>
      </c>
      <c r="L3167" s="444">
        <f t="shared" ca="1" si="162"/>
        <v>-76210508509.100739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-76210508509.100739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-317543785.45458639</v>
      </c>
      <c r="L3168" s="444">
        <f t="shared" ca="1" si="162"/>
        <v>-76528052294.555328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-76528052294.555328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-318866884.56064719</v>
      </c>
      <c r="L3169" s="444">
        <f t="shared" ca="1" si="162"/>
        <v>-76846919179.115982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-76846919179.115982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-320195496.57964993</v>
      </c>
      <c r="L3170" s="444">
        <f t="shared" ca="1" si="162"/>
        <v>-77167114675.695633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-77167114675.695633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-321529644.48206514</v>
      </c>
      <c r="L3171" s="444">
        <f t="shared" ca="1" si="162"/>
        <v>-77488644320.177704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-77488644320.177704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-322869351.33407378</v>
      </c>
      <c r="L3172" s="444">
        <f t="shared" ca="1" si="162"/>
        <v>-77811513671.51178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-77811513671.51178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-324214640.29796576</v>
      </c>
      <c r="L3173" s="444">
        <f t="shared" ca="1" si="162"/>
        <v>-78135728311.809738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-78135728311.809738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-325565534.63254058</v>
      </c>
      <c r="L3174" s="444">
        <f t="shared" ca="1" si="162"/>
        <v>-78461293846.442276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-78461293846.442276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-326922057.69350946</v>
      </c>
      <c r="L3175" s="444">
        <f t="shared" ca="1" si="162"/>
        <v>-78788215904.135788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-78788215904.135788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-328284232.9338991</v>
      </c>
      <c r="L3176" s="444">
        <f t="shared" ca="1" si="162"/>
        <v>-79116500137.069687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-79116500137.069687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-329652083.90445703</v>
      </c>
      <c r="L3177" s="444">
        <f t="shared" ca="1" si="162"/>
        <v>-79446152220.974136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-79446152220.974136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-331025634.2540589</v>
      </c>
      <c r="L3178" s="444">
        <f t="shared" ca="1" si="162"/>
        <v>-79777177855.228195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-79777177855.228195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-332404907.7301175</v>
      </c>
      <c r="L3179" s="444">
        <f t="shared" ca="1" si="162"/>
        <v>-80109582762.958313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-80109582762.958313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-333789928.17899299</v>
      </c>
      <c r="L3180" s="444">
        <f t="shared" ca="1" si="162"/>
        <v>-80443372691.137299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-80443372691.137299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-335180719.54640543</v>
      </c>
      <c r="L3181" s="444">
        <f t="shared" ca="1" si="162"/>
        <v>-80778553410.683701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-80778553410.683701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-336577305.87784874</v>
      </c>
      <c r="L3182" s="444">
        <f t="shared" ca="1" si="162"/>
        <v>-81115130716.561554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-81115130716.561554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-337979711.31900644</v>
      </c>
      <c r="L3183" s="444">
        <f t="shared" ca="1" si="162"/>
        <v>-81453110427.880554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-81453110427.880554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-339387960.11616898</v>
      </c>
      <c r="L3184" s="444">
        <f t="shared" ca="1" si="162"/>
        <v>-81792498387.996719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-81792498387.996719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-340802076.61665297</v>
      </c>
      <c r="L3185" s="444">
        <f t="shared" ca="1" si="162"/>
        <v>-82133300464.613373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-82133300464.613373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-342222085.26922238</v>
      </c>
      <c r="L3186" s="444">
        <f t="shared" ca="1" si="162"/>
        <v>-82475522549.882599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-82475522549.882599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-343648010.62451082</v>
      </c>
      <c r="L3187" s="444">
        <f t="shared" ca="1" si="162"/>
        <v>-82819170560.507111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-82819170560.507111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-345079877.3354463</v>
      </c>
      <c r="L3188" s="444">
        <f t="shared" ca="1" si="162"/>
        <v>-83164250437.84256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-83164250437.84256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-346517710.15767735</v>
      </c>
      <c r="L3189" s="444">
        <f t="shared" ca="1" si="162"/>
        <v>-83510768148.000244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-83510768148.000244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-347961533.950001</v>
      </c>
      <c r="L3190" s="444">
        <f t="shared" ca="1" si="162"/>
        <v>-83858729681.950241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-83858729681.950241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-349411373.67479265</v>
      </c>
      <c r="L3191" s="444">
        <f t="shared" ca="1" si="162"/>
        <v>-84208141055.625031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-84208141055.625031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-350867254.39843762</v>
      </c>
      <c r="L3192" s="444">
        <f t="shared" ca="1" si="162"/>
        <v>-84559008310.023468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-84559008310.023468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-352329201.29176444</v>
      </c>
      <c r="L3193" s="444">
        <f t="shared" ca="1" si="162"/>
        <v>-84911337511.315231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-84911337511.315231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-353797239.63048011</v>
      </c>
      <c r="L3194" s="444">
        <f t="shared" ca="1" si="162"/>
        <v>-85265134750.945709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-85265134750.945709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-355271394.79560709</v>
      </c>
      <c r="L3195" s="444">
        <f t="shared" ca="1" si="162"/>
        <v>-85620406145.741318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-85620406145.741318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-356751692.27392215</v>
      </c>
      <c r="L3196" s="444">
        <f t="shared" ca="1" si="162"/>
        <v>-85977157838.015244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-85977157838.015244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-358238157.65839684</v>
      </c>
      <c r="L3197" s="444">
        <f t="shared" ca="1" si="162"/>
        <v>-86335395995.673645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-86335395995.673645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-359730816.64864016</v>
      </c>
      <c r="L3198" s="444">
        <f t="shared" ca="1" si="162"/>
        <v>-86695126812.322281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-86695126812.322281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-361229695.05134284</v>
      </c>
      <c r="L3199" s="444">
        <f t="shared" ca="1" si="162"/>
        <v>-87056356507.373627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-87056356507.373627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-362734818.78072345</v>
      </c>
      <c r="L3200" s="444">
        <f t="shared" ca="1" si="162"/>
        <v>-87419091326.154343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-87419091326.154343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-364246213.85897642</v>
      </c>
      <c r="L3201" s="444">
        <f t="shared" ca="1" si="162"/>
        <v>-87783337540.013321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-87783337540.013321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-365763906.41672218</v>
      </c>
      <c r="L3202" s="444">
        <f t="shared" ca="1" si="162"/>
        <v>-88149101446.430038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-88149101446.430038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-367287922.6934585</v>
      </c>
      <c r="L3203" s="444">
        <f t="shared" ca="1" si="162"/>
        <v>-88516389369.123489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-88516389369.123489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-368818289.03801453</v>
      </c>
      <c r="L3204" s="444">
        <f t="shared" ca="1" si="162"/>
        <v>-88885207658.161499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-88885207658.161499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-370355031.90900624</v>
      </c>
      <c r="L3205" s="444">
        <f t="shared" ca="1" si="162"/>
        <v>-89255562690.070511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-89255562690.070511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-371898177.87529379</v>
      </c>
      <c r="L3206" s="444">
        <f t="shared" ca="1" si="162"/>
        <v>-89627460867.945801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-89627460867.945801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-373447753.61644083</v>
      </c>
      <c r="L3207" s="444">
        <f t="shared" ca="1" si="162"/>
        <v>-90000908621.562241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-90000908621.562241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-375003785.92317599</v>
      </c>
      <c r="L3208" s="444">
        <f t="shared" ca="1" si="162"/>
        <v>-90375912407.485413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-90375912407.485413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-376566301.69785589</v>
      </c>
      <c r="L3209" s="444">
        <f t="shared" ca="1" si="162"/>
        <v>-90752478709.183273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-90752478709.183273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-378135327.95493031</v>
      </c>
      <c r="L3210" s="444">
        <f t="shared" ca="1" si="162"/>
        <v>-91130614037.138199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-91130614037.138199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-379710891.82140917</v>
      </c>
      <c r="L3211" s="444">
        <f t="shared" ca="1" si="162"/>
        <v>-91510324928.95961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-91510324928.95961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-381293020.5373317</v>
      </c>
      <c r="L3212" s="444">
        <f t="shared" ca="1" si="162"/>
        <v>-91891617949.496948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-91891617949.496948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-382881741.45623726</v>
      </c>
      <c r="L3213" s="444">
        <f t="shared" ca="1" si="162"/>
        <v>-92274499690.953186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-92274499690.953186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-384477082.04563826</v>
      </c>
      <c r="L3214" s="444">
        <f t="shared" ca="1" si="162"/>
        <v>-92658976772.998825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-92658976772.998825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-386079069.8874951</v>
      </c>
      <c r="L3215" s="444">
        <f t="shared" ca="1" si="162"/>
        <v>-93045055842.886322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-93045055842.886322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-387687732.678693</v>
      </c>
      <c r="L3216" s="444">
        <f t="shared" ca="1" si="162"/>
        <v>-93432743575.565018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-93432743575.565018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-389303098.23152089</v>
      </c>
      <c r="L3217" s="444">
        <f t="shared" ca="1" si="162"/>
        <v>-93822046673.796539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-93822046673.796539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-390925194.47415227</v>
      </c>
      <c r="L3218" s="444">
        <f t="shared" ca="1" si="162"/>
        <v>-94212971868.270691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-94212971868.270691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-392554049.45112789</v>
      </c>
      <c r="L3219" s="444">
        <f t="shared" ca="1" si="162"/>
        <v>-94605525917.721817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-94605525917.721817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-394189691.32384092</v>
      </c>
      <c r="L3220" s="444">
        <f t="shared" ca="1" si="162"/>
        <v>-94999715609.045654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-94999715609.045654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-395832148.37102354</v>
      </c>
      <c r="L3221" s="444">
        <f t="shared" ca="1" si="162"/>
        <v>-95395547757.416672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-95395547757.416672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-397481448.98923612</v>
      </c>
      <c r="L3222" s="444">
        <f t="shared" ca="1" si="162"/>
        <v>-95793029206.405914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-95793029206.405914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-399137621.69335794</v>
      </c>
      <c r="L3223" s="444">
        <f t="shared" ca="1" si="162"/>
        <v>-96192166828.099274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-96192166828.099274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-400800695.11708033</v>
      </c>
      <c r="L3224" s="444">
        <f t="shared" ca="1" si="162"/>
        <v>-96592967523.216354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-96592967523.216354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-402470698.01340145</v>
      </c>
      <c r="L3225" s="444">
        <f t="shared" ca="1" si="162"/>
        <v>-96995438221.229752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-96995438221.229752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-404147659.25512397</v>
      </c>
      <c r="L3226" s="444">
        <f t="shared" ca="1" si="162"/>
        <v>-97399585880.484879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-97399585880.484879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-405831607.83535367</v>
      </c>
      <c r="L3227" s="444">
        <f t="shared" ca="1" si="162"/>
        <v>-97805417488.320236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-97805417488.320236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-407522572.86800098</v>
      </c>
      <c r="L3228" s="444">
        <f t="shared" ca="1" si="162"/>
        <v>-98212940061.188232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-98212940061.188232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-409220583.58828431</v>
      </c>
      <c r="L3229" s="444">
        <f t="shared" ca="1" si="162"/>
        <v>-98622160644.77652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-98622160644.77652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-410925669.35323548</v>
      </c>
      <c r="L3230" s="444">
        <f t="shared" ca="1" si="162"/>
        <v>-99033086314.129761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-99033086314.129761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-412637859.64220732</v>
      </c>
      <c r="L3231" s="444">
        <f t="shared" ca="1" si="162"/>
        <v>-99445724173.771973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-99445724173.771973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-414357184.05738324</v>
      </c>
      <c r="L3232" s="444">
        <f t="shared" ca="1" si="162"/>
        <v>-99860081357.829361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-99860081357.829361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-416083672.32428902</v>
      </c>
      <c r="L3233" s="444">
        <f t="shared" ca="1" si="162"/>
        <v>-100276165030.15366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-100276165030.15366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-417817354.2923069</v>
      </c>
      <c r="L3234" s="444">
        <f t="shared" ca="1" si="162"/>
        <v>-100693982384.44597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-100693982384.44597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-419558259.93519151</v>
      </c>
      <c r="L3235" s="444">
        <f t="shared" ca="1" si="162"/>
        <v>-101113540644.38116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-101113540644.38116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-421306419.35158819</v>
      </c>
      <c r="L3236" s="444">
        <f t="shared" ca="1" si="162"/>
        <v>-101534847063.73276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-101534847063.73276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-423061862.76555318</v>
      </c>
      <c r="L3237" s="444">
        <f t="shared" ca="1" si="162"/>
        <v>-101957908926.49831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-101957908926.49831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-424824620.52707624</v>
      </c>
      <c r="L3238" s="444">
        <f t="shared" ca="1" si="162"/>
        <v>-102382733547.02538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-102382733547.02538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-426594723.11260575</v>
      </c>
      <c r="L3239" s="444">
        <f t="shared" ca="1" si="162"/>
        <v>-102809328270.13799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-102809328270.13799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-428372201.12557495</v>
      </c>
      <c r="L3240" s="444">
        <f t="shared" ca="1" si="162"/>
        <v>-103237700471.26357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-103237700471.26357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-430157085.29693151</v>
      </c>
      <c r="L3241" s="444">
        <f t="shared" ca="1" si="162"/>
        <v>-103667857556.5605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-103667857556.5605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-431949406.48566872</v>
      </c>
      <c r="L3242" s="444">
        <f t="shared" ca="1" si="162"/>
        <v>-104099806963.04617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-104099806963.04617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-433749195.67935902</v>
      </c>
      <c r="L3243" s="444">
        <f t="shared" ca="1" si="162"/>
        <v>-104533556158.72552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-104533556158.72552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-435556483.9946897</v>
      </c>
      <c r="L3244" s="444">
        <f t="shared" ca="1" si="162"/>
        <v>-104969112642.72021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-104969112642.72021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-437371302.67800087</v>
      </c>
      <c r="L3245" s="444">
        <f t="shared" ca="1" si="162"/>
        <v>-105406483945.39821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-105406483945.39821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-439193683.10582584</v>
      </c>
      <c r="L3246" s="444">
        <f t="shared" ca="1" si="162"/>
        <v>-105845677628.50403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-105845677628.50403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-441023656.78543347</v>
      </c>
      <c r="L3247" s="444">
        <f t="shared" ca="1" si="162"/>
        <v>-106286701285.28946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-106286701285.28946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-442861255.35537273</v>
      </c>
      <c r="L3248" s="444">
        <f t="shared" ca="1" si="162"/>
        <v>-106729562540.64484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-106729562540.64484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-444706510.58602017</v>
      </c>
      <c r="L3249" s="444">
        <f t="shared" ca="1" si="162"/>
        <v>-107174269051.23085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-107174269051.23085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-446559454.38012862</v>
      </c>
      <c r="L3250" s="444">
        <f t="shared" ca="1" si="162"/>
        <v>-107620828505.61098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-107620828505.61098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-448420118.77337903</v>
      </c>
      <c r="L3251" s="444">
        <f t="shared" ca="1" si="162"/>
        <v>-108069248624.38435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-108069248624.38435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-450288535.93493479</v>
      </c>
      <c r="L3252" s="444">
        <f t="shared" ca="1" si="162"/>
        <v>-108519537160.31929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-108519537160.31929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-452164738.16799706</v>
      </c>
      <c r="L3253" s="444">
        <f t="shared" ca="1" si="162"/>
        <v>-108971701898.48729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-108971701898.48729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-454048757.91036367</v>
      </c>
      <c r="L3254" s="444">
        <f t="shared" ca="1" si="162"/>
        <v>-109425750656.39766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-109425750656.39766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-455940627.73499024</v>
      </c>
      <c r="L3255" s="444">
        <f t="shared" ca="1" si="162"/>
        <v>-109881691284.13264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-109881691284.13264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-457840380.35055268</v>
      </c>
      <c r="L3256" s="444">
        <f t="shared" ca="1" si="162"/>
        <v>-110339531664.4832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-110339531664.4832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-459748048.60201341</v>
      </c>
      <c r="L3257" s="444">
        <f t="shared" ca="1" si="162"/>
        <v>-110799279713.08522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-110799279713.08522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-461663665.47118843</v>
      </c>
      <c r="L3258" s="444">
        <f t="shared" ca="1" si="162"/>
        <v>-111260943378.55641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-111260943378.55641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-463587264.07731837</v>
      </c>
      <c r="L3259" s="444">
        <f t="shared" ca="1" si="162"/>
        <v>-111724530642.63373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-111724530642.63373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-465518877.6776405</v>
      </c>
      <c r="L3260" s="444">
        <f t="shared" ca="1" si="162"/>
        <v>-112190049520.31137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-112190049520.31137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-467458539.66796404</v>
      </c>
      <c r="L3261" s="444">
        <f t="shared" ca="1" si="162"/>
        <v>-112657508059.97934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-112657508059.97934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-469406283.58324724</v>
      </c>
      <c r="L3262" s="444">
        <f t="shared" ca="1" si="162"/>
        <v>-113126914343.56259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-113126914343.56259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-471362143.09817749</v>
      </c>
      <c r="L3263" s="444">
        <f t="shared" ca="1" si="162"/>
        <v>-113598276486.66077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-113598276486.66077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-473326152.02775317</v>
      </c>
      <c r="L3264" s="444">
        <f t="shared" ca="1" si="162"/>
        <v>-114071602638.68852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-114071602638.68852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-475298344.32786882</v>
      </c>
      <c r="L3265" s="444">
        <f t="shared" ca="1" si="162"/>
        <v>-114546900983.01639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-114546900983.01639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-477278754.09590161</v>
      </c>
      <c r="L3266" s="444">
        <f t="shared" ca="1" si="162"/>
        <v>-115024179737.11229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-115024179737.11229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-479267415.57130122</v>
      </c>
      <c r="L3267" s="444">
        <f t="shared" ca="1" si="162"/>
        <v>-115503447152.68359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-115503447152.68359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-481264363.13618165</v>
      </c>
      <c r="L3268" s="444">
        <f t="shared" ca="1" si="162"/>
        <v>-115984711515.81978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-115984711515.81978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-483269631.31591582</v>
      </c>
      <c r="L3269" s="444">
        <f t="shared" ca="1" si="162"/>
        <v>-116467981147.1357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-116467981147.1357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-485283254.77973205</v>
      </c>
      <c r="L3270" s="444">
        <f t="shared" ca="1" si="162"/>
        <v>-116953264401.91544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-116953264401.91544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-487305268.34131432</v>
      </c>
      <c r="L3271" s="444">
        <f t="shared" ca="1" si="162"/>
        <v>-117440569670.25674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-117440569670.25674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-489335706.95940316</v>
      </c>
      <c r="L3272" s="444">
        <f t="shared" ca="1" si="162"/>
        <v>-117929905377.21614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-117929905377.21614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-491374605.73840058</v>
      </c>
      <c r="L3273" s="444">
        <f t="shared" ca="1" si="162"/>
        <v>-118421279982.95454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-118421279982.95454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-493421999.92897719</v>
      </c>
      <c r="L3274" s="444">
        <f t="shared" ca="1" si="162"/>
        <v>-118914701982.88351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-118914701982.88351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-495477924.92868131</v>
      </c>
      <c r="L3275" s="444">
        <f t="shared" ca="1" si="162"/>
        <v>-119410179907.81219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-119410179907.81219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-497542416.28255087</v>
      </c>
      <c r="L3276" s="444">
        <f t="shared" ca="1" si="162"/>
        <v>-119907722324.09474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-119907722324.09474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-499615509.6837281</v>
      </c>
      <c r="L3277" s="444">
        <f t="shared" ca="1" si="162"/>
        <v>-120407337833.77847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-120407337833.77847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-501697240.97407693</v>
      </c>
      <c r="L3278" s="444">
        <f t="shared" ca="1" si="162"/>
        <v>-120909035074.75255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-120909035074.75255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-503787646.14480227</v>
      </c>
      <c r="L3279" s="444">
        <f t="shared" ca="1" si="162"/>
        <v>-121412822720.89735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-121412822720.89735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-505886761.33707231</v>
      </c>
      <c r="L3280" s="444">
        <f t="shared" ca="1" si="162"/>
        <v>-121918709482.23442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-121918709482.23442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-507994622.84264344</v>
      </c>
      <c r="L3281" s="444">
        <f t="shared" ca="1" si="162"/>
        <v>-122426704105.07706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-122426704105.07706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-510111267.10448772</v>
      </c>
      <c r="L3282" s="444">
        <f t="shared" ca="1" si="162"/>
        <v>-122936815372.18155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-122936815372.18155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-512236730.7174232</v>
      </c>
      <c r="L3283" s="444">
        <f t="shared" ca="1" si="162"/>
        <v>-123449052102.89897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-123449052102.89897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-514371050.42874569</v>
      </c>
      <c r="L3284" s="444">
        <f t="shared" ca="1" si="162"/>
        <v>-123963423153.32771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-123963423153.32771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-516514263.13886541</v>
      </c>
      <c r="L3285" s="444">
        <f t="shared" ca="1" si="162"/>
        <v>-124479937416.46658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-124479937416.46658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-518666405.90194404</v>
      </c>
      <c r="L3286" s="444">
        <f t="shared" ca="1" si="162"/>
        <v>-124998603822.36853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-124998603822.36853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-520827515.92653561</v>
      </c>
      <c r="L3287" s="444">
        <f t="shared" ca="1" si="162"/>
        <v>-125519431338.29506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-125519431338.29506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-522997630.57622933</v>
      </c>
      <c r="L3288" s="444">
        <f t="shared" ca="1" si="162"/>
        <v>-126042428968.87129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-126042428968.87129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-525176787.37029701</v>
      </c>
      <c r="L3289" s="444">
        <f t="shared" ca="1" si="162"/>
        <v>-126567605756.24159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-126567605756.24159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-527365023.98433995</v>
      </c>
      <c r="L3290" s="444">
        <f t="shared" ca="1" si="162"/>
        <v>-127094970780.22594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-127094970780.22594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-529562378.2509414</v>
      </c>
      <c r="L3291" s="444">
        <f t="shared" ca="1" si="162"/>
        <v>-127624533158.47688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-127624533158.47688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-531768888.1603204</v>
      </c>
      <c r="L3292" s="444">
        <f t="shared" ca="1" si="162"/>
        <v>-128156302046.63721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-128156302046.63721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-533984591.86098838</v>
      </c>
      <c r="L3293" s="444">
        <f t="shared" ca="1" si="162"/>
        <v>-128690286638.4982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-128690286638.4982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-536209527.66040915</v>
      </c>
      <c r="L3294" s="444">
        <f t="shared" ca="1" si="162"/>
        <v>-129226496166.15862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-129226496166.15862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-538443734.02566087</v>
      </c>
      <c r="L3295" s="444">
        <f t="shared" ca="1" si="162"/>
        <v>-129764939900.18428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-129764939900.18428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-540687249.5841012</v>
      </c>
      <c r="L3296" s="444">
        <f t="shared" ca="1" si="162"/>
        <v>-130305627149.76839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-130305627149.76839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-542940113.12403488</v>
      </c>
      <c r="L3297" s="444">
        <f t="shared" ca="1" si="162"/>
        <v>-130848567262.89243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-130848567262.89243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-545202363.59538507</v>
      </c>
      <c r="L3298" s="444">
        <f t="shared" ca="1" si="162"/>
        <v>-131393769626.48781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-131393769626.48781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-547474040.11036587</v>
      </c>
      <c r="L3299" s="444">
        <f t="shared" ca="1" si="162"/>
        <v>-131941243666.59818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-131941243666.59818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-549755181.94415903</v>
      </c>
      <c r="L3300" s="444">
        <f t="shared" ca="1" si="162"/>
        <v>-132490998848.54233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-132490998848.54233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-552045828.53559303</v>
      </c>
      <c r="L3301" s="444">
        <f t="shared" ca="1" si="162"/>
        <v>-133043044677.07793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-133043044677.07793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-554346019.48782468</v>
      </c>
      <c r="L3302" s="444">
        <f t="shared" ca="1" si="162"/>
        <v>-133597390696.56575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-133597390696.56575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-556655794.56902397</v>
      </c>
      <c r="L3303" s="444">
        <f t="shared" ca="1" si="162"/>
        <v>-134154046491.13478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-134154046491.13478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-558975193.71306157</v>
      </c>
      <c r="L3304" s="444">
        <f t="shared" ca="1" si="162"/>
        <v>-134713021684.84784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-134713021684.84784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-561304257.0201993</v>
      </c>
      <c r="L3305" s="444">
        <f t="shared" ca="1" si="162"/>
        <v>-135274325941.86804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-135274325941.86804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-563643024.75778353</v>
      </c>
      <c r="L3306" s="444">
        <f t="shared" ca="1" si="162"/>
        <v>-135837968966.62582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-135837968966.62582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-565991537.36094093</v>
      </c>
      <c r="L3307" s="444">
        <f t="shared" ca="1" si="162"/>
        <v>-136403960503.98677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-136403960503.98677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-568349835.4332782</v>
      </c>
      <c r="L3308" s="444">
        <f t="shared" ca="1" si="162"/>
        <v>-136972310339.42004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-136972310339.42004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-570717959.74758339</v>
      </c>
      <c r="L3309" s="444">
        <f t="shared" ca="1" si="162"/>
        <v>-137543028299.16763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-137543028299.16763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-573095951.24653184</v>
      </c>
      <c r="L3310" s="444">
        <f t="shared" ca="1" si="162"/>
        <v>-138116124250.41415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-138116124250.41415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-575483851.0433923</v>
      </c>
      <c r="L3311" s="444">
        <f t="shared" ca="1" si="162"/>
        <v>-138691608101.45755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-138691608101.45755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-577881700.42273974</v>
      </c>
      <c r="L3312" s="444">
        <f t="shared" ca="1" si="162"/>
        <v>-139269489801.88028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-139269489801.88028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-580289540.84116781</v>
      </c>
      <c r="L3313" s="444">
        <f t="shared" ca="1" si="162"/>
        <v>-139849779342.72144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-139849779342.72144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-582707413.92800593</v>
      </c>
      <c r="L3314" s="444">
        <f t="shared" ca="1" si="162"/>
        <v>-140432486756.64944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-140432486756.64944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-585135361.4860394</v>
      </c>
      <c r="L3315" s="444">
        <f t="shared" ca="1" si="162"/>
        <v>-141017622118.1355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-141017622118.1355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-587573425.49223125</v>
      </c>
      <c r="L3316" s="444">
        <f t="shared" ca="1" si="162"/>
        <v>-141605195543.62772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-141605195543.62772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-590021648.09844875</v>
      </c>
      <c r="L3317" s="444">
        <f t="shared" ca="1" si="162"/>
        <v>-142195217191.72617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-142195217191.72617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-592480071.63219237</v>
      </c>
      <c r="L3318" s="444">
        <f t="shared" ca="1" si="162"/>
        <v>-142787697263.35837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-142787697263.35837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-594948738.59732652</v>
      </c>
      <c r="L3319" s="444">
        <f t="shared" ca="1" si="162"/>
        <v>-143382646001.95569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-143382646001.95569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-597427691.67481542</v>
      </c>
      <c r="L3320" s="444">
        <f t="shared" ca="1" si="162"/>
        <v>-143980073693.63049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-143980073693.63049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-599916973.72346044</v>
      </c>
      <c r="L3321" s="444">
        <f t="shared" ca="1" si="162"/>
        <v>-144579990667.35394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-144579990667.35394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-602416627.78064144</v>
      </c>
      <c r="L3322" s="444">
        <f t="shared" ca="1" si="162"/>
        <v>-145182407295.13458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-145182407295.13458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-604926697.06306076</v>
      </c>
      <c r="L3323" s="444">
        <f t="shared" ref="L3323:L3577" ca="1" si="167">I3323-J3323+K3323</f>
        <v>-145787333992.19763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-145787333992.19763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-607447224.96749008</v>
      </c>
      <c r="L3324" s="444">
        <f t="shared" ca="1" si="167"/>
        <v>-146394781217.16513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-146394781217.16513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-609978255.0715214</v>
      </c>
      <c r="L3325" s="444">
        <f t="shared" ca="1" si="167"/>
        <v>-147004759472.23666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-147004759472.23666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-612519831.13431942</v>
      </c>
      <c r="L3326" s="444">
        <f t="shared" ca="1" si="167"/>
        <v>-147617279303.37097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-147617279303.37097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-615071997.09737909</v>
      </c>
      <c r="L3327" s="444">
        <f t="shared" ca="1" si="167"/>
        <v>-148232351300.46835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-148232351300.46835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-617634797.08528483</v>
      </c>
      <c r="L3328" s="444">
        <f t="shared" ca="1" si="167"/>
        <v>-148849986097.55365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-148849986097.55365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-620208275.40647352</v>
      </c>
      <c r="L3329" s="444">
        <f t="shared" ca="1" si="167"/>
        <v>-149470194372.96011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-149470194372.96011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-622792476.5540005</v>
      </c>
      <c r="L3330" s="444">
        <f t="shared" ca="1" si="167"/>
        <v>-150092986849.5141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-150092986849.5141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-625387445.20630872</v>
      </c>
      <c r="L3331" s="444">
        <f t="shared" ca="1" si="167"/>
        <v>-150718374294.7204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-150718374294.7204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-627993226.22800159</v>
      </c>
      <c r="L3332" s="444">
        <f t="shared" ca="1" si="167"/>
        <v>-151346367520.94839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-151346367520.94839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-630609864.6706183</v>
      </c>
      <c r="L3333" s="444">
        <f t="shared" ca="1" si="167"/>
        <v>-151976977385.61902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-151976977385.61902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-633237405.77341259</v>
      </c>
      <c r="L3334" s="444">
        <f t="shared" ca="1" si="167"/>
        <v>-152610214791.39243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-152610214791.39243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-635875894.96413505</v>
      </c>
      <c r="L3335" s="444">
        <f t="shared" ca="1" si="167"/>
        <v>-153246090686.35657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-153246090686.35657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-638525377.85981905</v>
      </c>
      <c r="L3336" s="444">
        <f t="shared" ca="1" si="167"/>
        <v>-153884616064.2164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-153884616064.2164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-641185900.26756835</v>
      </c>
      <c r="L3337" s="444">
        <f t="shared" ca="1" si="167"/>
        <v>-154525801964.48398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-154525801964.48398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-643857508.18534994</v>
      </c>
      <c r="L3338" s="444">
        <f t="shared" ca="1" si="167"/>
        <v>-155169659472.66934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-155169659472.66934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-646540247.80278897</v>
      </c>
      <c r="L3339" s="444">
        <f t="shared" ca="1" si="167"/>
        <v>-155816199720.47214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-155816199720.47214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-649234165.50196719</v>
      </c>
      <c r="L3340" s="444">
        <f t="shared" ca="1" si="167"/>
        <v>-156465433885.97409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-156465433885.97409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-651939307.85822535</v>
      </c>
      <c r="L3341" s="444">
        <f t="shared" ca="1" si="167"/>
        <v>-157117373193.83231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-157117373193.83231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-654655721.64096797</v>
      </c>
      <c r="L3342" s="444">
        <f t="shared" ca="1" si="167"/>
        <v>-157772028915.47327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-157772028915.47327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-657383453.81447196</v>
      </c>
      <c r="L3343" s="444">
        <f t="shared" ca="1" si="167"/>
        <v>-158429412369.28775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-158429412369.28775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-660122551.53869891</v>
      </c>
      <c r="L3344" s="444">
        <f t="shared" ca="1" si="167"/>
        <v>-159089534920.82645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-159089534920.82645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-662873062.17011023</v>
      </c>
      <c r="L3345" s="444">
        <f t="shared" ca="1" si="167"/>
        <v>-159752407982.99655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-159752407982.99655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-665635033.26248562</v>
      </c>
      <c r="L3346" s="444">
        <f t="shared" ca="1" si="167"/>
        <v>-160418043016.25903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-160418043016.25903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-668408512.56774592</v>
      </c>
      <c r="L3347" s="444">
        <f t="shared" ca="1" si="167"/>
        <v>-161086451528.82678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-161086451528.82678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-671193548.03677821</v>
      </c>
      <c r="L3348" s="444">
        <f t="shared" ca="1" si="167"/>
        <v>-161757645076.86356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-161757645076.86356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-673990187.82026482</v>
      </c>
      <c r="L3349" s="444">
        <f t="shared" ca="1" si="167"/>
        <v>-162431635264.68381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-162431635264.68381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-676798480.26951587</v>
      </c>
      <c r="L3350" s="444">
        <f t="shared" ca="1" si="167"/>
        <v>-163108433744.95331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-163108433744.95331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-679618473.93730545</v>
      </c>
      <c r="L3351" s="444">
        <f t="shared" ca="1" si="167"/>
        <v>-163788052218.89063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-163788052218.89063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-682450217.57871091</v>
      </c>
      <c r="L3352" s="444">
        <f t="shared" ca="1" si="167"/>
        <v>-164470502436.46933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-164470502436.46933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-685293760.15195549</v>
      </c>
      <c r="L3353" s="444">
        <f t="shared" ca="1" si="167"/>
        <v>-165155796196.62128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-165155796196.62128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-688149150.81925535</v>
      </c>
      <c r="L3354" s="444">
        <f t="shared" ca="1" si="167"/>
        <v>-165843945347.44052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-165843945347.44052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-691016438.94766879</v>
      </c>
      <c r="L3355" s="444">
        <f t="shared" ca="1" si="167"/>
        <v>-166534961786.38818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-166534961786.38818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-693895674.10995078</v>
      </c>
      <c r="L3356" s="444">
        <f t="shared" ca="1" si="167"/>
        <v>-167228857460.49814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-167228857460.49814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-696786906.08540893</v>
      </c>
      <c r="L3357" s="444">
        <f t="shared" ca="1" si="167"/>
        <v>-167925644366.58356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-167925644366.58356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-699690184.86076486</v>
      </c>
      <c r="L3358" s="444">
        <f t="shared" ca="1" si="167"/>
        <v>-168625334551.44434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-168625334551.44434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-702605560.63101804</v>
      </c>
      <c r="L3359" s="444">
        <f t="shared" ca="1" si="167"/>
        <v>-169327940112.07535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-169327940112.07535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-705533083.80031395</v>
      </c>
      <c r="L3360" s="444">
        <f t="shared" ca="1" si="167"/>
        <v>-170033473195.87567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-170033473195.87567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-708472804.98281527</v>
      </c>
      <c r="L3361" s="444">
        <f t="shared" ca="1" si="167"/>
        <v>-170741946000.85849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-170741946000.85849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-711424775.00357699</v>
      </c>
      <c r="L3362" s="444">
        <f t="shared" ca="1" si="167"/>
        <v>-171453370775.86206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-171453370775.86206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-714389044.89942527</v>
      </c>
      <c r="L3363" s="444">
        <f t="shared" ca="1" si="167"/>
        <v>-172167759820.76147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-172167759820.76147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-717365665.9198395</v>
      </c>
      <c r="L3364" s="444">
        <f t="shared" ca="1" si="167"/>
        <v>-172885125486.6813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-172885125486.6813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-720354689.52783871</v>
      </c>
      <c r="L3365" s="444">
        <f t="shared" ca="1" si="167"/>
        <v>-173605480176.20914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-173605480176.20914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-723356167.4008714</v>
      </c>
      <c r="L3366" s="444">
        <f t="shared" ca="1" si="167"/>
        <v>-174328836343.61002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-174328836343.61002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-726370151.43170834</v>
      </c>
      <c r="L3367" s="444">
        <f t="shared" ca="1" si="167"/>
        <v>-175055206495.04172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-175055206495.04172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-729396693.72934043</v>
      </c>
      <c r="L3368" s="444">
        <f t="shared" ca="1" si="167"/>
        <v>-175784603188.77106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-175784603188.77106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-732435846.61987936</v>
      </c>
      <c r="L3369" s="444">
        <f t="shared" ca="1" si="167"/>
        <v>-176517039035.39093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-176517039035.39093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-735487662.64746225</v>
      </c>
      <c r="L3370" s="444">
        <f t="shared" ca="1" si="167"/>
        <v>-177252526698.03839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-177252526698.03839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-738552194.57515991</v>
      </c>
      <c r="L3371" s="444">
        <f t="shared" ca="1" si="167"/>
        <v>-177991078892.61356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-177991078892.61356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-741629495.38588977</v>
      </c>
      <c r="L3372" s="444">
        <f t="shared" ca="1" si="167"/>
        <v>-178732708387.99945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-178732708387.99945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-744719618.28333104</v>
      </c>
      <c r="L3373" s="444">
        <f t="shared" ca="1" si="167"/>
        <v>-179477428006.28278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-179477428006.28278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-747822616.69284487</v>
      </c>
      <c r="L3374" s="444">
        <f t="shared" ca="1" si="167"/>
        <v>-180225250622.97562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-180225250622.97562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-750938544.26239836</v>
      </c>
      <c r="L3375" s="444">
        <f t="shared" ca="1" si="167"/>
        <v>-180976189167.23801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-180976189167.23801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-754067454.86349165</v>
      </c>
      <c r="L3376" s="444">
        <f t="shared" ca="1" si="167"/>
        <v>-181730256622.1015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-181730256622.1015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-757209402.59208953</v>
      </c>
      <c r="L3377" s="444">
        <f t="shared" ca="1" si="167"/>
        <v>-182487466024.6936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-182487466024.6936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-760364441.76955664</v>
      </c>
      <c r="L3378" s="444">
        <f t="shared" ca="1" si="167"/>
        <v>-183247830466.46317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-183247830466.46317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-763532626.94359648</v>
      </c>
      <c r="L3379" s="444">
        <f t="shared" ca="1" si="167"/>
        <v>-184011363093.40677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-184011363093.40677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-766714012.88919485</v>
      </c>
      <c r="L3380" s="444">
        <f t="shared" ca="1" si="167"/>
        <v>-184778077106.29596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-184778077106.29596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-769908654.60956645</v>
      </c>
      <c r="L3381" s="444">
        <f t="shared" ca="1" si="167"/>
        <v>-185547985760.90552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-185547985760.90552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-773116607.33710635</v>
      </c>
      <c r="L3382" s="444">
        <f t="shared" ca="1" si="167"/>
        <v>-186321102368.24261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-186321102368.24261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-776337926.5343442</v>
      </c>
      <c r="L3383" s="444">
        <f t="shared" ca="1" si="167"/>
        <v>-187097440294.77695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-187097440294.77695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-779572667.8949039</v>
      </c>
      <c r="L3384" s="444">
        <f t="shared" ca="1" si="167"/>
        <v>-187877012962.67184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-187877012962.67184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-782820887.34446597</v>
      </c>
      <c r="L3385" s="444">
        <f t="shared" ca="1" si="167"/>
        <v>-188659833850.0163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-188659833850.0163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-786082641.04173458</v>
      </c>
      <c r="L3386" s="444">
        <f t="shared" ca="1" si="167"/>
        <v>-189445916491.05804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-189445916491.05804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-789357985.37940848</v>
      </c>
      <c r="L3387" s="444">
        <f t="shared" ca="1" si="167"/>
        <v>-190235274476.43744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-190235274476.43744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-792646976.98515594</v>
      </c>
      <c r="L3388" s="444">
        <f t="shared" ca="1" si="167"/>
        <v>-191027921453.42261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-191027921453.42261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-795949672.72259414</v>
      </c>
      <c r="L3389" s="444">
        <f t="shared" ca="1" si="167"/>
        <v>-191823871126.1452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-191823871126.1452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-799266129.69227171</v>
      </c>
      <c r="L3390" s="444">
        <f t="shared" ca="1" si="167"/>
        <v>-192623137255.83746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-192623137255.83746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-802596405.23265612</v>
      </c>
      <c r="L3391" s="444">
        <f t="shared" ca="1" si="167"/>
        <v>-193425733661.07013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-193425733661.07013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-805940556.92112553</v>
      </c>
      <c r="L3392" s="444">
        <f t="shared" ca="1" si="167"/>
        <v>-194231674217.99124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-194231674217.99124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-809298642.57496345</v>
      </c>
      <c r="L3393" s="444">
        <f t="shared" ca="1" si="167"/>
        <v>-195040972860.56619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-195040972860.56619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-812670720.25235915</v>
      </c>
      <c r="L3394" s="444">
        <f t="shared" ca="1" si="167"/>
        <v>-195853643580.81854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-195853643580.81854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-816056848.25341058</v>
      </c>
      <c r="L3395" s="444">
        <f t="shared" ca="1" si="167"/>
        <v>-196669700429.07196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-196669700429.07196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-819457085.12113321</v>
      </c>
      <c r="L3396" s="444">
        <f t="shared" ca="1" si="167"/>
        <v>-197489157514.19308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-197489157514.19308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-822871489.64247119</v>
      </c>
      <c r="L3397" s="444">
        <f t="shared" ca="1" si="167"/>
        <v>-198312029003.83554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-198312029003.83554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-826300120.84931469</v>
      </c>
      <c r="L3398" s="444">
        <f t="shared" ca="1" si="167"/>
        <v>-199138329124.68484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-199138329124.68484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-829743038.01952016</v>
      </c>
      <c r="L3399" s="444">
        <f t="shared" ca="1" si="167"/>
        <v>-199968072162.70438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-199968072162.70438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-833200300.67793489</v>
      </c>
      <c r="L3400" s="444">
        <f t="shared" ca="1" si="167"/>
        <v>-200801272463.38232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-200801272463.38232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-836671968.5974263</v>
      </c>
      <c r="L3401" s="444">
        <f t="shared" ca="1" si="167"/>
        <v>-201637944431.97974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-201637944431.97974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-840158101.79991555</v>
      </c>
      <c r="L3402" s="444">
        <f t="shared" ca="1" si="167"/>
        <v>-202478102533.77966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-202478102533.77966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-843658760.55741525</v>
      </c>
      <c r="L3403" s="444">
        <f t="shared" ca="1" si="167"/>
        <v>-203321761294.33707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-203321761294.33707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-847174005.39307106</v>
      </c>
      <c r="L3404" s="444">
        <f t="shared" ca="1" si="167"/>
        <v>-204168935299.73013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-204168935299.73013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-850703897.08220887</v>
      </c>
      <c r="L3405" s="444">
        <f t="shared" ca="1" si="167"/>
        <v>-205019639196.81235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-205019639196.81235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-854248496.6533848</v>
      </c>
      <c r="L3406" s="444">
        <f t="shared" ca="1" si="167"/>
        <v>-205873887693.46573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-205873887693.46573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-857807865.38944054</v>
      </c>
      <c r="L3407" s="444">
        <f t="shared" ca="1" si="167"/>
        <v>-206731695558.85516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-206731695558.85516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-861382064.82856321</v>
      </c>
      <c r="L3408" s="444">
        <f t="shared" ca="1" si="167"/>
        <v>-207593077623.68372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-207593077623.68372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-864971156.76534879</v>
      </c>
      <c r="L3409" s="444">
        <f t="shared" ca="1" si="167"/>
        <v>-208458048780.44907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-208458048780.44907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-868575203.25187111</v>
      </c>
      <c r="L3410" s="444">
        <f t="shared" ca="1" si="167"/>
        <v>-209326623983.70093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-209326623983.70093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-872194266.59875381</v>
      </c>
      <c r="L3411" s="444">
        <f t="shared" ca="1" si="167"/>
        <v>-210198818250.29968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-210198818250.29968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-875828409.37624872</v>
      </c>
      <c r="L3412" s="444">
        <f t="shared" ca="1" si="167"/>
        <v>-211074646659.67593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-211074646659.67593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-879477694.41531634</v>
      </c>
      <c r="L3413" s="444">
        <f t="shared" ca="1" si="167"/>
        <v>-211954124354.09125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-211954124354.09125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-883142184.80871356</v>
      </c>
      <c r="L3414" s="444">
        <f t="shared" ca="1" si="167"/>
        <v>-212837266538.89996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-212837266538.89996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-886821943.91208315</v>
      </c>
      <c r="L3415" s="444">
        <f t="shared" ca="1" si="167"/>
        <v>-213724088482.81204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-213724088482.81204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-890517035.34505022</v>
      </c>
      <c r="L3416" s="444">
        <f t="shared" ca="1" si="167"/>
        <v>-214614605518.1571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-214614605518.1571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-894227522.99232125</v>
      </c>
      <c r="L3417" s="444">
        <f t="shared" ca="1" si="167"/>
        <v>-215508833041.14941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-215508833041.14941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-897953471.00478935</v>
      </c>
      <c r="L3418" s="444">
        <f t="shared" ca="1" si="167"/>
        <v>-216406786512.15421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-216406786512.15421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-901694943.80064237</v>
      </c>
      <c r="L3419" s="444">
        <f t="shared" ca="1" si="167"/>
        <v>-217308481455.95483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-217308481455.95483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-905452006.06647849</v>
      </c>
      <c r="L3420" s="444">
        <f t="shared" ca="1" si="167"/>
        <v>-218213933462.0213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-218213933462.0213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-909224722.75842202</v>
      </c>
      <c r="L3421" s="444">
        <f t="shared" ca="1" si="167"/>
        <v>-219123158184.77972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-219123158184.77972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-913013159.10324883</v>
      </c>
      <c r="L3422" s="444">
        <f t="shared" ca="1" si="167"/>
        <v>-220036171343.88297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-220036171343.88297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-916817380.59951222</v>
      </c>
      <c r="L3423" s="444">
        <f t="shared" ca="1" si="167"/>
        <v>-220952988724.48248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-220952988724.48248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-920637453.018677</v>
      </c>
      <c r="L3424" s="444">
        <f t="shared" ca="1" si="167"/>
        <v>-221873626177.50116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-221873626177.50116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-924473442.40625489</v>
      </c>
      <c r="L3425" s="444">
        <f t="shared" ca="1" si="167"/>
        <v>-222798099619.90741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-222798099619.90741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-928325415.08294749</v>
      </c>
      <c r="L3426" s="444">
        <f t="shared" ca="1" si="167"/>
        <v>-223726425034.99036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-223726425034.99036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-932193437.64579332</v>
      </c>
      <c r="L3427" s="444">
        <f t="shared" ca="1" si="167"/>
        <v>-224658618472.63614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-224658618472.63614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-936077576.9693172</v>
      </c>
      <c r="L3428" s="444">
        <f t="shared" ca="1" si="167"/>
        <v>-225594696049.60547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-225594696049.60547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-939977900.20668948</v>
      </c>
      <c r="L3429" s="444">
        <f t="shared" ca="1" si="167"/>
        <v>-226534673949.81216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-226534673949.81216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-943894474.79088402</v>
      </c>
      <c r="L3430" s="444">
        <f t="shared" ca="1" si="167"/>
        <v>-227478568424.60306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-227478568424.60306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-947827368.43584609</v>
      </c>
      <c r="L3431" s="444">
        <f t="shared" ca="1" si="167"/>
        <v>-228426395793.03891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-228426395793.03891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-951776649.13766205</v>
      </c>
      <c r="L3432" s="444">
        <f t="shared" ca="1" si="167"/>
        <v>-229378172442.17657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-229378172442.17657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-955742385.17573571</v>
      </c>
      <c r="L3433" s="444">
        <f t="shared" ca="1" si="167"/>
        <v>-230333914827.35233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-230333914827.35233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-959724645.1139679</v>
      </c>
      <c r="L3434" s="444">
        <f t="shared" ca="1" si="167"/>
        <v>-231293639472.46631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-231293639472.46631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-963723497.80194294</v>
      </c>
      <c r="L3435" s="444">
        <f t="shared" ca="1" si="167"/>
        <v>-232257362970.26825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-232257362970.26825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-967739012.37611771</v>
      </c>
      <c r="L3436" s="444">
        <f t="shared" ca="1" si="167"/>
        <v>-233225101982.64438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-233225101982.64438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-971771258.26101828</v>
      </c>
      <c r="L3437" s="444">
        <f t="shared" ca="1" si="167"/>
        <v>-234196873240.9054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-234196873240.9054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-975820305.17043924</v>
      </c>
      <c r="L3438" s="444">
        <f t="shared" ca="1" si="167"/>
        <v>-235172693546.07584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-235172693546.07584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-979886223.10864937</v>
      </c>
      <c r="L3439" s="444">
        <f t="shared" ca="1" si="167"/>
        <v>-236152579769.18448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-236152579769.18448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-983969082.37160194</v>
      </c>
      <c r="L3440" s="444">
        <f t="shared" ca="1" si="167"/>
        <v>-237136548851.55609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-237136548851.55609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-988068953.54815042</v>
      </c>
      <c r="L3441" s="444">
        <f t="shared" ca="1" si="167"/>
        <v>-238124617805.10425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-238124617805.10425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-992185907.52126765</v>
      </c>
      <c r="L3442" s="444">
        <f t="shared" ca="1" si="167"/>
        <v>-239116803712.62552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-239116803712.62552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-996320015.46927309</v>
      </c>
      <c r="L3443" s="444">
        <f t="shared" ca="1" si="167"/>
        <v>-240113123728.09479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-240113123728.09479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-1000471348.8670616</v>
      </c>
      <c r="L3444" s="444">
        <f t="shared" ca="1" si="167"/>
        <v>-241113595076.96185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-241113595076.96185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-1004639979.487341</v>
      </c>
      <c r="L3445" s="444">
        <f t="shared" ca="1" si="167"/>
        <v>-242118235056.44919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-242118235056.44919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-1008825979.4018716</v>
      </c>
      <c r="L3446" s="444">
        <f t="shared" ca="1" si="167"/>
        <v>-243127061035.85107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-243127061035.85107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-1013029420.9827127</v>
      </c>
      <c r="L3447" s="444">
        <f t="shared" ca="1" si="167"/>
        <v>-244140090456.8338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-244140090456.8338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-1017250376.903474</v>
      </c>
      <c r="L3448" s="444">
        <f t="shared" ca="1" si="167"/>
        <v>-245157340833.73727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-245157340833.73727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-1021488920.1405718</v>
      </c>
      <c r="L3449" s="444">
        <f t="shared" ca="1" si="167"/>
        <v>-246178829753.87784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-246178829753.87784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-1025745123.974491</v>
      </c>
      <c r="L3450" s="444">
        <f t="shared" ca="1" si="167"/>
        <v>-247204574877.85233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-247204574877.85233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-1030019061.9910513</v>
      </c>
      <c r="L3451" s="444">
        <f t="shared" ca="1" si="167"/>
        <v>-248234593939.84338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-248234593939.84338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-1034310808.0826807</v>
      </c>
      <c r="L3452" s="444">
        <f t="shared" ca="1" si="167"/>
        <v>-249268904747.92606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-249268904747.92606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-1038620436.449692</v>
      </c>
      <c r="L3453" s="444">
        <f t="shared" ca="1" si="167"/>
        <v>-250307525184.37576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-250307525184.37576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-1042948021.6015655</v>
      </c>
      <c r="L3454" s="444">
        <f t="shared" ca="1" si="167"/>
        <v>-251350473205.97733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-251350473205.97733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-1047293638.3582388</v>
      </c>
      <c r="L3455" s="444">
        <f t="shared" ca="1" si="167"/>
        <v>-252397766844.33557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-252397766844.33557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-1051657361.8513982</v>
      </c>
      <c r="L3456" s="444">
        <f t="shared" ca="1" si="167"/>
        <v>-253449424206.18698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-253449424206.18698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-1056039267.5257792</v>
      </c>
      <c r="L3457" s="444">
        <f t="shared" ca="1" si="167"/>
        <v>-254505463473.71277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-254505463473.71277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-1060439431.1404699</v>
      </c>
      <c r="L3458" s="444">
        <f t="shared" ca="1" si="167"/>
        <v>-255565902904.85324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-255565902904.85324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-1064857928.7702218</v>
      </c>
      <c r="L3459" s="444">
        <f t="shared" ca="1" si="167"/>
        <v>-256630760833.62347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-256630760833.62347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-1069294836.8067645</v>
      </c>
      <c r="L3460" s="444">
        <f t="shared" ca="1" si="167"/>
        <v>-257700055670.43024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-257700055670.43024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-1073750231.9601259</v>
      </c>
      <c r="L3461" s="444">
        <f t="shared" ca="1" si="167"/>
        <v>-258773805902.39035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-258773805902.39035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-1078224191.2599597</v>
      </c>
      <c r="L3462" s="444">
        <f t="shared" ca="1" si="167"/>
        <v>-259852030093.6503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-259852030093.6503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-1082716792.0568762</v>
      </c>
      <c r="L3463" s="444">
        <f t="shared" ca="1" si="167"/>
        <v>-260934746885.70718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-260934746885.70718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-1087228112.0237799</v>
      </c>
      <c r="L3464" s="444">
        <f t="shared" ca="1" si="167"/>
        <v>-262021974997.73096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-262021974997.73096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-1091758229.1572123</v>
      </c>
      <c r="L3465" s="444">
        <f t="shared" ca="1" si="167"/>
        <v>-263113733226.88818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-263113733226.88818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-1096307221.7787008</v>
      </c>
      <c r="L3466" s="444">
        <f t="shared" ca="1" si="167"/>
        <v>-264210040448.66687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-264210040448.66687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-1100875168.5361118</v>
      </c>
      <c r="L3467" s="444">
        <f t="shared" ca="1" si="167"/>
        <v>-265310915617.20297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-265310915617.20297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-1105462148.4050124</v>
      </c>
      <c r="L3468" s="444">
        <f t="shared" ca="1" si="167"/>
        <v>-266416377765.60797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-266416377765.60797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-1110068240.6900332</v>
      </c>
      <c r="L3469" s="444">
        <f t="shared" ca="1" si="167"/>
        <v>-267526446006.298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-267526446006.298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-1114693525.0262418</v>
      </c>
      <c r="L3470" s="444">
        <f t="shared" ca="1" si="167"/>
        <v>-268641139531.32425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-268641139531.32425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-1119338081.3805177</v>
      </c>
      <c r="L3471" s="444">
        <f t="shared" ca="1" si="167"/>
        <v>-269760477612.70477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-269760477612.70477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-1124001990.0529366</v>
      </c>
      <c r="L3472" s="444">
        <f t="shared" ca="1" si="167"/>
        <v>-270884479602.75772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-270884479602.75772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-1128685331.6781571</v>
      </c>
      <c r="L3473" s="444">
        <f t="shared" ca="1" si="167"/>
        <v>-272013164934.43588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-272013164934.43588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-1133388187.2268162</v>
      </c>
      <c r="L3474" s="444">
        <f t="shared" ca="1" si="167"/>
        <v>-273146553121.66269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-273146553121.66269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-1138110638.006928</v>
      </c>
      <c r="L3475" s="444">
        <f t="shared" ca="1" si="167"/>
        <v>-274284663759.66962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-274284663759.66962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-1142852765.6652901</v>
      </c>
      <c r="L3476" s="444">
        <f t="shared" ca="1" si="167"/>
        <v>-275427516525.3349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-275427516525.3349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-1147614652.1888955</v>
      </c>
      <c r="L3477" s="444">
        <f t="shared" ca="1" si="167"/>
        <v>-276575131177.5238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-276575131177.5238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-1152396379.9063492</v>
      </c>
      <c r="L3478" s="444">
        <f t="shared" ca="1" si="167"/>
        <v>-277727527557.43018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-277727527557.43018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-1157198031.4892924</v>
      </c>
      <c r="L3479" s="444">
        <f t="shared" ca="1" si="167"/>
        <v>-278884725588.91949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-278884725588.91949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-1162019689.9538312</v>
      </c>
      <c r="L3480" s="444">
        <f t="shared" ca="1" si="167"/>
        <v>-280046745278.87335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-280046745278.87335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-1166861438.6619723</v>
      </c>
      <c r="L3481" s="444">
        <f t="shared" ca="1" si="167"/>
        <v>-281213606717.53534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-281213606717.53534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-1171723361.3230639</v>
      </c>
      <c r="L3482" s="444">
        <f t="shared" ca="1" si="167"/>
        <v>-282385330078.8584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-282385330078.8584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-1176605541.9952433</v>
      </c>
      <c r="L3483" s="444">
        <f t="shared" ca="1" si="167"/>
        <v>-283561935620.85364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-283561935620.85364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-1181508065.0868902</v>
      </c>
      <c r="L3484" s="444">
        <f t="shared" ca="1" si="167"/>
        <v>-284743443685.94055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-284743443685.94055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-1186431015.3580856</v>
      </c>
      <c r="L3485" s="444">
        <f t="shared" ca="1" si="167"/>
        <v>-285929874701.29865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-285929874701.29865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-1191374477.9220777</v>
      </c>
      <c r="L3486" s="444">
        <f t="shared" ca="1" si="167"/>
        <v>-287121249179.2207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-287121249179.2207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-1196338538.246753</v>
      </c>
      <c r="L3487" s="444">
        <f t="shared" ca="1" si="167"/>
        <v>-288317587717.46747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-288317587717.46747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-1201323282.1561143</v>
      </c>
      <c r="L3488" s="444">
        <f t="shared" ca="1" si="167"/>
        <v>-289518910999.6236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-289518910999.6236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-1206328795.8317649</v>
      </c>
      <c r="L3489" s="444">
        <f t="shared" ca="1" si="167"/>
        <v>-290725239795.45538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-290725239795.45538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-1211355165.8143973</v>
      </c>
      <c r="L3490" s="444">
        <f t="shared" ca="1" si="167"/>
        <v>-291936594961.26978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-291936594961.26978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-1216402479.0052907</v>
      </c>
      <c r="L3491" s="444">
        <f t="shared" ca="1" si="167"/>
        <v>-293152997440.27509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-293152997440.27509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-1221470822.6678128</v>
      </c>
      <c r="L3492" s="444">
        <f t="shared" ca="1" si="167"/>
        <v>-294374468262.94287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-294374468262.94287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-1226560284.4289286</v>
      </c>
      <c r="L3493" s="444">
        <f t="shared" ca="1" si="167"/>
        <v>-295601028547.37183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-295601028547.37183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-1231670952.2807159</v>
      </c>
      <c r="L3494" s="444">
        <f t="shared" ca="1" si="167"/>
        <v>-296832699499.65253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-296832699499.65253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-1236802914.5818856</v>
      </c>
      <c r="L3495" s="444">
        <f t="shared" ca="1" si="167"/>
        <v>-298069502414.23444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-298069502414.23444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-1241956260.0593102</v>
      </c>
      <c r="L3496" s="444">
        <f t="shared" ca="1" si="167"/>
        <v>-299311458674.29376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-299311458674.29376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-1247131077.8095574</v>
      </c>
      <c r="L3497" s="444">
        <f t="shared" ca="1" si="167"/>
        <v>-300558589752.10333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-300558589752.10333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-1252327457.3004305</v>
      </c>
      <c r="L3498" s="444">
        <f t="shared" ca="1" si="167"/>
        <v>-301810917209.40375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-301810917209.40375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-1257545488.3725157</v>
      </c>
      <c r="L3499" s="444">
        <f t="shared" ca="1" si="167"/>
        <v>-303068462697.77625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-303068462697.77625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-1262785261.2407343</v>
      </c>
      <c r="L3500" s="444">
        <f t="shared" ca="1" si="167"/>
        <v>-304331247959.01697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-304331247959.01697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-1268046866.495904</v>
      </c>
      <c r="L3501" s="444">
        <f t="shared" ca="1" si="167"/>
        <v>-305599294825.51288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-305599294825.51288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-1273330395.1063037</v>
      </c>
      <c r="L3502" s="444">
        <f t="shared" ca="1" si="167"/>
        <v>-306872625220.6192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-306872625220.6192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-1278635938.4192467</v>
      </c>
      <c r="L3503" s="444">
        <f t="shared" ca="1" si="167"/>
        <v>-308151261159.03845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-308151261159.03845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-1283963588.1626601</v>
      </c>
      <c r="L3504" s="444">
        <f t="shared" ca="1" si="167"/>
        <v>-309435224747.20111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-309435224747.20111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-1289313436.4466712</v>
      </c>
      <c r="L3505" s="444">
        <f t="shared" ca="1" si="167"/>
        <v>-310724538183.64777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-310724538183.64777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-1294685575.7651989</v>
      </c>
      <c r="L3506" s="444">
        <f t="shared" ca="1" si="167"/>
        <v>-312019223759.41296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-312019223759.41296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-1300080098.9975541</v>
      </c>
      <c r="L3507" s="444">
        <f t="shared" ca="1" si="167"/>
        <v>-313319303858.41052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-313319303858.41052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-1305497099.4100437</v>
      </c>
      <c r="L3508" s="444">
        <f t="shared" ca="1" si="167"/>
        <v>-314624800957.82056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-314624800957.82056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-1310936670.6575856</v>
      </c>
      <c r="L3509" s="444">
        <f t="shared" ca="1" si="167"/>
        <v>-315935737628.47815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-315935737628.47815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-1316398906.7853255</v>
      </c>
      <c r="L3510" s="444">
        <f t="shared" ca="1" si="167"/>
        <v>-317252136535.26349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-317252136535.26349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-1321883902.2302644</v>
      </c>
      <c r="L3511" s="444">
        <f t="shared" ca="1" si="167"/>
        <v>-318574020437.49377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-318574020437.49377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-1327391751.8228908</v>
      </c>
      <c r="L3512" s="444">
        <f t="shared" ca="1" si="167"/>
        <v>-319901412189.31665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-319901412189.31665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-1332922550.7888193</v>
      </c>
      <c r="L3513" s="444">
        <f t="shared" ca="1" si="167"/>
        <v>-321234334740.10547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-321234334740.10547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-1338476394.7504394</v>
      </c>
      <c r="L3514" s="444">
        <f t="shared" ca="1" si="167"/>
        <v>-322572811134.8559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-322572811134.8559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-1344053379.7285662</v>
      </c>
      <c r="L3515" s="444">
        <f t="shared" ca="1" si="167"/>
        <v>-323916864514.58447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-323916864514.58447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-1349653602.1441019</v>
      </c>
      <c r="L3516" s="444">
        <f t="shared" ca="1" si="167"/>
        <v>-325266518116.72858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-325266518116.72858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-1355277158.8197024</v>
      </c>
      <c r="L3517" s="444">
        <f t="shared" ca="1" si="167"/>
        <v>-326621795275.54828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-326621795275.54828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-1360924146.981451</v>
      </c>
      <c r="L3518" s="444">
        <f t="shared" ca="1" si="167"/>
        <v>-327982719422.52972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-327982719422.52972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-1366594664.2605405</v>
      </c>
      <c r="L3519" s="444">
        <f t="shared" ca="1" si="167"/>
        <v>-329349314086.79028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-329349314086.79028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-1372288808.6949594</v>
      </c>
      <c r="L3520" s="444">
        <f t="shared" ca="1" si="167"/>
        <v>-330721602895.48523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-330721602895.48523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-1378006678.7311885</v>
      </c>
      <c r="L3521" s="444">
        <f t="shared" ca="1" si="167"/>
        <v>-332099609574.21643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-332099609574.21643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-1383748373.2259018</v>
      </c>
      <c r="L3522" s="444">
        <f t="shared" ca="1" si="167"/>
        <v>-333483357947.44232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-333483357947.44232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-1389513991.4476764</v>
      </c>
      <c r="L3523" s="444">
        <f t="shared" ca="1" si="167"/>
        <v>-334872871938.89001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-334872871938.89001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-1395303633.0787084</v>
      </c>
      <c r="L3524" s="444">
        <f t="shared" ca="1" si="167"/>
        <v>-336268175571.96875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-336268175571.96875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-1401117398.2165365</v>
      </c>
      <c r="L3525" s="444">
        <f t="shared" ca="1" si="167"/>
        <v>-337669292970.1853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-337669292970.1853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-1406955387.375772</v>
      </c>
      <c r="L3526" s="444">
        <f t="shared" ca="1" si="167"/>
        <v>-339076248357.5611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-339076248357.5611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-1412817701.4898379</v>
      </c>
      <c r="L3527" s="444">
        <f t="shared" ca="1" si="167"/>
        <v>-340489066059.05096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-340489066059.05096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-1418704441.9127123</v>
      </c>
      <c r="L3528" s="444">
        <f t="shared" ca="1" si="167"/>
        <v>-341907770500.96368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-341907770500.96368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-1424615710.420682</v>
      </c>
      <c r="L3529" s="444">
        <f t="shared" ca="1" si="167"/>
        <v>-343332386211.38434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-343332386211.38434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-1430551609.2141013</v>
      </c>
      <c r="L3530" s="444">
        <f t="shared" ca="1" si="167"/>
        <v>-344762937820.59845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-344762937820.59845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-1436512240.9191601</v>
      </c>
      <c r="L3531" s="444">
        <f t="shared" ca="1" si="167"/>
        <v>-346199450061.51764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-346199450061.51764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-1442497708.5896568</v>
      </c>
      <c r="L3532" s="444">
        <f t="shared" ca="1" si="167"/>
        <v>-347641947770.1073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-347641947770.1073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-1448508115.7087803</v>
      </c>
      <c r="L3533" s="444">
        <f t="shared" ca="1" si="167"/>
        <v>-349090455885.8161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-349090455885.8161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-1454543566.1909003</v>
      </c>
      <c r="L3534" s="444">
        <f t="shared" ca="1" si="167"/>
        <v>-350544999452.00702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-350544999452.00702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-1460604164.3833625</v>
      </c>
      <c r="L3535" s="444">
        <f t="shared" ca="1" si="167"/>
        <v>-352005603616.39038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-352005603616.39038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-1466690015.0682933</v>
      </c>
      <c r="L3536" s="444">
        <f t="shared" ca="1" si="167"/>
        <v>-353472293631.45868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-353472293631.45868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-1472801223.4644113</v>
      </c>
      <c r="L3537" s="444">
        <f t="shared" ca="1" si="167"/>
        <v>-354945094854.9231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-354945094854.9231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-1478937895.2288463</v>
      </c>
      <c r="L3538" s="444">
        <f t="shared" ca="1" si="167"/>
        <v>-356424032750.15192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-356424032750.15192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-1485100136.4589663</v>
      </c>
      <c r="L3539" s="444">
        <f t="shared" ca="1" si="167"/>
        <v>-357909132886.6109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-357909132886.6109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-1491288053.694212</v>
      </c>
      <c r="L3540" s="444">
        <f t="shared" ca="1" si="167"/>
        <v>-359400420940.30511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-359400420940.30511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-1497501753.917938</v>
      </c>
      <c r="L3541" s="444">
        <f t="shared" ca="1" si="167"/>
        <v>-360897922694.22302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-360897922694.22302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-1503741344.5592625</v>
      </c>
      <c r="L3542" s="444">
        <f t="shared" ca="1" si="167"/>
        <v>-362401664038.78229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-362401664038.78229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-1510006933.4949262</v>
      </c>
      <c r="L3543" s="444">
        <f t="shared" ca="1" si="167"/>
        <v>-363911670972.27722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-363911670972.27722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-1516298629.0511551</v>
      </c>
      <c r="L3544" s="444">
        <f t="shared" ca="1" si="167"/>
        <v>-365427969601.32837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-365427969601.32837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-1522616540.0055349</v>
      </c>
      <c r="L3545" s="444">
        <f t="shared" ca="1" si="167"/>
        <v>-366950586141.33392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-366950586141.33392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-1528960775.5888913</v>
      </c>
      <c r="L3546" s="444">
        <f t="shared" ca="1" si="167"/>
        <v>-368479546916.92279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-368479546916.92279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-1535331445.4871783</v>
      </c>
      <c r="L3547" s="444">
        <f t="shared" ca="1" si="167"/>
        <v>-370014878362.40997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-370014878362.40997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-1541728659.843375</v>
      </c>
      <c r="L3548" s="444">
        <f t="shared" ca="1" si="167"/>
        <v>-371556607022.25336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-371556607022.25336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-1548152529.2593889</v>
      </c>
      <c r="L3549" s="444">
        <f t="shared" ca="1" si="167"/>
        <v>-373104759551.51276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-373104759551.51276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-1554603164.7979698</v>
      </c>
      <c r="L3550" s="444">
        <f t="shared" ca="1" si="167"/>
        <v>-374659362716.31073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-374659362716.31073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-1561080677.984628</v>
      </c>
      <c r="L3551" s="444">
        <f t="shared" ca="1" si="167"/>
        <v>-376220443394.29535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-376220443394.29535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-1567585180.8095639</v>
      </c>
      <c r="L3552" s="444">
        <f t="shared" ca="1" si="167"/>
        <v>-377788028575.10492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-377788028575.10492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-1574116785.7296038</v>
      </c>
      <c r="L3553" s="444">
        <f t="shared" ca="1" si="167"/>
        <v>-379362145360.83453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-379362145360.83453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-1580675605.6701438</v>
      </c>
      <c r="L3554" s="444">
        <f t="shared" ca="1" si="167"/>
        <v>-380942820966.5047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-380942820966.5047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-1587261754.0271029</v>
      </c>
      <c r="L3555" s="444">
        <f t="shared" ca="1" si="167"/>
        <v>-382530082720.5318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-382530082720.5318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-1593875344.6688824</v>
      </c>
      <c r="L3556" s="444">
        <f t="shared" ca="1" si="167"/>
        <v>-384123958065.20068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-384123958065.20068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-1600516491.9383361</v>
      </c>
      <c r="L3557" s="444">
        <f t="shared" ca="1" si="167"/>
        <v>-385724474557.13904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-385724474557.13904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-1607185310.6547461</v>
      </c>
      <c r="L3558" s="444">
        <f t="shared" ca="1" si="167"/>
        <v>-387331659867.79376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-387331659867.79376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-1613881916.1158073</v>
      </c>
      <c r="L3559" s="444">
        <f t="shared" ca="1" si="167"/>
        <v>-388945541783.90955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-388945541783.90955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-1620606424.0996232</v>
      </c>
      <c r="L3560" s="444">
        <f t="shared" ca="1" si="167"/>
        <v>-390566148208.00916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-390566148208.00916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-1627358950.8667047</v>
      </c>
      <c r="L3561" s="444">
        <f t="shared" ca="1" si="167"/>
        <v>-392193507158.87585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-392193507158.87585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-1634139613.1619828</v>
      </c>
      <c r="L3562" s="444">
        <f t="shared" ca="1" si="167"/>
        <v>-393827646772.03784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-393827646772.03784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-1640948528.2168243</v>
      </c>
      <c r="L3563" s="444">
        <f t="shared" ca="1" si="167"/>
        <v>-395468595300.25464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-395468595300.25464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-1647785813.751061</v>
      </c>
      <c r="L3564" s="444">
        <f t="shared" ca="1" si="167"/>
        <v>-397116381114.00568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-397116381114.00568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-1654651587.9750237</v>
      </c>
      <c r="L3565" s="444">
        <f t="shared" ca="1" si="167"/>
        <v>-398771032701.98071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-398771032701.98071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-1661545969.5915864</v>
      </c>
      <c r="L3566" s="444">
        <f t="shared" ca="1" si="167"/>
        <v>-400432578671.57233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-400432578671.57233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-1668469077.798218</v>
      </c>
      <c r="L3567" s="444">
        <f t="shared" ca="1" si="167"/>
        <v>-402101047749.37054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-402101047749.37054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-1675421032.2890439</v>
      </c>
      <c r="L3568" s="444">
        <f t="shared" ca="1" si="167"/>
        <v>-403776468781.65961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-403776468781.65961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-1682401953.2569151</v>
      </c>
      <c r="L3569" s="444">
        <f t="shared" ca="1" si="167"/>
        <v>-405458870734.9165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-405458870734.9165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-1689411961.3954854</v>
      </c>
      <c r="L3570" s="444">
        <f t="shared" ca="1" si="167"/>
        <v>-407148282696.31201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-407148282696.31201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-1696451177.9013</v>
      </c>
      <c r="L3571" s="444">
        <f t="shared" ca="1" si="167"/>
        <v>-408844733874.21332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-408844733874.21332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-1703519724.4758887</v>
      </c>
      <c r="L3572" s="444">
        <f t="shared" ca="1" si="167"/>
        <v>-410548253598.68921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-410548253598.68921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-1710617723.3278718</v>
      </c>
      <c r="L3573" s="444">
        <f t="shared" ca="1" si="167"/>
        <v>-412258871322.01709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-412258871322.01709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-1717745297.1750712</v>
      </c>
      <c r="L3574" s="444">
        <f t="shared" ca="1" si="167"/>
        <v>-413976616619.19214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-413976616619.19214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-1724902569.2466338</v>
      </c>
      <c r="L3575" s="444">
        <f t="shared" ca="1" si="167"/>
        <v>-415701519188.43878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-415701519188.43878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-1732089663.2851615</v>
      </c>
      <c r="L3576" s="444">
        <f t="shared" ca="1" si="167"/>
        <v>-417433608851.72394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-417433608851.72394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-1739306703.5488498</v>
      </c>
      <c r="L3577" s="444">
        <f t="shared" ca="1" si="167"/>
        <v>-419172915555.27277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-419172915555.27277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-1746553814.8136365</v>
      </c>
      <c r="L3578" s="444">
        <f t="shared" ref="L3578:L3832" ca="1" si="172">I3578-J3578+K3578</f>
        <v>-420919469370.08643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-420919469370.08643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-1753831122.37536</v>
      </c>
      <c r="L3579" s="444">
        <f t="shared" ca="1" si="172"/>
        <v>-422673300492.46179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-422673300492.46179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-1761138752.051924</v>
      </c>
      <c r="L3580" s="444">
        <f t="shared" ca="1" si="172"/>
        <v>-424434439244.51373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-424434439244.51373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-1768476830.1854739</v>
      </c>
      <c r="L3581" s="444">
        <f t="shared" ca="1" si="172"/>
        <v>-426202916074.69922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-426202916074.69922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-1775845483.6445801</v>
      </c>
      <c r="L3582" s="444">
        <f t="shared" ca="1" si="172"/>
        <v>-427978761558.34381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-427978761558.34381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-1783244839.8264325</v>
      </c>
      <c r="L3583" s="444">
        <f t="shared" ca="1" si="172"/>
        <v>-429762006398.17023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-429762006398.17023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-1790675026.6590426</v>
      </c>
      <c r="L3584" s="444">
        <f t="shared" ca="1" si="172"/>
        <v>-431552681424.82928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-431552681424.82928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-1798136172.6034551</v>
      </c>
      <c r="L3585" s="444">
        <f t="shared" ca="1" si="172"/>
        <v>-433350817597.43274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-433350817597.43274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-1805628406.6559699</v>
      </c>
      <c r="L3586" s="444">
        <f t="shared" ca="1" si="172"/>
        <v>-435156446004.08868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-435156446004.08868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-1813151858.3503695</v>
      </c>
      <c r="L3587" s="444">
        <f t="shared" ca="1" si="172"/>
        <v>-436969597862.43903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-436969597862.43903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-1820706657.7601624</v>
      </c>
      <c r="L3588" s="444">
        <f t="shared" ca="1" si="172"/>
        <v>-438790304520.19922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-438790304520.19922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-1828292935.5008304</v>
      </c>
      <c r="L3589" s="444">
        <f t="shared" ca="1" si="172"/>
        <v>-440618597455.70007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-440618597455.70007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-1835910822.7320836</v>
      </c>
      <c r="L3590" s="444">
        <f t="shared" ca="1" si="172"/>
        <v>-442454508278.43213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-442454508278.43213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-1843560451.1601341</v>
      </c>
      <c r="L3591" s="444">
        <f t="shared" ca="1" si="172"/>
        <v>-444298068729.59229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-444298068729.59229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-1851241953.0399675</v>
      </c>
      <c r="L3592" s="444">
        <f t="shared" ca="1" si="172"/>
        <v>-446149310682.63226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-446149310682.63226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-1858955461.1776345</v>
      </c>
      <c r="L3593" s="444">
        <f t="shared" ca="1" si="172"/>
        <v>-448008266143.80988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-448008266143.80988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-1866701108.9325411</v>
      </c>
      <c r="L3594" s="444">
        <f t="shared" ca="1" si="172"/>
        <v>-449874967252.74243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-449874967252.74243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-1874479030.2197602</v>
      </c>
      <c r="L3595" s="444">
        <f t="shared" ca="1" si="172"/>
        <v>-451749446282.96222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-451749446282.96222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-1882289359.5123425</v>
      </c>
      <c r="L3596" s="444">
        <f t="shared" ca="1" si="172"/>
        <v>-453631735642.47455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-453631735642.47455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-1890132231.8436441</v>
      </c>
      <c r="L3597" s="444">
        <f t="shared" ca="1" si="172"/>
        <v>-455521867874.31818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-455521867874.31818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-1898007782.8096592</v>
      </c>
      <c r="L3598" s="444">
        <f t="shared" ca="1" si="172"/>
        <v>-457419875657.12781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-457419875657.12781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-1905916148.5713656</v>
      </c>
      <c r="L3599" s="444">
        <f t="shared" ca="1" si="172"/>
        <v>-459325791805.69916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-459325791805.69916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-1913857465.85708</v>
      </c>
      <c r="L3600" s="444">
        <f t="shared" ca="1" si="172"/>
        <v>-461239649271.55621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-461239649271.55621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-1921831871.9648175</v>
      </c>
      <c r="L3601" s="444">
        <f t="shared" ca="1" si="172"/>
        <v>-463161481143.52106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-463161481143.52106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-1929839504.7646713</v>
      </c>
      <c r="L3602" s="444">
        <f t="shared" ca="1" si="172"/>
        <v>-465091320648.28571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-465091320648.28571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-1937880502.7011902</v>
      </c>
      <c r="L3603" s="444">
        <f t="shared" ca="1" si="172"/>
        <v>-467029201150.98688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-467029201150.98688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-1945955004.7957785</v>
      </c>
      <c r="L3604" s="444">
        <f t="shared" ca="1" si="172"/>
        <v>-468975156155.78265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-468975156155.78265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-1954063150.6490943</v>
      </c>
      <c r="L3605" s="444">
        <f t="shared" ca="1" si="172"/>
        <v>-470929219306.43176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-470929219306.43176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-1962205080.4434657</v>
      </c>
      <c r="L3606" s="444">
        <f t="shared" ca="1" si="172"/>
        <v>-472891424386.87524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-472891424386.87524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-1970380934.9453135</v>
      </c>
      <c r="L3607" s="444">
        <f t="shared" ca="1" si="172"/>
        <v>-474861805321.82056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-474861805321.82056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-1978590855.5075855</v>
      </c>
      <c r="L3608" s="444">
        <f t="shared" ca="1" si="172"/>
        <v>-476840396177.32813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-476840396177.32813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-1986834984.0722005</v>
      </c>
      <c r="L3609" s="444">
        <f t="shared" ca="1" si="172"/>
        <v>-478827231161.40033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-478827231161.40033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-1995113463.1725013</v>
      </c>
      <c r="L3610" s="444">
        <f t="shared" ca="1" si="172"/>
        <v>-480822344624.57281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-480822344624.57281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-2003426435.93572</v>
      </c>
      <c r="L3611" s="444">
        <f t="shared" ca="1" si="172"/>
        <v>-482825771060.50854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-482825771060.50854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-2011774046.0854526</v>
      </c>
      <c r="L3612" s="444">
        <f t="shared" ca="1" si="172"/>
        <v>-484837545106.59399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-484837545106.59399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-2020156437.9441416</v>
      </c>
      <c r="L3613" s="444">
        <f t="shared" ca="1" si="172"/>
        <v>-486857701544.53815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-486857701544.53815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-2028573756.4355755</v>
      </c>
      <c r="L3614" s="444">
        <f t="shared" ca="1" si="172"/>
        <v>-488886275300.97369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-488886275300.97369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-2037026147.0873904</v>
      </c>
      <c r="L3615" s="444">
        <f t="shared" ca="1" si="172"/>
        <v>-490923301448.0611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-490923301448.0611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-2045513756.0335879</v>
      </c>
      <c r="L3616" s="444">
        <f t="shared" ca="1" si="172"/>
        <v>-492968815204.09467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-492968815204.09467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-2054036730.0170608</v>
      </c>
      <c r="L3617" s="444">
        <f t="shared" ca="1" si="172"/>
        <v>-495022851934.11176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-495022851934.11176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-2062595216.3921325</v>
      </c>
      <c r="L3618" s="444">
        <f t="shared" ca="1" si="172"/>
        <v>-497085447150.50391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-497085447150.50391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-2071189363.1270995</v>
      </c>
      <c r="L3619" s="444">
        <f t="shared" ca="1" si="172"/>
        <v>-499156636513.63098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-499156636513.63098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-2079819318.8067958</v>
      </c>
      <c r="L3620" s="444">
        <f t="shared" ca="1" si="172"/>
        <v>-501236455832.43781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-501236455832.43781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-2088485232.6351576</v>
      </c>
      <c r="L3621" s="444">
        <f t="shared" ca="1" si="172"/>
        <v>-503324941065.07294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-503324941065.07294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-2097187254.437804</v>
      </c>
      <c r="L3622" s="444">
        <f t="shared" ca="1" si="172"/>
        <v>-505422128319.51074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-505422128319.51074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-2105925534.664628</v>
      </c>
      <c r="L3623" s="444">
        <f t="shared" ca="1" si="172"/>
        <v>-507528053854.17535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-507528053854.17535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-2114700224.3923972</v>
      </c>
      <c r="L3624" s="444">
        <f t="shared" ca="1" si="172"/>
        <v>-509642754078.56775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-509642754078.56775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-2123511475.3273654</v>
      </c>
      <c r="L3625" s="444">
        <f t="shared" ca="1" si="172"/>
        <v>-511766265553.89514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-511766265553.89514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-2132359439.8078964</v>
      </c>
      <c r="L3626" s="444">
        <f t="shared" ca="1" si="172"/>
        <v>-513898624993.70306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-513898624993.70306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-2141244270.807096</v>
      </c>
      <c r="L3627" s="444">
        <f t="shared" ca="1" si="172"/>
        <v>-516039869264.51013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-516039869264.51013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-2150166121.9354591</v>
      </c>
      <c r="L3628" s="444">
        <f t="shared" ca="1" si="172"/>
        <v>-518190035386.44562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-518190035386.44562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-2159125147.4435234</v>
      </c>
      <c r="L3629" s="444">
        <f t="shared" ca="1" si="172"/>
        <v>-520349160533.88916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-520349160533.88916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-2168121502.2245378</v>
      </c>
      <c r="L3630" s="444">
        <f t="shared" ca="1" si="172"/>
        <v>-522517282036.11371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-522517282036.11371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-2177155341.8171406</v>
      </c>
      <c r="L3631" s="444">
        <f t="shared" ca="1" si="172"/>
        <v>-524694437377.93085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-524694437377.93085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-2186226822.4080453</v>
      </c>
      <c r="L3632" s="444">
        <f t="shared" ca="1" si="172"/>
        <v>-526880664200.33887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-526880664200.33887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-2195336100.8347454</v>
      </c>
      <c r="L3633" s="444">
        <f t="shared" ca="1" si="172"/>
        <v>-529076000301.17358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-529076000301.17358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-2204483334.5882235</v>
      </c>
      <c r="L3634" s="444">
        <f t="shared" ca="1" si="172"/>
        <v>-531280483635.76178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-531280483635.76178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-2213668681.8156738</v>
      </c>
      <c r="L3635" s="444">
        <f t="shared" ca="1" si="172"/>
        <v>-533494152317.57745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-533494152317.57745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-2222892301.3232393</v>
      </c>
      <c r="L3636" s="444">
        <f t="shared" ca="1" si="172"/>
        <v>-535717044618.9007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-535717044618.9007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-2232154352.578753</v>
      </c>
      <c r="L3637" s="444">
        <f t="shared" ca="1" si="172"/>
        <v>-537949198971.47943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-537949198971.47943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-2241454995.7144976</v>
      </c>
      <c r="L3638" s="444">
        <f t="shared" ca="1" si="172"/>
        <v>-540190653967.19391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-540190653967.19391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-2250794391.5299749</v>
      </c>
      <c r="L3639" s="444">
        <f t="shared" ca="1" si="172"/>
        <v>-542441448358.72388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-542441448358.72388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-2260172701.4946833</v>
      </c>
      <c r="L3640" s="444">
        <f t="shared" ca="1" si="172"/>
        <v>-544701621060.21857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-544701621060.21857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-2269590087.7509103</v>
      </c>
      <c r="L3641" s="444">
        <f t="shared" ca="1" si="172"/>
        <v>-546971211147.96948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-546971211147.96948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-2279046713.1165395</v>
      </c>
      <c r="L3642" s="444">
        <f t="shared" ca="1" si="172"/>
        <v>-549250257861.086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-549250257861.086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-2288542741.0878582</v>
      </c>
      <c r="L3643" s="444">
        <f t="shared" ca="1" si="172"/>
        <v>-551538800602.17383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-551538800602.17383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-2298078335.842391</v>
      </c>
      <c r="L3644" s="444">
        <f t="shared" ca="1" si="172"/>
        <v>-553836878938.01624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-553836878938.01624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-2307653662.2417345</v>
      </c>
      <c r="L3645" s="444">
        <f t="shared" ca="1" si="172"/>
        <v>-556144532600.25793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-556144532600.25793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-2317268885.8344078</v>
      </c>
      <c r="L3646" s="444">
        <f t="shared" ca="1" si="172"/>
        <v>-558461801486.09229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-558461801486.09229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-2326924172.8587179</v>
      </c>
      <c r="L3647" s="444">
        <f t="shared" ca="1" si="172"/>
        <v>-560788725658.95105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-560788725658.95105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-2336619690.2456293</v>
      </c>
      <c r="L3648" s="444">
        <f t="shared" ca="1" si="172"/>
        <v>-563125345349.19666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-563125345349.19666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-2346355605.6216526</v>
      </c>
      <c r="L3649" s="444">
        <f t="shared" ca="1" si="172"/>
        <v>-565471700954.81836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-565471700954.81836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-2356132087.3117433</v>
      </c>
      <c r="L3650" s="444">
        <f t="shared" ca="1" si="172"/>
        <v>-567827833042.13013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-567827833042.13013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-2365949304.3422089</v>
      </c>
      <c r="L3651" s="444">
        <f t="shared" ca="1" si="172"/>
        <v>-570193782346.47229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-570193782346.47229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-2375807426.4436345</v>
      </c>
      <c r="L3652" s="444">
        <f t="shared" ca="1" si="172"/>
        <v>-572569589772.91589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-572569589772.91589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-2385706624.0538163</v>
      </c>
      <c r="L3653" s="444">
        <f t="shared" ca="1" si="172"/>
        <v>-574955296396.96973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-574955296396.96973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-2395647068.3207073</v>
      </c>
      <c r="L3654" s="444">
        <f t="shared" ca="1" si="172"/>
        <v>-577350943465.29041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-577350943465.29041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-2405628931.1053767</v>
      </c>
      <c r="L3655" s="444">
        <f t="shared" ca="1" si="172"/>
        <v>-579756572396.39575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-579756572396.39575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-2415652384.9849825</v>
      </c>
      <c r="L3656" s="444">
        <f t="shared" ca="1" si="172"/>
        <v>-582172224781.38074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-582172224781.38074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-2425717603.255753</v>
      </c>
      <c r="L3657" s="444">
        <f t="shared" ca="1" si="172"/>
        <v>-584597942384.63647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-584597942384.63647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-2435824759.9359851</v>
      </c>
      <c r="L3658" s="444">
        <f t="shared" ca="1" si="172"/>
        <v>-587033767144.57251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-587033767144.57251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-2445974029.769052</v>
      </c>
      <c r="L3659" s="444">
        <f t="shared" ca="1" si="172"/>
        <v>-589479741174.34155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-589479741174.34155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-2456165588.2264233</v>
      </c>
      <c r="L3660" s="444">
        <f t="shared" ca="1" si="172"/>
        <v>-591935906762.56799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-591935906762.56799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-2466399611.5106997</v>
      </c>
      <c r="L3661" s="444">
        <f t="shared" ca="1" si="172"/>
        <v>-594402306374.07874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-594402306374.07874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-2476676276.5586615</v>
      </c>
      <c r="L3662" s="444">
        <f t="shared" ca="1" si="172"/>
        <v>-596878982650.63745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-596878982650.63745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-2486995761.0443225</v>
      </c>
      <c r="L3663" s="444">
        <f t="shared" ca="1" si="172"/>
        <v>-599365978411.68176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-599365978411.68176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-2497358243.3820071</v>
      </c>
      <c r="L3664" s="444">
        <f t="shared" ca="1" si="172"/>
        <v>-601863336655.06372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-601863336655.06372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-2507763902.7294321</v>
      </c>
      <c r="L3665" s="444">
        <f t="shared" ca="1" si="172"/>
        <v>-604371100557.79321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-604371100557.79321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-2518212918.9908051</v>
      </c>
      <c r="L3666" s="444">
        <f t="shared" ca="1" si="172"/>
        <v>-606889313476.78406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-606889313476.78406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-2528705472.8199334</v>
      </c>
      <c r="L3667" s="444">
        <f t="shared" ca="1" si="172"/>
        <v>-609418018949.604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-609418018949.604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-2539241745.6233501</v>
      </c>
      <c r="L3668" s="444">
        <f t="shared" ca="1" si="172"/>
        <v>-611957260695.22729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-611957260695.22729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-2549821919.563447</v>
      </c>
      <c r="L3669" s="444">
        <f t="shared" ca="1" si="172"/>
        <v>-614507082614.79077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-614507082614.79077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-2560446177.5616283</v>
      </c>
      <c r="L3670" s="444">
        <f t="shared" ca="1" si="172"/>
        <v>-617067528792.35242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-617067528792.35242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-2571114703.3014684</v>
      </c>
      <c r="L3671" s="444">
        <f t="shared" ca="1" si="172"/>
        <v>-619638643495.65393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-619638643495.65393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-2581827681.2318912</v>
      </c>
      <c r="L3672" s="444">
        <f t="shared" ca="1" si="172"/>
        <v>-622220471176.88586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-622220471176.88586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-2592585296.5703578</v>
      </c>
      <c r="L3673" s="444">
        <f t="shared" ca="1" si="172"/>
        <v>-624813056473.45618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-624813056473.45618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-2603387735.3060675</v>
      </c>
      <c r="L3674" s="444">
        <f t="shared" ca="1" si="172"/>
        <v>-627416444208.76221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-627416444208.76221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-2614235184.203176</v>
      </c>
      <c r="L3675" s="444">
        <f t="shared" ca="1" si="172"/>
        <v>-630030679392.96533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-630030679392.96533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-2625127830.8040223</v>
      </c>
      <c r="L3676" s="444">
        <f t="shared" ca="1" si="172"/>
        <v>-632655807223.76941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-632655807223.76941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-2636065863.4323726</v>
      </c>
      <c r="L3677" s="444">
        <f t="shared" ca="1" si="172"/>
        <v>-635291873087.20178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-635291873087.20178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-2647049471.1966739</v>
      </c>
      <c r="L3678" s="444">
        <f t="shared" ca="1" si="172"/>
        <v>-637938922558.39844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-637938922558.39844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-2658078843.9933267</v>
      </c>
      <c r="L3679" s="444">
        <f t="shared" ca="1" si="172"/>
        <v>-640597001402.39172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-640597001402.39172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-2669154172.5099654</v>
      </c>
      <c r="L3680" s="444">
        <f t="shared" ca="1" si="172"/>
        <v>-643266155574.90173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-643266155574.90173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-2680275648.2287574</v>
      </c>
      <c r="L3681" s="444">
        <f t="shared" ca="1" si="172"/>
        <v>-645946431223.13049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-645946431223.13049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-2691443463.4297104</v>
      </c>
      <c r="L3682" s="444">
        <f t="shared" ca="1" si="172"/>
        <v>-648637874686.56018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-648637874686.56018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-2702657811.1940007</v>
      </c>
      <c r="L3683" s="444">
        <f t="shared" ca="1" si="172"/>
        <v>-651340532497.75415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-651340532497.75415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-2713918885.4073091</v>
      </c>
      <c r="L3684" s="444">
        <f t="shared" ca="1" si="172"/>
        <v>-654054451383.1615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-654054451383.1615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-2725226880.7631731</v>
      </c>
      <c r="L3685" s="444">
        <f t="shared" ca="1" si="172"/>
        <v>-656779678263.92468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-656779678263.92468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-2736581992.7663527</v>
      </c>
      <c r="L3686" s="444">
        <f t="shared" ca="1" si="172"/>
        <v>-659516260256.69104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-659516260256.69104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-2747984417.7362127</v>
      </c>
      <c r="L3687" s="444">
        <f t="shared" ca="1" si="172"/>
        <v>-662264244674.42725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-662264244674.42725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-2759434352.8101134</v>
      </c>
      <c r="L3688" s="444">
        <f t="shared" ca="1" si="172"/>
        <v>-665023679027.2373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-665023679027.2373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-2770931995.9468222</v>
      </c>
      <c r="L3689" s="444">
        <f t="shared" ca="1" si="172"/>
        <v>-667794611023.18408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-667794611023.18408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-2782477545.9299335</v>
      </c>
      <c r="L3690" s="444">
        <f t="shared" ca="1" si="172"/>
        <v>-670577088569.11401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-670577088569.11401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-2794071202.3713083</v>
      </c>
      <c r="L3691" s="444">
        <f t="shared" ca="1" si="172"/>
        <v>-673371159771.48535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-673371159771.48535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-2805713165.7145224</v>
      </c>
      <c r="L3692" s="444">
        <f t="shared" ca="1" si="172"/>
        <v>-676176872937.19983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-676176872937.19983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-2817403637.2383327</v>
      </c>
      <c r="L3693" s="444">
        <f t="shared" ca="1" si="172"/>
        <v>-678994276574.43811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-678994276574.43811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-2829142819.0601587</v>
      </c>
      <c r="L3694" s="444">
        <f t="shared" ca="1" si="172"/>
        <v>-681823419393.49829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-681823419393.49829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-2840930914.139576</v>
      </c>
      <c r="L3695" s="444">
        <f t="shared" ca="1" si="172"/>
        <v>-684664350307.63782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-684664350307.63782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-2852768126.2818241</v>
      </c>
      <c r="L3696" s="444">
        <f t="shared" ca="1" si="172"/>
        <v>-687517118433.91968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-687517118433.91968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-2864654660.1413321</v>
      </c>
      <c r="L3697" s="444">
        <f t="shared" ca="1" si="172"/>
        <v>-690381773094.06104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-690381773094.06104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-2876590721.2252541</v>
      </c>
      <c r="L3698" s="444">
        <f t="shared" ca="1" si="172"/>
        <v>-693258363815.28625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-693258363815.28625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-2888576515.8970261</v>
      </c>
      <c r="L3699" s="444">
        <f t="shared" ca="1" si="172"/>
        <v>-696146940331.18323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-696146940331.18323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-2900612251.37993</v>
      </c>
      <c r="L3700" s="444">
        <f t="shared" ca="1" si="172"/>
        <v>-699047552582.56311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-699047552582.56311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-2912698135.7606797</v>
      </c>
      <c r="L3701" s="444">
        <f t="shared" ca="1" si="172"/>
        <v>-701960250718.32373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-701960250718.32373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-2924834377.9930153</v>
      </c>
      <c r="L3702" s="444">
        <f t="shared" ca="1" si="172"/>
        <v>-704885085096.31677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-704885085096.31677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-2937021187.90132</v>
      </c>
      <c r="L3703" s="444">
        <f t="shared" ca="1" si="172"/>
        <v>-707822106284.21814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-707822106284.21814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-2949258776.1842422</v>
      </c>
      <c r="L3704" s="444">
        <f t="shared" ca="1" si="172"/>
        <v>-710771365060.40234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-710771365060.40234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-2961547354.4183431</v>
      </c>
      <c r="L3705" s="444">
        <f t="shared" ca="1" si="172"/>
        <v>-713732912414.82068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-713732912414.82068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-2973887135.0617528</v>
      </c>
      <c r="L3706" s="444">
        <f t="shared" ca="1" si="172"/>
        <v>-716706799549.88245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-716706799549.88245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-2986278331.4578433</v>
      </c>
      <c r="L3707" s="444">
        <f t="shared" ca="1" si="172"/>
        <v>-719693077881.34033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-719693077881.34033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-2998721157.8389182</v>
      </c>
      <c r="L3708" s="444">
        <f t="shared" ca="1" si="172"/>
        <v>-722691799039.1792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-722691799039.1792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-3011215829.3299131</v>
      </c>
      <c r="L3709" s="444">
        <f t="shared" ca="1" si="172"/>
        <v>-725703014868.50916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-725703014868.50916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-3023762561.9521213</v>
      </c>
      <c r="L3710" s="444">
        <f t="shared" ca="1" si="172"/>
        <v>-728726777430.4613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-728726777430.4613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-3036361572.6269221</v>
      </c>
      <c r="L3711" s="444">
        <f t="shared" ca="1" si="172"/>
        <v>-731763139003.08826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-731763139003.08826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-3049013079.1795344</v>
      </c>
      <c r="L3712" s="444">
        <f t="shared" ca="1" si="172"/>
        <v>-734812152082.26782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-734812152082.26782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-3061717300.3427825</v>
      </c>
      <c r="L3713" s="444">
        <f t="shared" ca="1" si="172"/>
        <v>-737873869382.6106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-737873869382.6106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-3074474455.7608776</v>
      </c>
      <c r="L3714" s="444">
        <f t="shared" ca="1" si="172"/>
        <v>-740948343838.37146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-740948343838.37146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-3087284765.9932146</v>
      </c>
      <c r="L3715" s="444">
        <f t="shared" ca="1" si="172"/>
        <v>-744035628604.36462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-744035628604.36462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-3100148452.5181861</v>
      </c>
      <c r="L3716" s="444">
        <f t="shared" ca="1" si="172"/>
        <v>-747135777056.88281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-747135777056.88281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-3113065737.7370119</v>
      </c>
      <c r="L3717" s="444">
        <f t="shared" ca="1" si="172"/>
        <v>-750248842794.61987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-750248842794.61987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-3126036844.9775829</v>
      </c>
      <c r="L3718" s="444">
        <f t="shared" ca="1" si="172"/>
        <v>-753374879639.59741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-753374879639.59741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-3139061998.4983225</v>
      </c>
      <c r="L3719" s="444">
        <f t="shared" ca="1" si="172"/>
        <v>-756513941638.0957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-756513941638.0957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-3152141423.4920654</v>
      </c>
      <c r="L3720" s="444">
        <f t="shared" ca="1" si="172"/>
        <v>-759666083061.58777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-759666083061.58777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-3165275346.0899491</v>
      </c>
      <c r="L3721" s="444">
        <f t="shared" ca="1" si="172"/>
        <v>-762831358407.67773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-762831358407.67773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-3178463993.365324</v>
      </c>
      <c r="L3722" s="444">
        <f t="shared" ca="1" si="172"/>
        <v>-766009822401.04309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-766009822401.04309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-3191707593.3376794</v>
      </c>
      <c r="L3723" s="444">
        <f t="shared" ca="1" si="172"/>
        <v>-769201529994.38074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-769201529994.38074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-3205006374.9765863</v>
      </c>
      <c r="L3724" s="444">
        <f t="shared" ca="1" si="172"/>
        <v>-772406536369.3573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-772406536369.3573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-3218360568.2056556</v>
      </c>
      <c r="L3725" s="444">
        <f t="shared" ca="1" si="172"/>
        <v>-775624896937.56299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-775624896937.56299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-3231770403.9065123</v>
      </c>
      <c r="L3726" s="444">
        <f t="shared" ca="1" si="172"/>
        <v>-778856667341.46948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-778856667341.46948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-3245236113.9227896</v>
      </c>
      <c r="L3727" s="444">
        <f t="shared" ca="1" si="172"/>
        <v>-782101903455.39221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-782101903455.39221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-3258757931.0641341</v>
      </c>
      <c r="L3728" s="444">
        <f t="shared" ca="1" si="172"/>
        <v>-785360661386.4563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-785360661386.4563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-3272336089.1102347</v>
      </c>
      <c r="L3729" s="444">
        <f t="shared" ca="1" si="172"/>
        <v>-788632997475.56653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-788632997475.56653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-3285970822.8148603</v>
      </c>
      <c r="L3730" s="444">
        <f t="shared" ca="1" si="172"/>
        <v>-791918968298.38135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-791918968298.38135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-3299662367.9099221</v>
      </c>
      <c r="L3731" s="444">
        <f t="shared" ca="1" si="172"/>
        <v>-795218630666.29126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-795218630666.29126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-3313410961.1095467</v>
      </c>
      <c r="L3732" s="444">
        <f t="shared" ca="1" si="172"/>
        <v>-798532041627.40076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-798532041627.40076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-3327216840.1141696</v>
      </c>
      <c r="L3733" s="444">
        <f t="shared" ca="1" si="172"/>
        <v>-801859258467.51489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-801859258467.51489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-3341080243.6146455</v>
      </c>
      <c r="L3734" s="444">
        <f t="shared" ca="1" si="172"/>
        <v>-805200338711.12952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-805200338711.12952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-3355001411.2963729</v>
      </c>
      <c r="L3735" s="444">
        <f t="shared" ca="1" si="172"/>
        <v>-808555340122.4259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-808555340122.4259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-3368980583.843441</v>
      </c>
      <c r="L3736" s="444">
        <f t="shared" ca="1" si="172"/>
        <v>-811924320706.26929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-811924320706.26929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-3383018002.9427886</v>
      </c>
      <c r="L3737" s="444">
        <f t="shared" ca="1" si="172"/>
        <v>-815307338709.21204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-815307338709.21204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-3397113911.2883835</v>
      </c>
      <c r="L3738" s="444">
        <f t="shared" ca="1" si="172"/>
        <v>-818704452620.50037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-818704452620.50037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-3411268552.5854182</v>
      </c>
      <c r="L3739" s="444">
        <f t="shared" ca="1" si="172"/>
        <v>-822115721173.08582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-822115721173.08582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-3425482171.5545244</v>
      </c>
      <c r="L3740" s="444">
        <f t="shared" ca="1" si="172"/>
        <v>-825541203344.64038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-825541203344.64038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-3439755013.9360018</v>
      </c>
      <c r="L3741" s="444">
        <f t="shared" ca="1" si="172"/>
        <v>-828980958358.57642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-828980958358.57642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-3454087326.4940681</v>
      </c>
      <c r="L3742" s="444">
        <f t="shared" ca="1" si="172"/>
        <v>-832435045685.07043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-832435045685.07043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-3468479357.0211267</v>
      </c>
      <c r="L3743" s="444">
        <f t="shared" ca="1" si="172"/>
        <v>-835903525042.09155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-835903525042.09155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-3482931354.3420482</v>
      </c>
      <c r="L3744" s="444">
        <f t="shared" ca="1" si="172"/>
        <v>-839386456396.43359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-839386456396.43359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-3497443568.3184733</v>
      </c>
      <c r="L3745" s="444">
        <f t="shared" ca="1" si="172"/>
        <v>-842883899964.75208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-842883899964.75208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-3512016249.8531337</v>
      </c>
      <c r="L3746" s="444">
        <f t="shared" ca="1" si="172"/>
        <v>-846395916214.60522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-846395916214.60522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-3526649650.8941884</v>
      </c>
      <c r="L3747" s="444">
        <f t="shared" ca="1" si="172"/>
        <v>-849922565865.49939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-849922565865.49939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-3541344024.4395809</v>
      </c>
      <c r="L3748" s="444">
        <f t="shared" ca="1" si="172"/>
        <v>-853463909889.93896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-853463909889.93896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-3556099624.5414124</v>
      </c>
      <c r="L3749" s="444">
        <f t="shared" ca="1" si="172"/>
        <v>-857020009514.48035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-857020009514.48035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-3570916706.3103352</v>
      </c>
      <c r="L3750" s="444">
        <f t="shared" ca="1" si="172"/>
        <v>-860590926220.79065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-860590926220.79065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-3585795525.919961</v>
      </c>
      <c r="L3751" s="444">
        <f t="shared" ca="1" si="172"/>
        <v>-864176721746.71057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-864176721746.71057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-3600736340.6112938</v>
      </c>
      <c r="L3752" s="444">
        <f t="shared" ca="1" si="172"/>
        <v>-867777458087.3219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-867777458087.3219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-3615739408.6971741</v>
      </c>
      <c r="L3753" s="444">
        <f t="shared" ca="1" si="172"/>
        <v>-871393197496.01904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-871393197496.01904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-3630804989.5667458</v>
      </c>
      <c r="L3754" s="444">
        <f t="shared" ca="1" si="172"/>
        <v>-875024002485.58582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-875024002485.58582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-3645933343.6899405</v>
      </c>
      <c r="L3755" s="444">
        <f t="shared" ca="1" si="172"/>
        <v>-878669935829.27576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-878669935829.27576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-3661124732.6219821</v>
      </c>
      <c r="L3756" s="444">
        <f t="shared" ca="1" si="172"/>
        <v>-882331060561.89771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-882331060561.89771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-3676379419.0079069</v>
      </c>
      <c r="L3757" s="444">
        <f t="shared" ca="1" si="172"/>
        <v>-886007439980.90564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-886007439980.90564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-3691697666.5871067</v>
      </c>
      <c r="L3758" s="444">
        <f t="shared" ca="1" si="172"/>
        <v>-889699137647.4928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-889699137647.4928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-3707079740.1978869</v>
      </c>
      <c r="L3759" s="444">
        <f t="shared" ca="1" si="172"/>
        <v>-893406217387.69067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-893406217387.69067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-3722525905.7820444</v>
      </c>
      <c r="L3760" s="444">
        <f t="shared" ca="1" si="172"/>
        <v>-897128743293.47278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-897128743293.47278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-3738036430.3894706</v>
      </c>
      <c r="L3761" s="444">
        <f t="shared" ca="1" si="172"/>
        <v>-900866779723.8623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-900866779723.8623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-3753611582.1827598</v>
      </c>
      <c r="L3762" s="444">
        <f t="shared" ca="1" si="172"/>
        <v>-904620391306.04504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-904620391306.04504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-3769251630.441854</v>
      </c>
      <c r="L3763" s="444">
        <f t="shared" ca="1" si="172"/>
        <v>-908389642936.48694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-908389642936.48694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-3784956845.5686955</v>
      </c>
      <c r="L3764" s="444">
        <f t="shared" ca="1" si="172"/>
        <v>-912174599782.05566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-912174599782.05566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-3800727499.0918989</v>
      </c>
      <c r="L3765" s="444">
        <f t="shared" ca="1" si="172"/>
        <v>-915975327281.14758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-915975327281.14758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-3816563863.6714478</v>
      </c>
      <c r="L3766" s="444">
        <f t="shared" ca="1" si="172"/>
        <v>-919791891144.81909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-919791891144.81909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-3832466213.1034131</v>
      </c>
      <c r="L3767" s="444">
        <f t="shared" ca="1" si="172"/>
        <v>-923624357357.92249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-923624357357.92249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-3848434822.3246775</v>
      </c>
      <c r="L3768" s="444">
        <f t="shared" ca="1" si="172"/>
        <v>-927472792180.24719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-927472792180.24719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-3864469967.4176965</v>
      </c>
      <c r="L3769" s="444">
        <f t="shared" ca="1" si="172"/>
        <v>-931337262147.66492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-931337262147.66492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-3880571925.6152711</v>
      </c>
      <c r="L3770" s="444">
        <f t="shared" ca="1" si="172"/>
        <v>-935217834073.28015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-935217834073.28015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-3896740975.3053346</v>
      </c>
      <c r="L3771" s="444">
        <f t="shared" ca="1" si="172"/>
        <v>-939114575048.58545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-939114575048.58545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-3912977396.0357728</v>
      </c>
      <c r="L3772" s="444">
        <f t="shared" ca="1" si="172"/>
        <v>-943027552444.62122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-943027552444.62122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-3929281468.5192547</v>
      </c>
      <c r="L3773" s="444">
        <f t="shared" ca="1" si="172"/>
        <v>-946956833913.1405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-946956833913.1405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-3945653474.6380858</v>
      </c>
      <c r="L3774" s="444">
        <f t="shared" ca="1" si="172"/>
        <v>-950902487387.77856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-950902487387.77856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-3962093697.4490767</v>
      </c>
      <c r="L3775" s="444">
        <f t="shared" ca="1" si="172"/>
        <v>-954864581085.22766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-954864581085.22766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-3978602421.1884484</v>
      </c>
      <c r="L3776" s="444">
        <f t="shared" ca="1" si="172"/>
        <v>-958843183506.41614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-958843183506.41614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-3995179931.2767339</v>
      </c>
      <c r="L3777" s="444">
        <f t="shared" ca="1" si="172"/>
        <v>-962838363437.69287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-962838363437.69287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-4011826514.3237205</v>
      </c>
      <c r="L3778" s="444">
        <f t="shared" ca="1" si="172"/>
        <v>-966850189952.0166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-966850189952.0166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-4028542458.1334023</v>
      </c>
      <c r="L3779" s="444">
        <f t="shared" ca="1" si="172"/>
        <v>-970878732410.15002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-970878732410.15002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-4045328051.7089577</v>
      </c>
      <c r="L3780" s="444">
        <f t="shared" ca="1" si="172"/>
        <v>-974924060461.85901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-974924060461.85901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-4062183585.2577457</v>
      </c>
      <c r="L3781" s="444">
        <f t="shared" ca="1" si="172"/>
        <v>-978986244047.1167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-978986244047.1167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-4079109350.1963191</v>
      </c>
      <c r="L3782" s="444">
        <f t="shared" ca="1" si="172"/>
        <v>-983065353397.31299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-983065353397.31299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-4096105639.1554713</v>
      </c>
      <c r="L3783" s="444">
        <f t="shared" ca="1" si="172"/>
        <v>-987161459036.46851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-987161459036.46851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-4113172745.9852853</v>
      </c>
      <c r="L3784" s="444">
        <f t="shared" ca="1" si="172"/>
        <v>-991274631782.45374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-991274631782.45374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-4130310965.7602239</v>
      </c>
      <c r="L3785" s="444">
        <f t="shared" ca="1" si="172"/>
        <v>-995404942748.21399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-995404942748.21399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-4147520594.7842245</v>
      </c>
      <c r="L3786" s="444">
        <f t="shared" ca="1" si="172"/>
        <v>-999552463342.99817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-999552463342.99817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-4164801930.5958257</v>
      </c>
      <c r="L3787" s="444">
        <f t="shared" ca="1" si="172"/>
        <v>-1003717265273.594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-1003717265273.594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-4182155271.9733081</v>
      </c>
      <c r="L3788" s="444">
        <f t="shared" ca="1" si="172"/>
        <v>-1007899420545.5673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-1007899420545.5673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-4199580918.9398632</v>
      </c>
      <c r="L3789" s="444">
        <f t="shared" ca="1" si="172"/>
        <v>-1012099001464.5071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-1012099001464.5071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-4217079172.7687793</v>
      </c>
      <c r="L3790" s="444">
        <f t="shared" ca="1" si="172"/>
        <v>-1016316080637.2759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-1016316080637.2759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-4234650335.9886494</v>
      </c>
      <c r="L3791" s="444">
        <f t="shared" ca="1" si="172"/>
        <v>-1020550730973.2645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-1020550730973.2645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-4252294712.3886018</v>
      </c>
      <c r="L3792" s="444">
        <f t="shared" ca="1" si="172"/>
        <v>-1024803025685.6531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-1024803025685.6531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-4270012607.0235543</v>
      </c>
      <c r="L3793" s="444">
        <f t="shared" ca="1" si="172"/>
        <v>-1029073038292.6766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-1029073038292.6766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-4287804326.2194858</v>
      </c>
      <c r="L3794" s="444">
        <f t="shared" ca="1" si="172"/>
        <v>-1033360842618.8961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-1033360842618.8961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-4305670177.5787334</v>
      </c>
      <c r="L3795" s="444">
        <f t="shared" ca="1" si="172"/>
        <v>-1037666512796.4749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-1037666512796.4749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-4323610469.9853115</v>
      </c>
      <c r="L3796" s="444">
        <f t="shared" ca="1" si="172"/>
        <v>-1041990123266.4602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-1041990123266.4602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-4341625513.6102505</v>
      </c>
      <c r="L3797" s="444">
        <f t="shared" ca="1" si="172"/>
        <v>-1046331748780.0704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-1046331748780.0704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-4359715619.9169598</v>
      </c>
      <c r="L3798" s="444">
        <f t="shared" ca="1" si="172"/>
        <v>-1050691464399.9874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-1050691464399.9874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-4377881101.6666136</v>
      </c>
      <c r="L3799" s="444">
        <f t="shared" ca="1" si="172"/>
        <v>-1055069345501.6541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-1055069345501.6541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-4396122272.9235582</v>
      </c>
      <c r="L3800" s="444">
        <f t="shared" ca="1" si="172"/>
        <v>-1059465467774.5776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-1059465467774.5776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-4414439449.0607395</v>
      </c>
      <c r="L3801" s="444">
        <f t="shared" ca="1" si="172"/>
        <v>-1063879907223.6384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-1063879907223.6384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-4432832946.7651596</v>
      </c>
      <c r="L3802" s="444">
        <f t="shared" ca="1" si="172"/>
        <v>-1068312740170.4036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-1068312740170.4036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-4451303084.0433483</v>
      </c>
      <c r="L3803" s="444">
        <f t="shared" ca="1" si="172"/>
        <v>-1072764043254.4469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-1072764043254.4469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-4469850180.226862</v>
      </c>
      <c r="L3804" s="444">
        <f t="shared" ca="1" si="172"/>
        <v>-1077233893434.6737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-1077233893434.6737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-4488474555.977807</v>
      </c>
      <c r="L3805" s="444">
        <f t="shared" ca="1" si="172"/>
        <v>-1081722367990.6515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-1081722367990.6515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-4507176533.2943811</v>
      </c>
      <c r="L3806" s="444">
        <f t="shared" ca="1" si="172"/>
        <v>-1086229544523.9459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-1086229544523.9459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-4525956435.5164413</v>
      </c>
      <c r="L3807" s="444">
        <f t="shared" ca="1" si="172"/>
        <v>-1090755500959.4624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-1090755500959.4624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-4544814587.3310928</v>
      </c>
      <c r="L3808" s="444">
        <f t="shared" ca="1" si="172"/>
        <v>-1095300315546.7935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-1095300315546.7935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-4563751314.7783051</v>
      </c>
      <c r="L3809" s="444">
        <f t="shared" ca="1" si="172"/>
        <v>-1099864066861.5718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-1099864066861.5718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-4582766945.2565489</v>
      </c>
      <c r="L3810" s="444">
        <f t="shared" ca="1" si="172"/>
        <v>-1104446833806.8284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-1104446833806.8284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-4601861807.5284519</v>
      </c>
      <c r="L3811" s="444">
        <f t="shared" ca="1" si="172"/>
        <v>-1109048695614.3569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-1109048695614.3569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-4621036231.7264872</v>
      </c>
      <c r="L3812" s="444">
        <f t="shared" ca="1" si="172"/>
        <v>-1113669731846.0835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-1113669731846.0835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-4640290549.3586807</v>
      </c>
      <c r="L3813" s="444">
        <f t="shared" ca="1" si="172"/>
        <v>-1118310022395.4421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-1118310022395.4421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-4659625093.3143425</v>
      </c>
      <c r="L3814" s="444">
        <f t="shared" ca="1" si="172"/>
        <v>-1122969647488.7566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-1122969647488.7566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-4679040197.8698187</v>
      </c>
      <c r="L3815" s="444">
        <f t="shared" ca="1" si="172"/>
        <v>-1127648687686.6265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-1127648687686.6265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-4698536198.6942768</v>
      </c>
      <c r="L3816" s="444">
        <f t="shared" ca="1" si="172"/>
        <v>-1132347223885.3208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-1132347223885.3208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-4718113432.8555031</v>
      </c>
      <c r="L3817" s="444">
        <f t="shared" ca="1" si="172"/>
        <v>-1137065337318.1763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-1137065337318.1763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-4737772238.8257341</v>
      </c>
      <c r="L3818" s="444">
        <f t="shared" ca="1" si="172"/>
        <v>-1141803109557.002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-1141803109557.002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-4757512956.4875078</v>
      </c>
      <c r="L3819" s="444">
        <f t="shared" ca="1" si="172"/>
        <v>-1146560622513.4895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-1146560622513.4895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-4777335927.1395397</v>
      </c>
      <c r="L3820" s="444">
        <f t="shared" ca="1" si="172"/>
        <v>-1151337958440.6292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-1151337958440.6292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-4797241493.5026217</v>
      </c>
      <c r="L3821" s="444">
        <f t="shared" ca="1" si="172"/>
        <v>-1156135199934.1318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-1156135199934.1318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-4817229999.7255497</v>
      </c>
      <c r="L3822" s="444">
        <f t="shared" ca="1" si="172"/>
        <v>-1160952429933.8574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-1160952429933.8574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-4837301791.3910723</v>
      </c>
      <c r="L3823" s="444">
        <f t="shared" ca="1" si="172"/>
        <v>-1165789731725.2485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-1165789731725.2485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-4857457215.5218687</v>
      </c>
      <c r="L3824" s="444">
        <f t="shared" ca="1" si="172"/>
        <v>-1170647188940.7705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-1170647188940.7705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-4877696620.586544</v>
      </c>
      <c r="L3825" s="444">
        <f t="shared" ca="1" si="172"/>
        <v>-1175524885561.3569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-1175524885561.3569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-4898020356.5056534</v>
      </c>
      <c r="L3826" s="444">
        <f t="shared" ca="1" si="172"/>
        <v>-1180422905917.8625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-1180422905917.8625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-4918428774.6577606</v>
      </c>
      <c r="L3827" s="444">
        <f t="shared" ca="1" si="172"/>
        <v>-1185341334692.5203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-1185341334692.5203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-4938922227.8855009</v>
      </c>
      <c r="L3828" s="444">
        <f t="shared" ca="1" si="172"/>
        <v>-1190280256920.4058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-1190280256920.4058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-4959501070.5016909</v>
      </c>
      <c r="L3829" s="444">
        <f t="shared" ca="1" si="172"/>
        <v>-1195239757990.9075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-1195239757990.9075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-4980165658.2954473</v>
      </c>
      <c r="L3830" s="444">
        <f t="shared" ca="1" si="172"/>
        <v>-1200219923649.2029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-1200219923649.2029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-5000916348.5383453</v>
      </c>
      <c r="L3831" s="444">
        <f t="shared" ca="1" si="172"/>
        <v>-1205220839997.7412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-1205220839997.7412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-5021753499.9905882</v>
      </c>
      <c r="L3832" s="444">
        <f t="shared" ca="1" si="172"/>
        <v>-1210242593497.7317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-1210242593497.7317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-5042677472.9072151</v>
      </c>
      <c r="L3833" s="444">
        <f t="shared" ref="L3833:L4087" ca="1" si="177">I3833-J3833+K3833</f>
        <v>-1215285270970.6389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-1215285270970.6389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-5063688629.0443287</v>
      </c>
      <c r="L3834" s="444">
        <f t="shared" ca="1" si="177"/>
        <v>-1220348959599.6833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-1220348959599.6833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-5084787331.6653471</v>
      </c>
      <c r="L3835" s="444">
        <f t="shared" ca="1" si="177"/>
        <v>-1225433746931.3486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-1225433746931.3486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-5105973945.547286</v>
      </c>
      <c r="L3836" s="444">
        <f t="shared" ca="1" si="177"/>
        <v>-1230539720876.896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-1230539720876.896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-5127248836.9870663</v>
      </c>
      <c r="L3837" s="444">
        <f t="shared" ca="1" si="177"/>
        <v>-1235666969713.8831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-1235666969713.8831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-5148612373.8078461</v>
      </c>
      <c r="L3838" s="444">
        <f t="shared" ca="1" si="177"/>
        <v>-1240815582087.6909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-1240815582087.6909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-5170064925.3653784</v>
      </c>
      <c r="L3839" s="444">
        <f t="shared" ca="1" si="177"/>
        <v>-1245985647013.0564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-1245985647013.0564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-5191606862.5544014</v>
      </c>
      <c r="L3840" s="444">
        <f t="shared" ca="1" si="177"/>
        <v>-1251177253875.6108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-1251177253875.6108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-5213238557.8150454</v>
      </c>
      <c r="L3841" s="444">
        <f t="shared" ca="1" si="177"/>
        <v>-1256390492433.4258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-1256390492433.4258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-5234960385.1392736</v>
      </c>
      <c r="L3842" s="444">
        <f t="shared" ca="1" si="177"/>
        <v>-1261625452818.5649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-1261625452818.5649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-5256772720.0773535</v>
      </c>
      <c r="L3843" s="444">
        <f t="shared" ca="1" si="177"/>
        <v>-1266882225538.6423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-1266882225538.6423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-5278675939.7443428</v>
      </c>
      <c r="L3844" s="444">
        <f t="shared" ca="1" si="177"/>
        <v>-1272160901478.3867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-1272160901478.3867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-5300670422.8266115</v>
      </c>
      <c r="L3845" s="444">
        <f t="shared" ca="1" si="177"/>
        <v>-1277461571901.2134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-1277461571901.2134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-5322756549.5883894</v>
      </c>
      <c r="L3846" s="444">
        <f t="shared" ca="1" si="177"/>
        <v>-1282784328450.8018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-1282784328450.8018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-5344934701.8783407</v>
      </c>
      <c r="L3847" s="444">
        <f t="shared" ca="1" si="177"/>
        <v>-1288129263152.6802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-1288129263152.6802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-5367205263.1361675</v>
      </c>
      <c r="L3848" s="444">
        <f t="shared" ca="1" si="177"/>
        <v>-1293496468415.8164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-1293496468415.8164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-5389568618.3992348</v>
      </c>
      <c r="L3849" s="444">
        <f t="shared" ca="1" si="177"/>
        <v>-1298886037034.2156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-1298886037034.2156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-5412025154.3092318</v>
      </c>
      <c r="L3850" s="444">
        <f t="shared" ca="1" si="177"/>
        <v>-1304298062188.5249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-1304298062188.5249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-5434575259.1188536</v>
      </c>
      <c r="L3851" s="444">
        <f t="shared" ca="1" si="177"/>
        <v>-1309732637447.6438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-1309732637447.6438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-5457219322.6985159</v>
      </c>
      <c r="L3852" s="444">
        <f t="shared" ca="1" si="177"/>
        <v>-1315189856770.3423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-1315189856770.3423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-5479957736.5430927</v>
      </c>
      <c r="L3853" s="444">
        <f t="shared" ca="1" si="177"/>
        <v>-1320669814506.8855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-1320669814506.8855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-5502790893.7786894</v>
      </c>
      <c r="L3854" s="444">
        <f t="shared" ca="1" si="177"/>
        <v>-1326172605400.6643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-1326172605400.6643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-5525719189.1694345</v>
      </c>
      <c r="L3855" s="444">
        <f t="shared" ca="1" si="177"/>
        <v>-1331698324589.8337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-1331698324589.8337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-5548743019.1243076</v>
      </c>
      <c r="L3856" s="444">
        <f t="shared" ca="1" si="177"/>
        <v>-1337247067608.958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-1337247067608.958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-5571862781.7039919</v>
      </c>
      <c r="L3857" s="444">
        <f t="shared" ca="1" si="177"/>
        <v>-1342818930390.6621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-1342818930390.6621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-5595078876.627759</v>
      </c>
      <c r="L3858" s="444">
        <f t="shared" ca="1" si="177"/>
        <v>-1348414009267.2898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-1348414009267.2898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-5618391705.2803745</v>
      </c>
      <c r="L3859" s="444">
        <f t="shared" ca="1" si="177"/>
        <v>-1354032400972.5701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-1354032400972.5701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-5641801670.7190418</v>
      </c>
      <c r="L3860" s="444">
        <f t="shared" ca="1" si="177"/>
        <v>-1359674202643.2891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-1359674202643.2891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-5665309177.6803713</v>
      </c>
      <c r="L3861" s="444">
        <f t="shared" ca="1" si="177"/>
        <v>-1365339511820.9695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-1365339511820.9695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-5688914632.5873728</v>
      </c>
      <c r="L3862" s="444">
        <f t="shared" ca="1" si="177"/>
        <v>-1371028426453.5569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-1371028426453.5569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-5712618443.5564871</v>
      </c>
      <c r="L3863" s="444">
        <f t="shared" ca="1" si="177"/>
        <v>-1376741044897.1133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-1376741044897.1133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-5736421020.4046383</v>
      </c>
      <c r="L3864" s="444">
        <f t="shared" ca="1" si="177"/>
        <v>-1382477465917.5178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-1382477465917.5178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-5760322774.6563244</v>
      </c>
      <c r="L3865" s="444">
        <f t="shared" ca="1" si="177"/>
        <v>-1388237788692.1741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-1388237788692.1741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-5784324119.550725</v>
      </c>
      <c r="L3866" s="444">
        <f t="shared" ca="1" si="177"/>
        <v>-1394022112811.7249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-1394022112811.7249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-5808425470.0488539</v>
      </c>
      <c r="L3867" s="444">
        <f t="shared" ca="1" si="177"/>
        <v>-1399830538281.7737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-1399830538281.7737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-5832627242.840724</v>
      </c>
      <c r="L3868" s="444">
        <f t="shared" ca="1" si="177"/>
        <v>-1405663165524.6145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-1405663165524.6145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-5856929856.35256</v>
      </c>
      <c r="L3869" s="444">
        <f t="shared" ca="1" si="177"/>
        <v>-1411520095380.967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-1411520095380.967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-5881333730.7540293</v>
      </c>
      <c r="L3870" s="444">
        <f t="shared" ca="1" si="177"/>
        <v>-1417401429111.7212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-1417401429111.7212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-5905839287.9655046</v>
      </c>
      <c r="L3871" s="444">
        <f t="shared" ca="1" si="177"/>
        <v>-1423307268399.6868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-1423307268399.6868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-5930446951.6653614</v>
      </c>
      <c r="L3872" s="444">
        <f t="shared" ca="1" si="177"/>
        <v>-1429237715351.3521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-1429237715351.3521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-5955157147.2973003</v>
      </c>
      <c r="L3873" s="444">
        <f t="shared" ca="1" si="177"/>
        <v>-1435192872498.6494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-1435192872498.6494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-5979970302.0777054</v>
      </c>
      <c r="L3874" s="444">
        <f t="shared" ca="1" si="177"/>
        <v>-1441172842800.7271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-1441172842800.7271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-6004886845.0030289</v>
      </c>
      <c r="L3875" s="444">
        <f t="shared" ca="1" si="177"/>
        <v>-1447177729645.73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-1447177729645.73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-6029907206.8572083</v>
      </c>
      <c r="L3876" s="444">
        <f t="shared" ca="1" si="177"/>
        <v>-1453207636852.5872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-1453207636852.5872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-6055031820.2191133</v>
      </c>
      <c r="L3877" s="444">
        <f t="shared" ca="1" si="177"/>
        <v>-1459262668672.8062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-1459262668672.8062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-6080261119.470026</v>
      </c>
      <c r="L3878" s="444">
        <f t="shared" ca="1" si="177"/>
        <v>-1465342929792.2761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-1465342929792.2761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-6105595540.8011503</v>
      </c>
      <c r="L3879" s="444">
        <f t="shared" ca="1" si="177"/>
        <v>-1471448525333.0774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-1471448525333.0774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-6131035522.2211561</v>
      </c>
      <c r="L3880" s="444">
        <f t="shared" ca="1" si="177"/>
        <v>-1477579560855.2986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-1477579560855.2986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-6156581503.5637436</v>
      </c>
      <c r="L3881" s="444">
        <f t="shared" ca="1" si="177"/>
        <v>-1483736142358.8623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-1483736142358.8623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-6182233926.4952593</v>
      </c>
      <c r="L3882" s="444">
        <f t="shared" ca="1" si="177"/>
        <v>-1489918376285.3577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-1489918376285.3577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-6207993234.5223236</v>
      </c>
      <c r="L3883" s="444">
        <f t="shared" ca="1" si="177"/>
        <v>-1496126369519.8799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-1496126369519.8799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-6233859872.9994993</v>
      </c>
      <c r="L3884" s="444">
        <f t="shared" ca="1" si="177"/>
        <v>-1502360229392.8794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-1502360229392.8794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-6259834289.1369972</v>
      </c>
      <c r="L3885" s="444">
        <f t="shared" ca="1" si="177"/>
        <v>-1508620063682.0164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-1508620063682.0164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-6285916932.0084019</v>
      </c>
      <c r="L3886" s="444">
        <f t="shared" ca="1" si="177"/>
        <v>-1514905980614.0247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-1514905980614.0247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-6312108252.5584364</v>
      </c>
      <c r="L3887" s="444">
        <f t="shared" ca="1" si="177"/>
        <v>-1521218088866.583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-1521218088866.583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-6338408703.6107626</v>
      </c>
      <c r="L3888" s="444">
        <f t="shared" ca="1" si="177"/>
        <v>-1527556497570.1938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-1527556497570.1938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-6364818739.8758078</v>
      </c>
      <c r="L3889" s="444">
        <f t="shared" ca="1" si="177"/>
        <v>-1533921316310.0696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-1533921316310.0696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-6391338817.9586229</v>
      </c>
      <c r="L3890" s="444">
        <f t="shared" ca="1" si="177"/>
        <v>-1540312655128.0283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-1540312655128.0283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-6417969396.366785</v>
      </c>
      <c r="L3891" s="444">
        <f t="shared" ca="1" si="177"/>
        <v>-1546730624524.395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-1546730624524.395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-6444710935.5183125</v>
      </c>
      <c r="L3892" s="444">
        <f t="shared" ca="1" si="177"/>
        <v>-1553175335459.9133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-1553175335459.9133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-6471563897.7496386</v>
      </c>
      <c r="L3893" s="444">
        <f t="shared" ca="1" si="177"/>
        <v>-1559646899357.6631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-1559646899357.6631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-6498528747.323596</v>
      </c>
      <c r="L3894" s="444">
        <f t="shared" ca="1" si="177"/>
        <v>-1566145428104.9866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-1566145428104.9866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-6525605950.4374437</v>
      </c>
      <c r="L3895" s="444">
        <f t="shared" ca="1" si="177"/>
        <v>-1572671034055.4241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-1572671034055.4241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-6552795975.2309332</v>
      </c>
      <c r="L3896" s="444">
        <f t="shared" ca="1" si="177"/>
        <v>-1579223830030.655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-1579223830030.655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-6580099291.7943954</v>
      </c>
      <c r="L3897" s="444">
        <f t="shared" ca="1" si="177"/>
        <v>-1585803929322.4495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-1585803929322.4495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-6607516372.1768723</v>
      </c>
      <c r="L3898" s="444">
        <f t="shared" ca="1" si="177"/>
        <v>-1592411445694.6262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-1592411445694.6262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-6635047690.3942757</v>
      </c>
      <c r="L3899" s="444">
        <f t="shared" ca="1" si="177"/>
        <v>-1599046493385.0205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-1599046493385.0205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-6662693722.4375858</v>
      </c>
      <c r="L3900" s="444">
        <f t="shared" ca="1" si="177"/>
        <v>-1605709187107.458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-1605709187107.458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-6690454946.2810745</v>
      </c>
      <c r="L3901" s="444">
        <f t="shared" ca="1" si="177"/>
        <v>-1612399642053.739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-1612399642053.739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-6718331841.8905792</v>
      </c>
      <c r="L3902" s="444">
        <f t="shared" ca="1" si="177"/>
        <v>-1619117973895.6296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-1619117973895.6296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-6746324891.2317905</v>
      </c>
      <c r="L3903" s="444">
        <f t="shared" ca="1" si="177"/>
        <v>-1625864298786.8613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-1625864298786.8613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-6774434578.2785892</v>
      </c>
      <c r="L3904" s="444">
        <f t="shared" ca="1" si="177"/>
        <v>-1632638733365.1399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-1632638733365.1399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-6802661389.0214157</v>
      </c>
      <c r="L3905" s="444">
        <f t="shared" ca="1" si="177"/>
        <v>-1639441394754.1614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-1639441394754.1614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-6831005811.4756727</v>
      </c>
      <c r="L3906" s="444">
        <f t="shared" ca="1" si="177"/>
        <v>-1646272400565.637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-1646272400565.637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-6859468335.6901541</v>
      </c>
      <c r="L3907" s="444">
        <f t="shared" ca="1" si="177"/>
        <v>-1653131868901.3271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-1653131868901.3271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-6888049453.7555294</v>
      </c>
      <c r="L3908" s="444">
        <f t="shared" ca="1" si="177"/>
        <v>-1660019918355.0828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-1660019918355.0828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-6916749659.8128443</v>
      </c>
      <c r="L3909" s="444">
        <f t="shared" ca="1" si="177"/>
        <v>-1666936668014.8955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-1666936668014.8955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-6945569450.0620642</v>
      </c>
      <c r="L3910" s="444">
        <f t="shared" ca="1" si="177"/>
        <v>-1673882237464.9575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-1673882237464.9575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-6974509322.7706566</v>
      </c>
      <c r="L3911" s="444">
        <f t="shared" ca="1" si="177"/>
        <v>-1680856746787.7283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-1680856746787.7283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-7003569778.2822008</v>
      </c>
      <c r="L3912" s="444">
        <f t="shared" ca="1" si="177"/>
        <v>-1687860316566.0105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-1687860316566.0105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-7032751319.0250435</v>
      </c>
      <c r="L3913" s="444">
        <f t="shared" ca="1" si="177"/>
        <v>-1694893067885.0356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-1694893067885.0356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-7062054449.5209818</v>
      </c>
      <c r="L3914" s="444">
        <f t="shared" ca="1" si="177"/>
        <v>-1701955122334.5566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-1701955122334.5566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-7091479676.3939857</v>
      </c>
      <c r="L3915" s="444">
        <f t="shared" ca="1" si="177"/>
        <v>-1709046602010.9507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-1709046602010.9507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-7121027508.3789606</v>
      </c>
      <c r="L3916" s="444">
        <f t="shared" ca="1" si="177"/>
        <v>-1716167629519.3296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-1716167629519.3296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-7150698456.3305397</v>
      </c>
      <c r="L3917" s="444">
        <f t="shared" ca="1" si="177"/>
        <v>-1723318327975.6602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-1723318327975.6602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-7180493033.2319174</v>
      </c>
      <c r="L3918" s="444">
        <f t="shared" ca="1" si="177"/>
        <v>-1730498821008.8921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-1730498821008.8921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-7210411754.2037163</v>
      </c>
      <c r="L3919" s="444">
        <f t="shared" ca="1" si="177"/>
        <v>-1737709232763.0957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-1737709232763.0957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-7240455136.5128984</v>
      </c>
      <c r="L3920" s="444">
        <f t="shared" ca="1" si="177"/>
        <v>-1744949687899.6086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-1744949687899.6086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-7270623699.5817032</v>
      </c>
      <c r="L3921" s="444">
        <f t="shared" ca="1" si="177"/>
        <v>-1752220311599.1904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-1752220311599.1904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-7300917964.9966269</v>
      </c>
      <c r="L3922" s="444">
        <f t="shared" ca="1" si="177"/>
        <v>-1759521229564.187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-1759521229564.187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-7331338456.5174456</v>
      </c>
      <c r="L3923" s="444">
        <f t="shared" ca="1" si="177"/>
        <v>-1766852568020.7043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-1766852568020.7043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-7361885700.0862684</v>
      </c>
      <c r="L3924" s="444">
        <f t="shared" ca="1" si="177"/>
        <v>-1774214453720.7905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-1774214453720.7905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-7392560223.836627</v>
      </c>
      <c r="L3925" s="444">
        <f t="shared" ca="1" si="177"/>
        <v>-1781607013944.6272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-1781607013944.6272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-7423362558.1026144</v>
      </c>
      <c r="L3926" s="444">
        <f t="shared" ca="1" si="177"/>
        <v>-1789030376502.7297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-1789030376502.7297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-7454293235.4280415</v>
      </c>
      <c r="L3927" s="444">
        <f t="shared" ca="1" si="177"/>
        <v>-1796484669738.1577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-1796484669738.1577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-7485352790.5756569</v>
      </c>
      <c r="L3928" s="444">
        <f t="shared" ca="1" si="177"/>
        <v>-1803970022528.7334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-1803970022528.7334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-7516541760.5363894</v>
      </c>
      <c r="L3929" s="444">
        <f t="shared" ca="1" si="177"/>
        <v>-1811486564289.2698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-1811486564289.2698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-7547860684.5386238</v>
      </c>
      <c r="L3930" s="444">
        <f t="shared" ca="1" si="177"/>
        <v>-1819034424973.8083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-1819034424973.8083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-7579310104.0575342</v>
      </c>
      <c r="L3931" s="444">
        <f t="shared" ca="1" si="177"/>
        <v>-1826613735077.866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-1826613735077.866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-7610890562.82444</v>
      </c>
      <c r="L3932" s="444">
        <f t="shared" ca="1" si="177"/>
        <v>-1834224625640.6904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-1834224625640.6904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-7642602606.8362112</v>
      </c>
      <c r="L3933" s="444">
        <f t="shared" ca="1" si="177"/>
        <v>-1841867228247.5266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-1841867228247.5266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-7674446784.3646955</v>
      </c>
      <c r="L3934" s="444">
        <f t="shared" ca="1" si="177"/>
        <v>-1849541675031.8914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-1849541675031.8914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-7706423645.9662132</v>
      </c>
      <c r="L3935" s="444">
        <f t="shared" ca="1" si="177"/>
        <v>-1857248098677.8577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-1857248098677.8577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-7738533744.4910746</v>
      </c>
      <c r="L3936" s="444">
        <f t="shared" ca="1" si="177"/>
        <v>-1864986632422.3486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-1864986632422.3486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-7770777635.0931196</v>
      </c>
      <c r="L3937" s="444">
        <f t="shared" ca="1" si="177"/>
        <v>-1872757410057.4417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-1872757410057.4417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-7803155875.2393398</v>
      </c>
      <c r="L3938" s="444">
        <f t="shared" ca="1" si="177"/>
        <v>-1880560565932.6809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-1880560565932.6809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-7835669024.7195024</v>
      </c>
      <c r="L3939" s="444">
        <f t="shared" ca="1" si="177"/>
        <v>-1888396234957.4004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-1888396234957.4004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-7868317645.6558352</v>
      </c>
      <c r="L3940" s="444">
        <f t="shared" ca="1" si="177"/>
        <v>-1896264552603.0562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-1896264552603.0562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-7901102302.5127335</v>
      </c>
      <c r="L3941" s="444">
        <f t="shared" ca="1" si="177"/>
        <v>-1904165654905.5688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-1904165654905.5688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-7934023562.1065369</v>
      </c>
      <c r="L3942" s="444">
        <f t="shared" ca="1" si="177"/>
        <v>-1912099678467.6753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-1912099678467.6753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-7967081993.6153135</v>
      </c>
      <c r="L3943" s="444">
        <f t="shared" ca="1" si="177"/>
        <v>-1920066760461.2905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-1920066760461.2905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-8000278168.5887117</v>
      </c>
      <c r="L3944" s="444">
        <f t="shared" ca="1" si="177"/>
        <v>-1928067038629.8792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-1928067038629.8792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-8033612660.9578304</v>
      </c>
      <c r="L3945" s="444">
        <f t="shared" ca="1" si="177"/>
        <v>-1936100651290.8369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-1936100651290.8369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-8067086047.0451536</v>
      </c>
      <c r="L3946" s="444">
        <f t="shared" ca="1" si="177"/>
        <v>-1944167737337.8821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-1944167737337.8821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-8100698905.5745087</v>
      </c>
      <c r="L3947" s="444">
        <f t="shared" ca="1" si="177"/>
        <v>-1952268436243.4565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-1952268436243.4565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-8134451817.6810684</v>
      </c>
      <c r="L3948" s="444">
        <f t="shared" ca="1" si="177"/>
        <v>-1960402888061.1377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-1960402888061.1377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-8168345366.9214067</v>
      </c>
      <c r="L3949" s="444">
        <f t="shared" ca="1" si="177"/>
        <v>-1968571233428.0591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-1968571233428.0591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-8202380139.2835798</v>
      </c>
      <c r="L3950" s="444">
        <f t="shared" ca="1" si="177"/>
        <v>-1976773613567.3428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-1976773613567.3428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-8236556723.1972609</v>
      </c>
      <c r="L3951" s="444">
        <f t="shared" ca="1" si="177"/>
        <v>-1985010170290.54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-1985010170290.54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-8270875709.5439167</v>
      </c>
      <c r="L3952" s="444">
        <f t="shared" ca="1" si="177"/>
        <v>-1993281046000.084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-1993281046000.084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-8305337691.667016</v>
      </c>
      <c r="L3953" s="444">
        <f t="shared" ca="1" si="177"/>
        <v>-2001586383691.751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-2001586383691.751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-8339943265.3822956</v>
      </c>
      <c r="L3954" s="444">
        <f t="shared" ca="1" si="177"/>
        <v>-2009926326957.1333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-2009926326957.1333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-8374693028.9880552</v>
      </c>
      <c r="L3955" s="444">
        <f t="shared" ca="1" si="177"/>
        <v>-2018301019986.1213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-2018301019986.1213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-8409587583.2755051</v>
      </c>
      <c r="L3956" s="444">
        <f t="shared" ca="1" si="177"/>
        <v>-2026710607569.3967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-2026710607569.3967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-8444627531.5391521</v>
      </c>
      <c r="L3957" s="444">
        <f t="shared" ca="1" si="177"/>
        <v>-2035155235100.9358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-2035155235100.9358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-8479813479.5872326</v>
      </c>
      <c r="L3958" s="444">
        <f t="shared" ca="1" si="177"/>
        <v>-2043635048580.5229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-2043635048580.5229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-8515146035.7521782</v>
      </c>
      <c r="L3959" s="444">
        <f t="shared" ca="1" si="177"/>
        <v>-2052150194616.2751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-2052150194616.2751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-8550625810.9011459</v>
      </c>
      <c r="L3960" s="444">
        <f t="shared" ca="1" si="177"/>
        <v>-2060700820427.1763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-2060700820427.1763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-8586253418.4465675</v>
      </c>
      <c r="L3961" s="444">
        <f t="shared" ca="1" si="177"/>
        <v>-2069287073845.6228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-2069287073845.6228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-8622029474.35676</v>
      </c>
      <c r="L3962" s="444">
        <f t="shared" ca="1" si="177"/>
        <v>-2077909103319.9795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-2077909103319.9795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-8657954597.1665802</v>
      </c>
      <c r="L3963" s="444">
        <f t="shared" ca="1" si="177"/>
        <v>-2086567057917.146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-2086567057917.146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-8694029407.9881077</v>
      </c>
      <c r="L3964" s="444">
        <f t="shared" ca="1" si="177"/>
        <v>-2095261087325.134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-2095261087325.134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-8730254530.5213909</v>
      </c>
      <c r="L3965" s="444">
        <f t="shared" ca="1" si="177"/>
        <v>-2103991341855.6555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-2103991341855.6555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-8766630591.0652313</v>
      </c>
      <c r="L3966" s="444">
        <f t="shared" ca="1" si="177"/>
        <v>-2112757972446.7207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-2112757972446.7207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-8803158218.5280037</v>
      </c>
      <c r="L3967" s="444">
        <f t="shared" ca="1" si="177"/>
        <v>-2121561130665.2488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-2121561130665.2488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-8839838044.4385357</v>
      </c>
      <c r="L3968" s="444">
        <f t="shared" ca="1" si="177"/>
        <v>-2130400968709.6873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-2130400968709.6873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-8876670702.9570313</v>
      </c>
      <c r="L3969" s="444">
        <f t="shared" ca="1" si="177"/>
        <v>-2139277639412.6443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-2139277639412.6443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-8913656830.8860168</v>
      </c>
      <c r="L3970" s="444">
        <f t="shared" ca="1" si="177"/>
        <v>-2148191296243.5303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-2148191296243.5303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-8950797067.6813755</v>
      </c>
      <c r="L3971" s="444">
        <f t="shared" ca="1" si="177"/>
        <v>-2157142093311.2117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-2157142093311.2117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-8988092055.4633827</v>
      </c>
      <c r="L3972" s="444">
        <f t="shared" ca="1" si="177"/>
        <v>-2166130185366.675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-2166130185366.675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-9025542439.027813</v>
      </c>
      <c r="L3973" s="444">
        <f t="shared" ca="1" si="177"/>
        <v>-2175155727805.7029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-2175155727805.7029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-9063148865.8570957</v>
      </c>
      <c r="L3974" s="444">
        <f t="shared" ca="1" si="177"/>
        <v>-2184218876671.5601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-2184218876671.5601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-9100911986.1315002</v>
      </c>
      <c r="L3975" s="444">
        <f t="shared" ca="1" si="177"/>
        <v>-2193319788657.6917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-2193319788657.6917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-9138832452.7403812</v>
      </c>
      <c r="L3976" s="444">
        <f t="shared" ca="1" si="177"/>
        <v>-2202458621110.4321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-2202458621110.4321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-9176910921.2934666</v>
      </c>
      <c r="L3977" s="444">
        <f t="shared" ca="1" si="177"/>
        <v>-2211635532031.7256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-2211635532031.7256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-9215148050.1321907</v>
      </c>
      <c r="L3978" s="444">
        <f t="shared" ca="1" si="177"/>
        <v>-2220850680081.8579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-2220850680081.8579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-9253544500.341074</v>
      </c>
      <c r="L3979" s="444">
        <f t="shared" ca="1" si="177"/>
        <v>-2230104224582.1992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-2230104224582.1992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-9292100935.7591629</v>
      </c>
      <c r="L3980" s="444">
        <f t="shared" ca="1" si="177"/>
        <v>-2239396325517.9585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-2239396325517.9585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-9330818022.9914932</v>
      </c>
      <c r="L3981" s="444">
        <f t="shared" ca="1" si="177"/>
        <v>-2248727143540.9502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-2248727143540.9502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-9369696431.4206257</v>
      </c>
      <c r="L3982" s="444">
        <f t="shared" ca="1" si="177"/>
        <v>-2258096839972.3706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-2258096839972.3706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-9408736833.2182102</v>
      </c>
      <c r="L3983" s="444">
        <f t="shared" ca="1" si="177"/>
        <v>-2267505576805.5889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-2267505576805.5889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-9447939903.3566208</v>
      </c>
      <c r="L3984" s="444">
        <f t="shared" ca="1" si="177"/>
        <v>-2276953516708.9453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-2276953516708.9453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-9487306319.6206055</v>
      </c>
      <c r="L3985" s="444">
        <f t="shared" ca="1" si="177"/>
        <v>-2286440823028.5659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-2286440823028.5659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-9526836762.6190243</v>
      </c>
      <c r="L3986" s="444">
        <f t="shared" ca="1" si="177"/>
        <v>-2295967659791.1851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-2295967659791.1851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-9566531915.7966042</v>
      </c>
      <c r="L3987" s="444">
        <f t="shared" ca="1" si="177"/>
        <v>-2305534191706.9814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-2305534191706.9814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-9606392465.445755</v>
      </c>
      <c r="L3988" s="444">
        <f t="shared" ca="1" si="177"/>
        <v>-2315140584172.4272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-2315140584172.4272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-9646419100.7184467</v>
      </c>
      <c r="L3989" s="444">
        <f t="shared" ca="1" si="177"/>
        <v>-2324787003273.1455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-2324787003273.1455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-9686612513.6381054</v>
      </c>
      <c r="L3990" s="444">
        <f t="shared" ca="1" si="177"/>
        <v>-2334473615786.7837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-2334473615786.7837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-9726973399.111599</v>
      </c>
      <c r="L3991" s="444">
        <f t="shared" ca="1" si="177"/>
        <v>-2344200589185.8955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-2344200589185.8955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-9767502454.9412308</v>
      </c>
      <c r="L3992" s="444">
        <f t="shared" ca="1" si="177"/>
        <v>-2353968091640.8369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-2353968091640.8369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-9808200381.8368206</v>
      </c>
      <c r="L3993" s="444">
        <f t="shared" ca="1" si="177"/>
        <v>-2363776292022.6738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-2363776292022.6738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-9849067883.4278069</v>
      </c>
      <c r="L3994" s="444">
        <f t="shared" ca="1" si="177"/>
        <v>-2373625359906.1016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-2373625359906.1016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-9890105666.275423</v>
      </c>
      <c r="L3995" s="444">
        <f t="shared" ca="1" si="177"/>
        <v>-2383515465572.377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-2383515465572.377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-9931314439.884903</v>
      </c>
      <c r="L3996" s="444">
        <f t="shared" ca="1" si="177"/>
        <v>-2393446780012.2617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-2393446780012.2617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-9972694916.7177563</v>
      </c>
      <c r="L3997" s="444">
        <f t="shared" ca="1" si="177"/>
        <v>-2403419474928.9795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-2403419474928.9795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-10014247812.204081</v>
      </c>
      <c r="L3998" s="444">
        <f t="shared" ca="1" si="177"/>
        <v>-2413433722741.1836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-2413433722741.1836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-10055973844.754932</v>
      </c>
      <c r="L3999" s="444">
        <f t="shared" ca="1" si="177"/>
        <v>-2423489696585.9385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-2423489696585.9385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-10097873735.774744</v>
      </c>
      <c r="L4000" s="444">
        <f t="shared" ca="1" si="177"/>
        <v>-2433587570321.7134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-2433587570321.7134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-10139948209.673805</v>
      </c>
      <c r="L4001" s="444">
        <f t="shared" ca="1" si="177"/>
        <v>-2443727518531.3872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-2443727518531.3872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-10182197993.880779</v>
      </c>
      <c r="L4002" s="444">
        <f t="shared" ca="1" si="177"/>
        <v>-2453909716525.2681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-2453909716525.2681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-10224623818.855284</v>
      </c>
      <c r="L4003" s="444">
        <f t="shared" ca="1" si="177"/>
        <v>-2464134340344.1235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-2464134340344.1235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-10267226418.100515</v>
      </c>
      <c r="L4004" s="444">
        <f t="shared" ca="1" si="177"/>
        <v>-2474401566762.2241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-2474401566762.2241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-10310006528.175934</v>
      </c>
      <c r="L4005" s="444">
        <f t="shared" ca="1" si="177"/>
        <v>-2484711573290.3999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-2484711573290.3999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-10352964888.709999</v>
      </c>
      <c r="L4006" s="444">
        <f t="shared" ca="1" si="177"/>
        <v>-2495064538179.1099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-2495064538179.1099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-10396102242.412958</v>
      </c>
      <c r="L4007" s="444">
        <f t="shared" ca="1" si="177"/>
        <v>-2505460640421.5229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-2505460640421.5229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-10439419335.08968</v>
      </c>
      <c r="L4008" s="444">
        <f t="shared" ca="1" si="177"/>
        <v>-2515900059756.6128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-2515900059756.6128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-10482916915.652554</v>
      </c>
      <c r="L4009" s="444">
        <f t="shared" ca="1" si="177"/>
        <v>-2526382976672.2651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-2526382976672.2651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-10526595736.134438</v>
      </c>
      <c r="L4010" s="444">
        <f t="shared" ca="1" si="177"/>
        <v>-2536909572408.3994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-2536909572408.3994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-10570456551.701664</v>
      </c>
      <c r="L4011" s="444">
        <f t="shared" ca="1" si="177"/>
        <v>-2547480028960.1011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-2547480028960.1011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-10614500120.667088</v>
      </c>
      <c r="L4012" s="444">
        <f t="shared" ca="1" si="177"/>
        <v>-2558094529080.7681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-2558094529080.7681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-10658727204.503201</v>
      </c>
      <c r="L4013" s="444">
        <f t="shared" ca="1" si="177"/>
        <v>-2568753256285.2715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-2568753256285.2715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-10703138567.855297</v>
      </c>
      <c r="L4014" s="444">
        <f t="shared" ca="1" si="177"/>
        <v>-2579456394853.127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-2579456394853.127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-10747734978.554695</v>
      </c>
      <c r="L4015" s="444">
        <f t="shared" ca="1" si="177"/>
        <v>-2590204129831.6816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-2590204129831.6816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-10792517207.632008</v>
      </c>
      <c r="L4016" s="444">
        <f t="shared" ca="1" si="177"/>
        <v>-2600996647039.3135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-2600996647039.3135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-10837486029.330473</v>
      </c>
      <c r="L4017" s="444">
        <f t="shared" ca="1" si="177"/>
        <v>-2611834133068.644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-2611834133068.644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-10882642221.11935</v>
      </c>
      <c r="L4018" s="444">
        <f t="shared" ca="1" si="177"/>
        <v>-2622716775289.7632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-2622716775289.7632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-10927986563.707346</v>
      </c>
      <c r="L4019" s="444">
        <f t="shared" ca="1" si="177"/>
        <v>-2633644761853.4707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-2633644761853.4707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-10973519841.056128</v>
      </c>
      <c r="L4020" s="444">
        <f t="shared" ca="1" si="177"/>
        <v>-2644618281694.5269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-2644618281694.5269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-11019242840.393862</v>
      </c>
      <c r="L4021" s="444">
        <f t="shared" ca="1" si="177"/>
        <v>-2655637524534.9209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-2655637524534.9209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-11065156352.228836</v>
      </c>
      <c r="L4022" s="444">
        <f t="shared" ca="1" si="177"/>
        <v>-2666702680887.1499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-2666702680887.1499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-11111261170.363125</v>
      </c>
      <c r="L4023" s="444">
        <f t="shared" ca="1" si="177"/>
        <v>-2677813942057.5132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-2677813942057.5132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-11157558091.906305</v>
      </c>
      <c r="L4024" s="444">
        <f t="shared" ca="1" si="177"/>
        <v>-2688971500149.4194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-2688971500149.4194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-11204047917.289248</v>
      </c>
      <c r="L4025" s="444">
        <f t="shared" ca="1" si="177"/>
        <v>-2700175548066.7085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-2700175548066.7085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-11250731450.277952</v>
      </c>
      <c r="L4026" s="444">
        <f t="shared" ca="1" si="177"/>
        <v>-2711426279516.9863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-2711426279516.9863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-11297609497.987442</v>
      </c>
      <c r="L4027" s="444">
        <f t="shared" ca="1" si="177"/>
        <v>-2722723889014.9736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-2722723889014.9736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-11344682870.895723</v>
      </c>
      <c r="L4028" s="444">
        <f t="shared" ca="1" si="177"/>
        <v>-2734068571885.8691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-2734068571885.8691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-11391952382.857788</v>
      </c>
      <c r="L4029" s="444">
        <f t="shared" ca="1" si="177"/>
        <v>-2745460524268.7271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-2745460524268.7271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-11439418851.119696</v>
      </c>
      <c r="L4030" s="444">
        <f t="shared" ca="1" si="177"/>
        <v>-2756899943119.8467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-2756899943119.8467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-11487083096.332695</v>
      </c>
      <c r="L4031" s="444">
        <f t="shared" ca="1" si="177"/>
        <v>-2768387026216.1792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-2768387026216.1792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-11534945942.567413</v>
      </c>
      <c r="L4032" s="444">
        <f t="shared" ca="1" si="177"/>
        <v>-2779921972158.7466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-2779921972158.7466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-11583008217.32811</v>
      </c>
      <c r="L4033" s="444">
        <f t="shared" ca="1" si="177"/>
        <v>-2791504980376.0747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-2791504980376.0747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-11631270751.566978</v>
      </c>
      <c r="L4034" s="444">
        <f t="shared" ca="1" si="177"/>
        <v>-2803136251127.6416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-2803136251127.6416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-11679734379.698507</v>
      </c>
      <c r="L4035" s="444">
        <f t="shared" ca="1" si="177"/>
        <v>-2814815985507.3403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-2814815985507.3403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-11728399939.613918</v>
      </c>
      <c r="L4036" s="444">
        <f t="shared" ca="1" si="177"/>
        <v>-2826544385446.9541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-2826544385446.9541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-11777268272.695642</v>
      </c>
      <c r="L4037" s="444">
        <f t="shared" ca="1" si="177"/>
        <v>-2838321653719.6499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-2838321653719.6499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-11826340223.831875</v>
      </c>
      <c r="L4038" s="444">
        <f t="shared" ca="1" si="177"/>
        <v>-2850147993943.4819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-2850147993943.4819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-11875616641.431175</v>
      </c>
      <c r="L4039" s="444">
        <f t="shared" ca="1" si="177"/>
        <v>-2862023610584.9131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-2862023610584.9131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-11925098377.437138</v>
      </c>
      <c r="L4040" s="444">
        <f t="shared" ca="1" si="177"/>
        <v>-2873948708962.3501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-2873948708962.3501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-11974786287.343124</v>
      </c>
      <c r="L4041" s="444">
        <f t="shared" ca="1" si="177"/>
        <v>-2885923495249.6934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-2885923495249.6934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-12024681230.207056</v>
      </c>
      <c r="L4042" s="444">
        <f t="shared" ca="1" si="177"/>
        <v>-2897948176479.9004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-2897948176479.9004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-12074784068.666252</v>
      </c>
      <c r="L4043" s="444">
        <f t="shared" ca="1" si="177"/>
        <v>-2910022960548.5664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-2910022960548.5664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-12125095668.95236</v>
      </c>
      <c r="L4044" s="444">
        <f t="shared" ca="1" si="177"/>
        <v>-2922148056217.5186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-2922148056217.5186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-12175616900.906326</v>
      </c>
      <c r="L4045" s="444">
        <f t="shared" ca="1" si="177"/>
        <v>-2934323673118.4248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-2934323673118.4248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-12226348637.993437</v>
      </c>
      <c r="L4046" s="444">
        <f t="shared" ca="1" si="177"/>
        <v>-2946550021756.4185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-2946550021756.4185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-12277291757.318411</v>
      </c>
      <c r="L4047" s="444">
        <f t="shared" ca="1" si="177"/>
        <v>-2958827313513.7368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-2958827313513.7368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-12328447139.64057</v>
      </c>
      <c r="L4048" s="444">
        <f t="shared" ca="1" si="177"/>
        <v>-2971155760653.3774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-2971155760653.3774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-12379815669.389072</v>
      </c>
      <c r="L4049" s="444">
        <f t="shared" ca="1" si="177"/>
        <v>-2983535576322.7666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-2983535576322.7666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-12431398234.678194</v>
      </c>
      <c r="L4050" s="444">
        <f t="shared" ca="1" si="177"/>
        <v>-2995966974557.4448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-2995966974557.4448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-12483195727.322687</v>
      </c>
      <c r="L4051" s="444">
        <f t="shared" ca="1" si="177"/>
        <v>-3008450170284.7676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-3008450170284.7676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-12535209042.853199</v>
      </c>
      <c r="L4052" s="444">
        <f t="shared" ca="1" si="177"/>
        <v>-3020985379327.6206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-3020985379327.6206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-12587439080.531752</v>
      </c>
      <c r="L4053" s="444">
        <f t="shared" ca="1" si="177"/>
        <v>-3033572818408.1523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-3033572818408.1523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-12639886743.367302</v>
      </c>
      <c r="L4054" s="444">
        <f t="shared" ca="1" si="177"/>
        <v>-3046212705151.5195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-3046212705151.5195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-12692552938.13133</v>
      </c>
      <c r="L4055" s="444">
        <f t="shared" ca="1" si="177"/>
        <v>-3058905258089.6509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-3058905258089.6509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-12745438575.373545</v>
      </c>
      <c r="L4056" s="444">
        <f t="shared" ca="1" si="177"/>
        <v>-3071650696665.0244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-3071650696665.0244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-12798544569.437601</v>
      </c>
      <c r="L4057" s="444">
        <f t="shared" ca="1" si="177"/>
        <v>-3084449241234.4619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-3084449241234.4619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-12851871838.476925</v>
      </c>
      <c r="L4058" s="444">
        <f t="shared" ca="1" si="177"/>
        <v>-3097301113072.939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-3097301113072.939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-12905421304.470579</v>
      </c>
      <c r="L4059" s="444">
        <f t="shared" ca="1" si="177"/>
        <v>-3110206534377.4097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-3110206534377.4097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-12959193893.239206</v>
      </c>
      <c r="L4060" s="444">
        <f t="shared" ca="1" si="177"/>
        <v>-3123165728270.6489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-3123165728270.6489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-13013190534.461037</v>
      </c>
      <c r="L4061" s="444">
        <f t="shared" ca="1" si="177"/>
        <v>-3136178918805.1099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-3136178918805.1099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-13067412161.687958</v>
      </c>
      <c r="L4062" s="444">
        <f t="shared" ca="1" si="177"/>
        <v>-3149246330966.7979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-3149246330966.7979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-13121859712.361658</v>
      </c>
      <c r="L4063" s="444">
        <f t="shared" ca="1" si="177"/>
        <v>-3162368190679.1597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-3162368190679.1597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-13176534127.829832</v>
      </c>
      <c r="L4064" s="444">
        <f t="shared" ca="1" si="177"/>
        <v>-3175544724806.9893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-3175544724806.9893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-13231436353.362455</v>
      </c>
      <c r="L4065" s="444">
        <f t="shared" ca="1" si="177"/>
        <v>-3188776161160.3516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-3188776161160.3516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-13286567338.168131</v>
      </c>
      <c r="L4066" s="444">
        <f t="shared" ca="1" si="177"/>
        <v>-3202062728498.5195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-3202062728498.5195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-13341928035.410498</v>
      </c>
      <c r="L4067" s="444">
        <f t="shared" ca="1" si="177"/>
        <v>-3215404656533.9302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-3215404656533.9302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-13397519402.224709</v>
      </c>
      <c r="L4068" s="444">
        <f t="shared" ca="1" si="177"/>
        <v>-3228802175936.1548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-3228802175936.1548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-13453342399.733978</v>
      </c>
      <c r="L4069" s="444">
        <f t="shared" ca="1" si="177"/>
        <v>-3242255518335.8887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-3242255518335.8887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-13509397993.066202</v>
      </c>
      <c r="L4070" s="444">
        <f t="shared" ca="1" si="177"/>
        <v>-3255764916328.9551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-3255764916328.9551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-13565687151.370646</v>
      </c>
      <c r="L4071" s="444">
        <f t="shared" ca="1" si="177"/>
        <v>-3269330603480.3257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-3269330603480.3257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-13622210847.83469</v>
      </c>
      <c r="L4072" s="444">
        <f t="shared" ca="1" si="177"/>
        <v>-3282952814328.1602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-3282952814328.1602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-13678970059.700666</v>
      </c>
      <c r="L4073" s="444">
        <f t="shared" ca="1" si="177"/>
        <v>-3296631784387.8608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-3296631784387.8608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-13735965768.282753</v>
      </c>
      <c r="L4074" s="444">
        <f t="shared" ca="1" si="177"/>
        <v>-3310367750156.1436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-3310367750156.1436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-13793198958.983931</v>
      </c>
      <c r="L4075" s="444">
        <f t="shared" ca="1" si="177"/>
        <v>-3324160949115.1274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-3324160949115.1274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-13850670621.31303</v>
      </c>
      <c r="L4076" s="444">
        <f t="shared" ca="1" si="177"/>
        <v>-3338011619736.4404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-3338011619736.4404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-13908381748.901834</v>
      </c>
      <c r="L4077" s="444">
        <f t="shared" ca="1" si="177"/>
        <v>-3351920001485.3423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-3351920001485.3423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-13966333339.522259</v>
      </c>
      <c r="L4078" s="444">
        <f t="shared" ca="1" si="177"/>
        <v>-3365886334824.8647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-3365886334824.8647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-14024526395.103603</v>
      </c>
      <c r="L4079" s="444">
        <f t="shared" ca="1" si="177"/>
        <v>-3379910861219.9683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-3379910861219.9683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-14082961921.749868</v>
      </c>
      <c r="L4080" s="444">
        <f t="shared" ca="1" si="177"/>
        <v>-3393993823141.7183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-3393993823141.7183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-14141640929.757158</v>
      </c>
      <c r="L4081" s="444">
        <f t="shared" ca="1" si="177"/>
        <v>-3408135464071.4756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-3408135464071.4756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-14200564433.631147</v>
      </c>
      <c r="L4082" s="444">
        <f t="shared" ca="1" si="177"/>
        <v>-3422336028505.1069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-3422336028505.1069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-14259733452.104612</v>
      </c>
      <c r="L4083" s="444">
        <f t="shared" ca="1" si="177"/>
        <v>-3436595761957.2114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-3436595761957.2114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-14319149008.15505</v>
      </c>
      <c r="L4084" s="444">
        <f t="shared" ca="1" si="177"/>
        <v>-3450914910965.3667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-3450914910965.3667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-14378812129.022364</v>
      </c>
      <c r="L4085" s="444">
        <f t="shared" ca="1" si="177"/>
        <v>-3465293723094.3892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-3465293723094.3892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-14438723846.226622</v>
      </c>
      <c r="L4086" s="444">
        <f t="shared" ca="1" si="177"/>
        <v>-3479732446940.6157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-3479732446940.6157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-14498885195.585897</v>
      </c>
      <c r="L4087" s="444">
        <f t="shared" ca="1" si="177"/>
        <v>-3494231332136.2017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-3494231332136.2017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-14559297217.234175</v>
      </c>
      <c r="L4088" s="444">
        <f t="shared" ref="L4088:L4342" ca="1" si="182">I4088-J4088+K4088</f>
        <v>-3508790629353.436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-3508790629353.436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-14619960955.639318</v>
      </c>
      <c r="L4089" s="444">
        <f t="shared" ca="1" si="182"/>
        <v>-3523410590309.0752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-3523410590309.0752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-14680877459.621147</v>
      </c>
      <c r="L4090" s="444">
        <f t="shared" ca="1" si="182"/>
        <v>-3538091467768.6963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-3538091467768.6963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-14742047782.369568</v>
      </c>
      <c r="L4091" s="444">
        <f t="shared" ca="1" si="182"/>
        <v>-3552833515551.0659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-3552833515551.0659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-14803472981.462776</v>
      </c>
      <c r="L4092" s="444">
        <f t="shared" ca="1" si="182"/>
        <v>-3567636988532.5288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-3567636988532.5288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-14865154118.885536</v>
      </c>
      <c r="L4093" s="444">
        <f t="shared" ca="1" si="182"/>
        <v>-3582502142651.4146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-3582502142651.4146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-14927092261.04756</v>
      </c>
      <c r="L4094" s="444">
        <f t="shared" ca="1" si="182"/>
        <v>-3597429234912.4619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-3597429234912.4619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-14989288478.801924</v>
      </c>
      <c r="L4095" s="444">
        <f t="shared" ca="1" si="182"/>
        <v>-3612418523391.2637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-3612418523391.2637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-15051743847.463598</v>
      </c>
      <c r="L4096" s="444">
        <f t="shared" ca="1" si="182"/>
        <v>-3627470267238.7271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-3627470267238.7271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-15114459446.82803</v>
      </c>
      <c r="L4097" s="444">
        <f t="shared" ca="1" si="182"/>
        <v>-3642584726685.5552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-3642584726685.5552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-15177436361.189814</v>
      </c>
      <c r="L4098" s="444">
        <f t="shared" ca="1" si="182"/>
        <v>-3657762163046.7451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-3657762163046.7451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-15240675679.361437</v>
      </c>
      <c r="L4099" s="444">
        <f t="shared" ca="1" si="182"/>
        <v>-3673002838726.1064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-3673002838726.1064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-15304178494.692108</v>
      </c>
      <c r="L4100" s="444">
        <f t="shared" ca="1" si="182"/>
        <v>-3688307017220.7983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-3688307017220.7983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-15367945905.08666</v>
      </c>
      <c r="L4101" s="444">
        <f t="shared" ca="1" si="182"/>
        <v>-3703674963125.8848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-3703674963125.8848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-15431979013.024519</v>
      </c>
      <c r="L4102" s="444">
        <f t="shared" ca="1" si="182"/>
        <v>-3719106942138.9092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-3719106942138.9092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-15496278925.578789</v>
      </c>
      <c r="L4103" s="444">
        <f t="shared" ca="1" si="182"/>
        <v>-3734603221064.4878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-3734603221064.4878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-15560846754.435368</v>
      </c>
      <c r="L4104" s="444">
        <f t="shared" ca="1" si="182"/>
        <v>-3750164067818.9233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-3750164067818.9233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-15625683615.912178</v>
      </c>
      <c r="L4105" s="444">
        <f t="shared" ca="1" si="182"/>
        <v>-3765789751434.8354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-3765789751434.8354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-15690790630.978481</v>
      </c>
      <c r="L4106" s="444">
        <f t="shared" ca="1" si="182"/>
        <v>-3781480542065.814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-3781480542065.814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-15756168925.274225</v>
      </c>
      <c r="L4107" s="444">
        <f t="shared" ca="1" si="182"/>
        <v>-3797236710991.0884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-3797236710991.0884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-15821819629.129534</v>
      </c>
      <c r="L4108" s="444">
        <f t="shared" ca="1" si="182"/>
        <v>-3813058530620.2178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-3813058530620.2178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-15887743877.584242</v>
      </c>
      <c r="L4109" s="444">
        <f t="shared" ca="1" si="182"/>
        <v>-3828946274497.8022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-3828946274497.8022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-15953942810.407509</v>
      </c>
      <c r="L4110" s="444">
        <f t="shared" ca="1" si="182"/>
        <v>-3844900217308.21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-3844900217308.21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-16020417572.11754</v>
      </c>
      <c r="L4111" s="444">
        <f t="shared" ca="1" si="182"/>
        <v>-3860920634880.3276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-3860920634880.3276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-16087169312.001364</v>
      </c>
      <c r="L4112" s="444">
        <f t="shared" ca="1" si="182"/>
        <v>-3877007804192.3291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-3877007804192.3291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-16154199184.134706</v>
      </c>
      <c r="L4113" s="444">
        <f t="shared" ca="1" si="182"/>
        <v>-3893162003376.4639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-3893162003376.4639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-16221508347.401934</v>
      </c>
      <c r="L4114" s="444">
        <f t="shared" ca="1" si="182"/>
        <v>-3909383511723.8657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-3909383511723.8657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-16289097965.516108</v>
      </c>
      <c r="L4115" s="444">
        <f t="shared" ca="1" si="182"/>
        <v>-3925672609689.3818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-3925672609689.3818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-16356969207.039091</v>
      </c>
      <c r="L4116" s="444">
        <f t="shared" ca="1" si="182"/>
        <v>-3942029578896.4209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-3942029578896.4209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-16425123245.401754</v>
      </c>
      <c r="L4117" s="444">
        <f t="shared" ca="1" si="182"/>
        <v>-3958454702141.8228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-3958454702141.8228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-16493561258.924263</v>
      </c>
      <c r="L4118" s="444">
        <f t="shared" ca="1" si="182"/>
        <v>-3974948263400.7471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-3974948263400.7471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-16562284430.836447</v>
      </c>
      <c r="L4119" s="444">
        <f t="shared" ca="1" si="182"/>
        <v>-3991510547831.5835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-3991510547831.5835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-16631293949.298264</v>
      </c>
      <c r="L4120" s="444">
        <f t="shared" ca="1" si="182"/>
        <v>-4008141841780.8818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-4008141841780.8818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-16700591007.420341</v>
      </c>
      <c r="L4121" s="444">
        <f t="shared" ca="1" si="182"/>
        <v>-4024842432788.3022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-4024842432788.3022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-16770176803.284594</v>
      </c>
      <c r="L4122" s="444">
        <f t="shared" ca="1" si="182"/>
        <v>-4041612609591.5869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-4041612609591.5869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-16840052539.964947</v>
      </c>
      <c r="L4123" s="444">
        <f t="shared" ca="1" si="182"/>
        <v>-4058452662131.5518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-4058452662131.5518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-16910219425.548132</v>
      </c>
      <c r="L4124" s="444">
        <f t="shared" ca="1" si="182"/>
        <v>-4075362881557.1001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-4075362881557.1001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-16980678673.154585</v>
      </c>
      <c r="L4125" s="444">
        <f t="shared" ca="1" si="182"/>
        <v>-4092343560230.2549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-4092343560230.2549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-17051431500.959396</v>
      </c>
      <c r="L4126" s="444">
        <f t="shared" ca="1" si="182"/>
        <v>-4109394991731.2144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-4109394991731.2144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-17122479132.213392</v>
      </c>
      <c r="L4127" s="444">
        <f t="shared" ca="1" si="182"/>
        <v>-4126517470863.4277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-4126517470863.4277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-17193822795.264282</v>
      </c>
      <c r="L4128" s="444">
        <f t="shared" ca="1" si="182"/>
        <v>-4143711293658.6919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-4143711293658.6919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-17265463723.577881</v>
      </c>
      <c r="L4129" s="444">
        <f t="shared" ca="1" si="182"/>
        <v>-4160976757382.2695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-4160976757382.2695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-17337403155.759457</v>
      </c>
      <c r="L4130" s="444">
        <f t="shared" ca="1" si="182"/>
        <v>-4178314160538.0288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-4178314160538.0288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-17409642335.575123</v>
      </c>
      <c r="L4131" s="444">
        <f t="shared" ca="1" si="182"/>
        <v>-4195723802873.604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-4195723802873.604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-17482182511.973351</v>
      </c>
      <c r="L4132" s="444">
        <f t="shared" ca="1" si="182"/>
        <v>-4213205985385.5771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-4213205985385.5771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-17555024939.106571</v>
      </c>
      <c r="L4133" s="444">
        <f t="shared" ca="1" si="182"/>
        <v>-4230761010324.6836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-4230761010324.6836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-17628170876.352848</v>
      </c>
      <c r="L4134" s="444">
        <f t="shared" ca="1" si="182"/>
        <v>-4248389181201.0366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-4248389181201.0366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-17701621588.337654</v>
      </c>
      <c r="L4135" s="444">
        <f t="shared" ca="1" si="182"/>
        <v>-4266090802789.3745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-4266090802789.3745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-17775378344.955727</v>
      </c>
      <c r="L4136" s="444">
        <f t="shared" ca="1" si="182"/>
        <v>-4283866181134.3301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-4283866181134.3301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-17849442421.39304</v>
      </c>
      <c r="L4137" s="444">
        <f t="shared" ca="1" si="182"/>
        <v>-4301715623555.7231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-4301715623555.7231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-17923815098.148846</v>
      </c>
      <c r="L4138" s="444">
        <f t="shared" ca="1" si="182"/>
        <v>-4319639438653.8721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-4319639438653.8721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-17998497661.0578</v>
      </c>
      <c r="L4139" s="444">
        <f t="shared" ca="1" si="182"/>
        <v>-4337637936314.9297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-4337637936314.9297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-18073491401.312206</v>
      </c>
      <c r="L4140" s="444">
        <f t="shared" ca="1" si="182"/>
        <v>-4355711427716.2417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-4355711427716.2417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-18148797615.484341</v>
      </c>
      <c r="L4141" s="444">
        <f t="shared" ca="1" si="182"/>
        <v>-4373860225331.7261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-4373860225331.7261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-18224417605.548859</v>
      </c>
      <c r="L4142" s="444">
        <f t="shared" ca="1" si="182"/>
        <v>-4392084642937.2749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-4392084642937.2749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-18300352678.905312</v>
      </c>
      <c r="L4143" s="444">
        <f t="shared" ca="1" si="182"/>
        <v>-4410384995616.1807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-4410384995616.1807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-18376604148.400753</v>
      </c>
      <c r="L4144" s="444">
        <f t="shared" ca="1" si="182"/>
        <v>-4428761599764.5811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-4428761599764.5811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-18453173332.352421</v>
      </c>
      <c r="L4145" s="444">
        <f t="shared" ca="1" si="182"/>
        <v>-4447214773096.9336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-4447214773096.9336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-18530061554.570557</v>
      </c>
      <c r="L4146" s="444">
        <f t="shared" ca="1" si="182"/>
        <v>-4465744834651.5039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-4465744834651.5039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-18607270144.381268</v>
      </c>
      <c r="L4147" s="444">
        <f t="shared" ca="1" si="182"/>
        <v>-4484352104795.8848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-4484352104795.8848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-18684800436.649521</v>
      </c>
      <c r="L4148" s="444">
        <f t="shared" ca="1" si="182"/>
        <v>-4503036905232.5342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-4503036905232.5342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-18762653771.802227</v>
      </c>
      <c r="L4149" s="444">
        <f t="shared" ca="1" si="182"/>
        <v>-4521799559004.3359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-4521799559004.3359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-18840831495.851398</v>
      </c>
      <c r="L4150" s="444">
        <f t="shared" ca="1" si="182"/>
        <v>-4540640390500.1875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-4540640390500.1875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-18919334960.417446</v>
      </c>
      <c r="L4151" s="444">
        <f t="shared" ca="1" si="182"/>
        <v>-4559559725460.6045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-4559559725460.6045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-18998165522.752518</v>
      </c>
      <c r="L4152" s="444">
        <f t="shared" ca="1" si="182"/>
        <v>-4578557890983.3574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-4578557890983.3574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-19077324545.763988</v>
      </c>
      <c r="L4153" s="444">
        <f t="shared" ca="1" si="182"/>
        <v>-4597635215529.1211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-4597635215529.1211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-19156813398.038006</v>
      </c>
      <c r="L4154" s="444">
        <f t="shared" ca="1" si="182"/>
        <v>-4616792028927.1592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-4616792028927.1592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-19236633453.863163</v>
      </c>
      <c r="L4155" s="444">
        <f t="shared" ca="1" si="182"/>
        <v>-4636028662381.0225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-4636028662381.0225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-19316786093.254261</v>
      </c>
      <c r="L4156" s="444">
        <f t="shared" ca="1" si="182"/>
        <v>-4655345448474.2764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-4655345448474.2764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-19397272701.976151</v>
      </c>
      <c r="L4157" s="444">
        <f t="shared" ca="1" si="182"/>
        <v>-4674742721176.2529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-4674742721176.2529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-19478094671.567719</v>
      </c>
      <c r="L4158" s="444">
        <f t="shared" ca="1" si="182"/>
        <v>-4694220815847.8203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-4694220815847.8203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-19559253399.365917</v>
      </c>
      <c r="L4159" s="444">
        <f t="shared" ca="1" si="182"/>
        <v>-4713780069247.1865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-4713780069247.1865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-19640750288.529945</v>
      </c>
      <c r="L4160" s="444">
        <f t="shared" ca="1" si="182"/>
        <v>-4733420819535.7168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-4733420819535.7168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-19722586748.065487</v>
      </c>
      <c r="L4161" s="444">
        <f t="shared" ca="1" si="182"/>
        <v>-4753143406283.7822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-4753143406283.7822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-19804764192.849091</v>
      </c>
      <c r="L4162" s="444">
        <f t="shared" ca="1" si="182"/>
        <v>-4772948170476.6309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-4772948170476.6309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-19887284043.65263</v>
      </c>
      <c r="L4163" s="444">
        <f t="shared" ca="1" si="182"/>
        <v>-4792835454520.2832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-4792835454520.2832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-19970147727.167847</v>
      </c>
      <c r="L4164" s="444">
        <f t="shared" ca="1" si="182"/>
        <v>-4812805602247.4512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-4812805602247.4512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-20053356676.031048</v>
      </c>
      <c r="L4165" s="444">
        <f t="shared" ca="1" si="182"/>
        <v>-4832858958923.4824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-4832858958923.4824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-20136912328.847843</v>
      </c>
      <c r="L4166" s="444">
        <f t="shared" ca="1" si="182"/>
        <v>-4852995871252.3301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-4852995871252.3301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-20220816130.21804</v>
      </c>
      <c r="L4167" s="444">
        <f t="shared" ca="1" si="182"/>
        <v>-4873216687382.5479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-4873216687382.5479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-20305069530.760616</v>
      </c>
      <c r="L4168" s="444">
        <f t="shared" ca="1" si="182"/>
        <v>-4893521756913.3086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-4893521756913.3086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-20389673987.138786</v>
      </c>
      <c r="L4169" s="444">
        <f t="shared" ca="1" si="182"/>
        <v>-4913911430900.4473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-4913911430900.4473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-20474630962.085197</v>
      </c>
      <c r="L4170" s="444">
        <f t="shared" ca="1" si="182"/>
        <v>-4934386061862.5322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-4934386061862.5322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-20559941924.427216</v>
      </c>
      <c r="L4171" s="444">
        <f t="shared" ca="1" si="182"/>
        <v>-4954946003786.959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-4954946003786.959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-20645608349.112328</v>
      </c>
      <c r="L4172" s="444">
        <f t="shared" ca="1" si="182"/>
        <v>-4975591612136.0713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-4975591612136.0713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-20731631717.233631</v>
      </c>
      <c r="L4173" s="444">
        <f t="shared" ca="1" si="182"/>
        <v>-4996323243853.3047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-4996323243853.3047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-20818013516.055435</v>
      </c>
      <c r="L4174" s="444">
        <f t="shared" ca="1" si="182"/>
        <v>-5017141257369.3604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-5017141257369.3604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-20904755239.039001</v>
      </c>
      <c r="L4175" s="444">
        <f t="shared" ca="1" si="182"/>
        <v>-5038046012608.3994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-5038046012608.3994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-20991858385.868332</v>
      </c>
      <c r="L4176" s="444">
        <f t="shared" ca="1" si="182"/>
        <v>-5059037870994.2676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-5059037870994.2676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-21079324462.476116</v>
      </c>
      <c r="L4177" s="444">
        <f t="shared" ca="1" si="182"/>
        <v>-5080117195456.7441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-5080117195456.7441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-21167154981.069767</v>
      </c>
      <c r="L4178" s="444">
        <f t="shared" ca="1" si="182"/>
        <v>-5101284350437.8135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-5101284350437.8135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-21255351460.157555</v>
      </c>
      <c r="L4179" s="444">
        <f t="shared" ca="1" si="182"/>
        <v>-5122539701897.9707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-5122539701897.9707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-21343915424.574879</v>
      </c>
      <c r="L4180" s="444">
        <f t="shared" ca="1" si="182"/>
        <v>-5143883617322.5459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-5143883617322.5459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-21432848405.510609</v>
      </c>
      <c r="L4181" s="444">
        <f t="shared" ca="1" si="182"/>
        <v>-5165316465728.0566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-5165316465728.0566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-21522151940.533569</v>
      </c>
      <c r="L4182" s="444">
        <f t="shared" ca="1" si="182"/>
        <v>-5186838617668.5898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-5186838617668.5898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-21611827573.619125</v>
      </c>
      <c r="L4183" s="444">
        <f t="shared" ca="1" si="182"/>
        <v>-5208450445242.209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-5208450445242.209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-21701876855.175869</v>
      </c>
      <c r="L4184" s="444">
        <f t="shared" ca="1" si="182"/>
        <v>-5230152322097.3848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-5230152322097.3848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-21792301342.072437</v>
      </c>
      <c r="L4185" s="444">
        <f t="shared" ca="1" si="182"/>
        <v>-5251944623439.457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-5251944623439.457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-21883102597.664406</v>
      </c>
      <c r="L4186" s="444">
        <f t="shared" ca="1" si="182"/>
        <v>-5273827726037.1211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-5273827726037.1211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-21974282191.821339</v>
      </c>
      <c r="L4187" s="444">
        <f t="shared" ca="1" si="182"/>
        <v>-5295802008228.9424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-5295802008228.9424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-22065841700.953926</v>
      </c>
      <c r="L4188" s="444">
        <f t="shared" ca="1" si="182"/>
        <v>-5317867849929.8965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-5317867849929.8965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-22157782708.041237</v>
      </c>
      <c r="L4189" s="444">
        <f t="shared" ca="1" si="182"/>
        <v>-5340025632637.9375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-5340025632637.9375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-22250106802.658073</v>
      </c>
      <c r="L4190" s="444">
        <f t="shared" ca="1" si="182"/>
        <v>-5362275739440.5957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-5362275739440.5957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-22342815581.002483</v>
      </c>
      <c r="L4191" s="444">
        <f t="shared" ca="1" si="182"/>
        <v>-5384618555021.5986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-5384618555021.5986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-22435910645.923328</v>
      </c>
      <c r="L4192" s="444">
        <f t="shared" ca="1" si="182"/>
        <v>-5407054465667.5215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-5407054465667.5215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-22529393606.948006</v>
      </c>
      <c r="L4193" s="444">
        <f t="shared" ca="1" si="182"/>
        <v>-5429583859274.4697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-5429583859274.4697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-22623266080.310291</v>
      </c>
      <c r="L4194" s="444">
        <f t="shared" ca="1" si="182"/>
        <v>-5452207125354.7803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-5452207125354.7803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-22717529688.978252</v>
      </c>
      <c r="L4195" s="444">
        <f t="shared" ca="1" si="182"/>
        <v>-5474924655043.7588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-5474924655043.7588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-22812186062.682327</v>
      </c>
      <c r="L4196" s="444">
        <f t="shared" ca="1" si="182"/>
        <v>-5497736841106.4414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-5497736841106.4414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-22907236837.943504</v>
      </c>
      <c r="L4197" s="444">
        <f t="shared" ca="1" si="182"/>
        <v>-5520644077944.3848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-5520644077944.3848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-23002683658.101604</v>
      </c>
      <c r="L4198" s="444">
        <f t="shared" ca="1" si="182"/>
        <v>-5543646761602.4863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-5543646761602.4863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-23098528173.343693</v>
      </c>
      <c r="L4199" s="444">
        <f t="shared" ca="1" si="182"/>
        <v>-5566745289775.8301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-5566745289775.8301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-23194772040.732624</v>
      </c>
      <c r="L4200" s="444">
        <f t="shared" ca="1" si="182"/>
        <v>-5589940061816.5625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-5589940061816.5625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-23291416924.235676</v>
      </c>
      <c r="L4201" s="444">
        <f t="shared" ca="1" si="182"/>
        <v>-5613231478740.7979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-5613231478740.7979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-23388464494.753323</v>
      </c>
      <c r="L4202" s="444">
        <f t="shared" ca="1" si="182"/>
        <v>-5636619943235.5508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-5636619943235.5508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-23485916430.148129</v>
      </c>
      <c r="L4203" s="444">
        <f t="shared" ca="1" si="182"/>
        <v>-5660105859665.6992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-5660105859665.6992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-23583774415.273746</v>
      </c>
      <c r="L4204" s="444">
        <f t="shared" ca="1" si="182"/>
        <v>-5683689634080.9727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-5683689634080.9727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-23682040142.004051</v>
      </c>
      <c r="L4205" s="444">
        <f t="shared" ca="1" si="182"/>
        <v>-5707371674222.9766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-5707371674222.9766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-23780715309.262402</v>
      </c>
      <c r="L4206" s="444">
        <f t="shared" ca="1" si="182"/>
        <v>-5731152389532.2393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-5731152389532.2393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-23879801623.050995</v>
      </c>
      <c r="L4207" s="444">
        <f t="shared" ca="1" si="182"/>
        <v>-5755032191155.29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-5755032191155.29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-23979300796.480373</v>
      </c>
      <c r="L4208" s="444">
        <f t="shared" ca="1" si="182"/>
        <v>-5779011491951.7705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-5779011491951.7705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-24079214549.799042</v>
      </c>
      <c r="L4209" s="444">
        <f t="shared" ca="1" si="182"/>
        <v>-5803090706501.5693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-5803090706501.5693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-24179544610.423206</v>
      </c>
      <c r="L4210" s="444">
        <f t="shared" ca="1" si="182"/>
        <v>-5827270251111.9922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-5827270251111.9922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-24280292712.966633</v>
      </c>
      <c r="L4211" s="444">
        <f t="shared" ca="1" si="182"/>
        <v>-5851550543824.959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-5851550543824.959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-24381460599.27066</v>
      </c>
      <c r="L4212" s="444">
        <f t="shared" ca="1" si="182"/>
        <v>-5875932004424.2295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-5875932004424.2295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-24483050018.434288</v>
      </c>
      <c r="L4213" s="444">
        <f t="shared" ca="1" si="182"/>
        <v>-5900415054442.6641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-5900415054442.6641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-24585062726.844433</v>
      </c>
      <c r="L4214" s="444">
        <f t="shared" ca="1" si="182"/>
        <v>-5925000117169.5088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-5925000117169.5088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-24687500488.206287</v>
      </c>
      <c r="L4215" s="444">
        <f t="shared" ca="1" si="182"/>
        <v>-5949687617657.7148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-5949687617657.7148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-24790365073.573811</v>
      </c>
      <c r="L4216" s="444">
        <f t="shared" ca="1" si="182"/>
        <v>-5974477982731.2891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-5974477982731.2891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-24893658261.380371</v>
      </c>
      <c r="L4217" s="444">
        <f t="shared" ca="1" si="182"/>
        <v>-5999371640992.6699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-5999371640992.6699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-24997381837.46946</v>
      </c>
      <c r="L4218" s="444">
        <f t="shared" ca="1" si="182"/>
        <v>-6024369022830.1396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-6024369022830.1396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-25101537595.12558</v>
      </c>
      <c r="L4219" s="444">
        <f t="shared" ca="1" si="182"/>
        <v>-6049470560425.2656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-6049470560425.2656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-25206127335.105274</v>
      </c>
      <c r="L4220" s="444">
        <f t="shared" ca="1" si="182"/>
        <v>-6074676687760.3711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-6074676687760.3711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-25311152865.668213</v>
      </c>
      <c r="L4221" s="444">
        <f t="shared" ca="1" si="182"/>
        <v>-6099987840626.0391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-6099987840626.0391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-25416616002.608498</v>
      </c>
      <c r="L4222" s="444">
        <f t="shared" ca="1" si="182"/>
        <v>-6125404456628.6475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-6125404456628.6475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-25522518569.28603</v>
      </c>
      <c r="L4223" s="444">
        <f t="shared" ca="1" si="182"/>
        <v>-6150926975197.9336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-6150926975197.9336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-25628862396.658058</v>
      </c>
      <c r="L4224" s="444">
        <f t="shared" ca="1" si="182"/>
        <v>-6176555837594.5918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-6176555837594.5918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-25735649323.310799</v>
      </c>
      <c r="L4225" s="444">
        <f t="shared" ca="1" si="182"/>
        <v>-6202291486917.9023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-6202291486917.9023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-25842881195.491261</v>
      </c>
      <c r="L4226" s="444">
        <f t="shared" ca="1" si="182"/>
        <v>-6228134368113.3936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-6228134368113.3936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-25950559867.139141</v>
      </c>
      <c r="L4227" s="444">
        <f t="shared" ca="1" si="182"/>
        <v>-6254084927980.5322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-6254084927980.5322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-26058687199.918884</v>
      </c>
      <c r="L4228" s="444">
        <f t="shared" ca="1" si="182"/>
        <v>-6280143615180.4512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-6280143615180.4512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-26167265063.251881</v>
      </c>
      <c r="L4229" s="444">
        <f t="shared" ca="1" si="182"/>
        <v>-6306310880243.7031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-6306310880243.7031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-26276295334.348763</v>
      </c>
      <c r="L4230" s="444">
        <f t="shared" ca="1" si="182"/>
        <v>-6332587175578.0518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-6332587175578.0518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-26385779898.241882</v>
      </c>
      <c r="L4231" s="444">
        <f t="shared" ca="1" si="182"/>
        <v>-6358972955476.2939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-6358972955476.2939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-26495720647.81789</v>
      </c>
      <c r="L4232" s="444">
        <f t="shared" ca="1" si="182"/>
        <v>-6385468676124.1123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-6385468676124.1123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-26606119483.850468</v>
      </c>
      <c r="L4233" s="444">
        <f t="shared" ca="1" si="182"/>
        <v>-6412074795607.9629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-6412074795607.9629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-26716978315.03318</v>
      </c>
      <c r="L4234" s="444">
        <f t="shared" ca="1" si="182"/>
        <v>-6438791773922.9961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-6438791773922.9961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-26828299058.012482</v>
      </c>
      <c r="L4235" s="444">
        <f t="shared" ca="1" si="182"/>
        <v>-6465620072981.0088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-6465620072981.0088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-26940083637.420868</v>
      </c>
      <c r="L4236" s="444">
        <f t="shared" ca="1" si="182"/>
        <v>-6492560156618.4297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-6492560156618.4297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-27052333985.910122</v>
      </c>
      <c r="L4237" s="444">
        <f t="shared" ca="1" si="182"/>
        <v>-6519612490604.3398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-6519612490604.3398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-27165052044.18475</v>
      </c>
      <c r="L4238" s="444">
        <f t="shared" ca="1" si="182"/>
        <v>-6546777542648.5244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-6546777542648.5244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-27278239761.035519</v>
      </c>
      <c r="L4239" s="444">
        <f t="shared" ca="1" si="182"/>
        <v>-6574055782409.5596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-6574055782409.5596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-27391899093.373165</v>
      </c>
      <c r="L4240" s="444">
        <f t="shared" ca="1" si="182"/>
        <v>-6601447681502.9326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-6601447681502.9326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-27506032006.262218</v>
      </c>
      <c r="L4241" s="444">
        <f t="shared" ca="1" si="182"/>
        <v>-6628953713509.1953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-6628953713509.1953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-27620640472.954979</v>
      </c>
      <c r="L4242" s="444">
        <f t="shared" ca="1" si="182"/>
        <v>-6656574353982.1504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-6656574353982.1504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-27735726474.925625</v>
      </c>
      <c r="L4243" s="444">
        <f t="shared" ca="1" si="182"/>
        <v>-6684310080457.0762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-6684310080457.0762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-27851292001.904484</v>
      </c>
      <c r="L4244" s="444">
        <f t="shared" ca="1" si="182"/>
        <v>-6712161372458.9805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-6712161372458.9805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-27967339051.912418</v>
      </c>
      <c r="L4245" s="444">
        <f t="shared" ca="1" si="182"/>
        <v>-6740128711510.8926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-6740128711510.8926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-28083869631.295383</v>
      </c>
      <c r="L4246" s="444">
        <f t="shared" ca="1" si="182"/>
        <v>-6768212581142.1875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-6768212581142.1875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-28200885754.759113</v>
      </c>
      <c r="L4247" s="444">
        <f t="shared" ca="1" si="182"/>
        <v>-6796413466896.9463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-6796413466896.9463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-28318389445.403942</v>
      </c>
      <c r="L4248" s="444">
        <f t="shared" ca="1" si="182"/>
        <v>-6824731856342.3506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-6824731856342.3506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-28436382734.759792</v>
      </c>
      <c r="L4249" s="444">
        <f t="shared" ca="1" si="182"/>
        <v>-6853168239077.1104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-6853168239077.1104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-28554867662.821293</v>
      </c>
      <c r="L4250" s="444">
        <f t="shared" ca="1" si="182"/>
        <v>-6881723106739.9316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-6881723106739.9316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-28673846278.08305</v>
      </c>
      <c r="L4251" s="444">
        <f t="shared" ca="1" si="182"/>
        <v>-6910396953018.0146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-6910396953018.0146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-28793320637.575066</v>
      </c>
      <c r="L4252" s="444">
        <f t="shared" ca="1" si="182"/>
        <v>-6939190273655.5898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-6939190273655.5898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-28913292806.898289</v>
      </c>
      <c r="L4253" s="444">
        <f t="shared" ca="1" si="182"/>
        <v>-6968103566462.4883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-6968103566462.4883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-29033764860.260372</v>
      </c>
      <c r="L4254" s="444">
        <f t="shared" ca="1" si="182"/>
        <v>-6997137331322.749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-6997137331322.749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-29154738880.511456</v>
      </c>
      <c r="L4255" s="444">
        <f t="shared" ca="1" si="182"/>
        <v>-7026292070203.2607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-7026292070203.2607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-29276216959.180256</v>
      </c>
      <c r="L4256" s="444">
        <f t="shared" ca="1" si="182"/>
        <v>-7055568287162.4414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-7055568287162.4414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-29398201196.510174</v>
      </c>
      <c r="L4257" s="444">
        <f t="shared" ca="1" si="182"/>
        <v>-7084966488358.9512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-7084966488358.9512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-29520693701.495628</v>
      </c>
      <c r="L4258" s="444">
        <f t="shared" ca="1" si="182"/>
        <v>-7114487182060.4473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-7114487182060.4473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-29643696591.91853</v>
      </c>
      <c r="L4259" s="444">
        <f t="shared" ca="1" si="182"/>
        <v>-7144130878652.3662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-7144130878652.3662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-29767211994.384857</v>
      </c>
      <c r="L4260" s="444">
        <f t="shared" ca="1" si="182"/>
        <v>-7173898090646.751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-7173898090646.751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-29891242044.361462</v>
      </c>
      <c r="L4261" s="444">
        <f t="shared" ca="1" si="182"/>
        <v>-7203789332691.1123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-7203789332691.1123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-30015788886.212967</v>
      </c>
      <c r="L4262" s="444">
        <f t="shared" ca="1" si="182"/>
        <v>-7233805121577.3252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-7233805121577.3252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-30140854673.238857</v>
      </c>
      <c r="L4263" s="444">
        <f t="shared" ca="1" si="182"/>
        <v>-7263945976250.5645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-7263945976250.5645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-30266441567.710686</v>
      </c>
      <c r="L4264" s="444">
        <f t="shared" ca="1" si="182"/>
        <v>-7294212417818.2754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-7294212417818.2754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-30392551740.909481</v>
      </c>
      <c r="L4265" s="444">
        <f t="shared" ca="1" si="182"/>
        <v>-7324604969559.1846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-7324604969559.1846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-30519187373.163273</v>
      </c>
      <c r="L4266" s="444">
        <f t="shared" ca="1" si="182"/>
        <v>-7355124156932.3477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-7355124156932.3477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-30646350653.884785</v>
      </c>
      <c r="L4267" s="444">
        <f t="shared" ca="1" si="182"/>
        <v>-7385770507586.2324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-7385770507586.2324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-30774043781.609306</v>
      </c>
      <c r="L4268" s="444">
        <f t="shared" ca="1" si="182"/>
        <v>-7416544551367.8418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-7416544551367.8418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-30902268964.032673</v>
      </c>
      <c r="L4269" s="444">
        <f t="shared" ca="1" si="182"/>
        <v>-7447446820331.874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-7447446820331.874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-31031028418.049469</v>
      </c>
      <c r="L4270" s="444">
        <f t="shared" ca="1" si="182"/>
        <v>-7478477848749.9238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-7478477848749.9238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-31160324369.791348</v>
      </c>
      <c r="L4271" s="444">
        <f t="shared" ca="1" si="182"/>
        <v>-7509638173119.7148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-7509638173119.7148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-31290159054.665478</v>
      </c>
      <c r="L4272" s="444">
        <f t="shared" ca="1" si="182"/>
        <v>-7540928332174.3799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-7540928332174.3799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-31420534717.39325</v>
      </c>
      <c r="L4273" s="444">
        <f t="shared" ca="1" si="182"/>
        <v>-7572348866891.7734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-7572348866891.7734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-31551453612.049057</v>
      </c>
      <c r="L4274" s="444">
        <f t="shared" ca="1" si="182"/>
        <v>-7603900320503.8223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-7603900320503.8223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-31682918002.099262</v>
      </c>
      <c r="L4275" s="444">
        <f t="shared" ca="1" si="182"/>
        <v>-7635583238505.9219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-7635583238505.9219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-31814930160.441341</v>
      </c>
      <c r="L4276" s="444">
        <f t="shared" ca="1" si="182"/>
        <v>-7667398168666.3633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-7667398168666.3633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-31947492369.44318</v>
      </c>
      <c r="L4277" s="444">
        <f t="shared" ca="1" si="182"/>
        <v>-7699345661035.8066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-7699345661035.8066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-32080606920.982529</v>
      </c>
      <c r="L4278" s="444">
        <f t="shared" ca="1" si="182"/>
        <v>-7731426267956.7891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-7731426267956.7891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-32214276116.486622</v>
      </c>
      <c r="L4279" s="444">
        <f t="shared" ca="1" si="182"/>
        <v>-7763640544073.2754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-7763640544073.2754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-32348502266.971981</v>
      </c>
      <c r="L4280" s="444">
        <f t="shared" ca="1" si="182"/>
        <v>-7795989046340.2471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-7795989046340.2471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-32483287693.084366</v>
      </c>
      <c r="L4281" s="444">
        <f t="shared" ca="1" si="182"/>
        <v>-7828472334033.3311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-7828472334033.3311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-32618634725.138882</v>
      </c>
      <c r="L4282" s="444">
        <f t="shared" ca="1" si="182"/>
        <v>-7861090968758.4697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-7861090968758.4697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-32754545703.16029</v>
      </c>
      <c r="L4283" s="444">
        <f t="shared" ca="1" si="182"/>
        <v>-7893845514461.6299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-7893845514461.6299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-32891022976.923454</v>
      </c>
      <c r="L4284" s="444">
        <f t="shared" ca="1" si="182"/>
        <v>-7926736537438.5537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-7926736537438.5537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-33028068905.993969</v>
      </c>
      <c r="L4285" s="444">
        <f t="shared" ca="1" si="182"/>
        <v>-7959764606344.5479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-7959764606344.5479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-33165685859.768951</v>
      </c>
      <c r="L4286" s="444">
        <f t="shared" ca="1" si="182"/>
        <v>-7992930292204.3164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-7992930292204.3164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-33303876217.517986</v>
      </c>
      <c r="L4287" s="444">
        <f t="shared" ca="1" si="182"/>
        <v>-8026234168421.834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-8026234168421.834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-33442642368.424309</v>
      </c>
      <c r="L4288" s="444">
        <f t="shared" ca="1" si="182"/>
        <v>-8059676810790.2578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-8059676810790.2578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-33581986711.626072</v>
      </c>
      <c r="L4289" s="444">
        <f t="shared" ca="1" si="182"/>
        <v>-8093258797501.8838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-8093258797501.8838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-33721911656.257847</v>
      </c>
      <c r="L4290" s="444">
        <f t="shared" ca="1" si="182"/>
        <v>-8126980709158.1416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-8126980709158.1416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-33862419621.492256</v>
      </c>
      <c r="L4291" s="444">
        <f t="shared" ca="1" si="182"/>
        <v>-8160843128779.6338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-8160843128779.6338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-34003513036.581806</v>
      </c>
      <c r="L4292" s="444">
        <f t="shared" ca="1" si="182"/>
        <v>-8194846641816.2158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-8194846641816.2158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-34145194340.900902</v>
      </c>
      <c r="L4293" s="444">
        <f t="shared" ca="1" si="182"/>
        <v>-8228991836157.1172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-8228991836157.1172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-34287465983.987988</v>
      </c>
      <c r="L4294" s="444">
        <f t="shared" ca="1" si="182"/>
        <v>-8263279302141.1055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-8263279302141.1055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-34430330425.587944</v>
      </c>
      <c r="L4295" s="444">
        <f t="shared" ca="1" si="182"/>
        <v>-8297709632566.6934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-8297709632566.6934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-34573790135.694557</v>
      </c>
      <c r="L4296" s="444">
        <f t="shared" ca="1" si="182"/>
        <v>-8332283422702.3877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-8332283422702.3877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-34717847594.593285</v>
      </c>
      <c r="L4297" s="444">
        <f t="shared" ca="1" si="182"/>
        <v>-8367001270296.9814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-8367001270296.9814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-34862505292.904091</v>
      </c>
      <c r="L4298" s="444">
        <f t="shared" ca="1" si="182"/>
        <v>-8401863775589.8857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-8401863775589.8857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-35007765731.624527</v>
      </c>
      <c r="L4299" s="444">
        <f t="shared" ca="1" si="182"/>
        <v>-8436871541321.5107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-8436871541321.5107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-35153631422.172958</v>
      </c>
      <c r="L4300" s="444">
        <f t="shared" ca="1" si="182"/>
        <v>-8472025172743.6836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-8472025172743.6836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-35300104886.432014</v>
      </c>
      <c r="L4301" s="444">
        <f t="shared" ca="1" si="182"/>
        <v>-8507325277630.1152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-8507325277630.1152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-35447188656.792152</v>
      </c>
      <c r="L4302" s="444">
        <f t="shared" ca="1" si="182"/>
        <v>-8542772466286.9072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-8542772466286.9072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-35594885276.19545</v>
      </c>
      <c r="L4303" s="444">
        <f t="shared" ca="1" si="182"/>
        <v>-8578367351563.1025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-8578367351563.1025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-35743197298.179596</v>
      </c>
      <c r="L4304" s="444">
        <f t="shared" ca="1" si="182"/>
        <v>-8614110548861.2822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-8614110548861.2822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-35892127286.922012</v>
      </c>
      <c r="L4305" s="444">
        <f t="shared" ca="1" si="182"/>
        <v>-8650002676148.2041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-8650002676148.2041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-36041677817.28418</v>
      </c>
      <c r="L4306" s="444">
        <f t="shared" ca="1" si="182"/>
        <v>-8686044353965.4883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-8686044353965.4883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-36191851474.856201</v>
      </c>
      <c r="L4307" s="444">
        <f t="shared" ca="1" si="182"/>
        <v>-8722236205440.3447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-8722236205440.3447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-36342650856.001434</v>
      </c>
      <c r="L4308" s="444">
        <f t="shared" ca="1" si="182"/>
        <v>-8758578856296.3457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-8758578856296.3457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-36494078567.901443</v>
      </c>
      <c r="L4309" s="444">
        <f t="shared" ca="1" si="182"/>
        <v>-8795072934864.2471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-8795072934864.2471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-36646137228.601028</v>
      </c>
      <c r="L4310" s="444">
        <f t="shared" ca="1" si="182"/>
        <v>-8831719072092.8477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-8831719072092.8477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-36798829467.053528</v>
      </c>
      <c r="L4311" s="444">
        <f t="shared" ca="1" si="182"/>
        <v>-8868517901559.9004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-8868517901559.9004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-36952157923.166252</v>
      </c>
      <c r="L4312" s="444">
        <f t="shared" ca="1" si="182"/>
        <v>-8905470059483.0664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-8905470059483.0664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-37106125247.846107</v>
      </c>
      <c r="L4313" s="444">
        <f t="shared" ca="1" si="182"/>
        <v>-8942576184730.9121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-8942576184730.9121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-37260734103.045464</v>
      </c>
      <c r="L4314" s="444">
        <f t="shared" ca="1" si="182"/>
        <v>-8979836918833.957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-8979836918833.957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-37415987161.808151</v>
      </c>
      <c r="L4315" s="444">
        <f t="shared" ca="1" si="182"/>
        <v>-9017252905995.7656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-9017252905995.7656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-37571887108.315689</v>
      </c>
      <c r="L4316" s="444">
        <f t="shared" ca="1" si="182"/>
        <v>-9054824793104.082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-9054824793104.082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-37728436637.933678</v>
      </c>
      <c r="L4317" s="444">
        <f t="shared" ca="1" si="182"/>
        <v>-9092553229742.0156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-9092553229742.0156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-37885638457.2584</v>
      </c>
      <c r="L4318" s="444">
        <f t="shared" ca="1" si="182"/>
        <v>-9130438868199.2734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-9130438868199.2734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-38043495284.163635</v>
      </c>
      <c r="L4319" s="444">
        <f t="shared" ca="1" si="182"/>
        <v>-9168482363483.4375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-9168482363483.4375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-38202009847.847656</v>
      </c>
      <c r="L4320" s="444">
        <f t="shared" ca="1" si="182"/>
        <v>-9206684373331.2852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-9206684373331.2852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-38361184888.880356</v>
      </c>
      <c r="L4321" s="444">
        <f t="shared" ca="1" si="182"/>
        <v>-9245045558220.166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-9245045558220.166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-38521023159.250694</v>
      </c>
      <c r="L4322" s="444">
        <f t="shared" ca="1" si="182"/>
        <v>-9283566581379.416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-9283566581379.416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-38681527422.41423</v>
      </c>
      <c r="L4323" s="444">
        <f t="shared" ca="1" si="182"/>
        <v>-9322248108801.8301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-9322248108801.8301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-38842700453.340958</v>
      </c>
      <c r="L4324" s="444">
        <f t="shared" ca="1" si="182"/>
        <v>-9361090809255.1719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-9361090809255.1719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-39004545038.563217</v>
      </c>
      <c r="L4325" s="444">
        <f t="shared" ca="1" si="182"/>
        <v>-9400095354293.7344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-9400095354293.7344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-39167063976.223892</v>
      </c>
      <c r="L4326" s="444">
        <f t="shared" ca="1" si="182"/>
        <v>-9439262418269.959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-9439262418269.959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-39330260076.124832</v>
      </c>
      <c r="L4327" s="444">
        <f t="shared" ca="1" si="182"/>
        <v>-9478592678346.084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-9478592678346.084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-39494136159.775352</v>
      </c>
      <c r="L4328" s="444">
        <f t="shared" ca="1" si="182"/>
        <v>-9518086814505.8594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-9518086814505.8594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-39658695060.441078</v>
      </c>
      <c r="L4329" s="444">
        <f t="shared" ca="1" si="182"/>
        <v>-9557745509566.3008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-9557745509566.3008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-39823939623.192917</v>
      </c>
      <c r="L4330" s="444">
        <f t="shared" ca="1" si="182"/>
        <v>-9597569449189.4941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-9597569449189.4941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-39989872704.956223</v>
      </c>
      <c r="L4331" s="444">
        <f t="shared" ca="1" si="182"/>
        <v>-9637559321894.4512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-9637559321894.4512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-40156497174.560211</v>
      </c>
      <c r="L4332" s="444">
        <f t="shared" ca="1" si="182"/>
        <v>-9677715819069.0117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-9677715819069.0117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-40323815912.787552</v>
      </c>
      <c r="L4333" s="444">
        <f t="shared" ca="1" si="182"/>
        <v>-9718039634981.7988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-9718039634981.7988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-40491831812.424164</v>
      </c>
      <c r="L4334" s="444">
        <f t="shared" ca="1" si="182"/>
        <v>-9758531466794.2227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-9758531466794.2227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-40660547778.309258</v>
      </c>
      <c r="L4335" s="444">
        <f t="shared" ca="1" si="182"/>
        <v>-9799192014572.5313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-9799192014572.5313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-40829966727.385544</v>
      </c>
      <c r="L4336" s="444">
        <f t="shared" ca="1" si="182"/>
        <v>-9840021981299.916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-9840021981299.916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-41000091588.749649</v>
      </c>
      <c r="L4337" s="444">
        <f t="shared" ca="1" si="182"/>
        <v>-9881022072888.666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-9881022072888.666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-41170925303.702774</v>
      </c>
      <c r="L4338" s="444">
        <f t="shared" ca="1" si="182"/>
        <v>-9922192998192.3691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-9922192998192.3691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-41342470825.801537</v>
      </c>
      <c r="L4339" s="444">
        <f t="shared" ca="1" si="182"/>
        <v>-9963535469018.1699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-9963535469018.1699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-41514731120.909042</v>
      </c>
      <c r="L4340" s="444">
        <f t="shared" ca="1" si="182"/>
        <v>-10005050200139.078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-10005050200139.078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-41687709167.246155</v>
      </c>
      <c r="L4341" s="444">
        <f t="shared" ca="1" si="182"/>
        <v>-10046737909306.324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-10046737909306.324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-41861407955.443016</v>
      </c>
      <c r="L4342" s="444">
        <f t="shared" ca="1" si="182"/>
        <v>-10088599317261.768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-10088599317261.768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-42035830488.590698</v>
      </c>
      <c r="L4343" s="444">
        <f t="shared" ref="L4343:L4597" ca="1" si="187">I4343-J4343+K4343</f>
        <v>-10130635147750.357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-10130635147750.357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-42210979782.293152</v>
      </c>
      <c r="L4344" s="444">
        <f t="shared" ca="1" si="187"/>
        <v>-10172846127532.65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-10172846127532.65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-42386858864.719376</v>
      </c>
      <c r="L4345" s="444">
        <f t="shared" ca="1" si="187"/>
        <v>-10215232986397.369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-10215232986397.369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-42563470776.655701</v>
      </c>
      <c r="L4346" s="444">
        <f t="shared" ca="1" si="187"/>
        <v>-10257796457174.025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-10257796457174.025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-42740818571.558441</v>
      </c>
      <c r="L4347" s="444">
        <f t="shared" ca="1" si="187"/>
        <v>-10300537275745.584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-10300537275745.584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-42918905315.606598</v>
      </c>
      <c r="L4348" s="444">
        <f t="shared" ca="1" si="187"/>
        <v>-10343456181061.191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-10343456181061.191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-43097734087.754967</v>
      </c>
      <c r="L4349" s="444">
        <f t="shared" ca="1" si="187"/>
        <v>-10386553915148.947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-10386553915148.947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-43277307979.787277</v>
      </c>
      <c r="L4350" s="444">
        <f t="shared" ca="1" si="187"/>
        <v>-10429831223128.734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-10429831223128.734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-43457630096.369728</v>
      </c>
      <c r="L4351" s="444">
        <f t="shared" ca="1" si="187"/>
        <v>-10473288853225.104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-10473288853225.104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-43638703555.104599</v>
      </c>
      <c r="L4352" s="444">
        <f t="shared" ca="1" si="187"/>
        <v>-10516927556780.209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-10516927556780.209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-43820531486.584206</v>
      </c>
      <c r="L4353" s="444">
        <f t="shared" ca="1" si="187"/>
        <v>-10560748088266.793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-10560748088266.793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-44003117034.444969</v>
      </c>
      <c r="L4354" s="444">
        <f t="shared" ca="1" si="187"/>
        <v>-10604751205301.238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-10604751205301.238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-44186463355.421829</v>
      </c>
      <c r="L4355" s="444">
        <f t="shared" ca="1" si="187"/>
        <v>-10648937668656.66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-10648937668656.66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-44370573619.402748</v>
      </c>
      <c r="L4356" s="444">
        <f t="shared" ca="1" si="187"/>
        <v>-10693308242276.063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-10693308242276.063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-44555451009.483597</v>
      </c>
      <c r="L4357" s="444">
        <f t="shared" ca="1" si="187"/>
        <v>-10737863693285.547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-10737863693285.547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-44741098722.023109</v>
      </c>
      <c r="L4358" s="444">
        <f t="shared" ca="1" si="187"/>
        <v>-10782604792007.57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-10782604792007.57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-44927519966.698212</v>
      </c>
      <c r="L4359" s="444">
        <f t="shared" ca="1" si="187"/>
        <v>-10827532311974.268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-10827532311974.268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-45114717966.559448</v>
      </c>
      <c r="L4360" s="444">
        <f t="shared" ca="1" si="187"/>
        <v>-10872647029940.826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-10872647029940.826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-45302695958.086777</v>
      </c>
      <c r="L4361" s="444">
        <f t="shared" ca="1" si="187"/>
        <v>-10917949725898.912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-10917949725898.912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-45491457191.245468</v>
      </c>
      <c r="L4362" s="444">
        <f t="shared" ca="1" si="187"/>
        <v>-10963441183090.158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-10963441183090.158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-45681004929.542328</v>
      </c>
      <c r="L4363" s="444">
        <f t="shared" ca="1" si="187"/>
        <v>-11009122188019.701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-11009122188019.701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-45871342450.082085</v>
      </c>
      <c r="L4364" s="444">
        <f t="shared" ca="1" si="187"/>
        <v>-11054993530469.783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-11054993530469.783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-46062473043.6241</v>
      </c>
      <c r="L4365" s="444">
        <f t="shared" ca="1" si="187"/>
        <v>-11101056003513.408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-11101056003513.408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-46254400014.639198</v>
      </c>
      <c r="L4366" s="444">
        <f t="shared" ca="1" si="187"/>
        <v>-11147310403528.047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-11147310403528.047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-46447126681.366859</v>
      </c>
      <c r="L4367" s="444">
        <f t="shared" ca="1" si="187"/>
        <v>-11193757530209.414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-11193757530209.414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-46640656375.872559</v>
      </c>
      <c r="L4368" s="444">
        <f t="shared" ca="1" si="187"/>
        <v>-11240398186585.287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-11240398186585.287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-46834992444.105362</v>
      </c>
      <c r="L4369" s="444">
        <f t="shared" ca="1" si="187"/>
        <v>-11287233179029.393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-11287233179029.393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-47030138245.955803</v>
      </c>
      <c r="L4370" s="444">
        <f t="shared" ca="1" si="187"/>
        <v>-11334263317275.348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-11334263317275.348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-47226097155.31395</v>
      </c>
      <c r="L4371" s="444">
        <f t="shared" ca="1" si="187"/>
        <v>-11381489414430.662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-11381489414430.662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-47422872560.127762</v>
      </c>
      <c r="L4372" s="444">
        <f t="shared" ca="1" si="187"/>
        <v>-11428912286990.789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-11428912286990.789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-47620467862.461624</v>
      </c>
      <c r="L4373" s="444">
        <f t="shared" ca="1" si="187"/>
        <v>-11476532754853.25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-11476532754853.25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-47818886478.555206</v>
      </c>
      <c r="L4374" s="444">
        <f t="shared" ca="1" si="187"/>
        <v>-11524351641331.805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-11524351641331.805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-48018131838.882523</v>
      </c>
      <c r="L4375" s="444">
        <f t="shared" ca="1" si="187"/>
        <v>-11572369773170.688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-11572369773170.688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-48218207388.211197</v>
      </c>
      <c r="L4376" s="444">
        <f t="shared" ca="1" si="187"/>
        <v>-11620587980558.898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-11620587980558.898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-48419116585.662079</v>
      </c>
      <c r="L4377" s="444">
        <f t="shared" ca="1" si="187"/>
        <v>-11669007097144.561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-11669007097144.561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-48620862904.769005</v>
      </c>
      <c r="L4378" s="444">
        <f t="shared" ca="1" si="187"/>
        <v>-11717627960049.33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-11717627960049.33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-48823449833.538872</v>
      </c>
      <c r="L4379" s="444">
        <f t="shared" ca="1" si="187"/>
        <v>-11766451409882.869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-11766451409882.869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-49026880874.511955</v>
      </c>
      <c r="L4380" s="444">
        <f t="shared" ca="1" si="187"/>
        <v>-11815478290757.381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-11815478290757.381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-49231159544.822418</v>
      </c>
      <c r="L4381" s="444">
        <f t="shared" ca="1" si="187"/>
        <v>-11864709450302.203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-11864709450302.203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-49436289376.259178</v>
      </c>
      <c r="L4382" s="444">
        <f t="shared" ca="1" si="187"/>
        <v>-11914145739678.463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-11914145739678.463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-49642273915.326927</v>
      </c>
      <c r="L4383" s="444">
        <f t="shared" ca="1" si="187"/>
        <v>-11963788013593.789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-11963788013593.789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-49849116723.307457</v>
      </c>
      <c r="L4384" s="444">
        <f t="shared" ca="1" si="187"/>
        <v>-12013637130317.096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-12013637130317.096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-50056821376.321228</v>
      </c>
      <c r="L4385" s="444">
        <f t="shared" ca="1" si="187"/>
        <v>-12063693951693.416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-12063693951693.416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-50265391465.389236</v>
      </c>
      <c r="L4386" s="444">
        <f t="shared" ca="1" si="187"/>
        <v>-12113959343158.805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-12113959343158.805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-50474830596.495018</v>
      </c>
      <c r="L4387" s="444">
        <f t="shared" ca="1" si="187"/>
        <v>-12164434173755.299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-12164434173755.299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-50685142390.647079</v>
      </c>
      <c r="L4388" s="444">
        <f t="shared" ca="1" si="187"/>
        <v>-12215119316145.945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-12215119316145.945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-50896330483.941437</v>
      </c>
      <c r="L4389" s="444">
        <f t="shared" ca="1" si="187"/>
        <v>-12266015646629.887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-12266015646629.887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-51108398527.624527</v>
      </c>
      <c r="L4390" s="444">
        <f t="shared" ca="1" si="187"/>
        <v>-12317124045157.512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-12317124045157.512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-51321350188.156296</v>
      </c>
      <c r="L4391" s="444">
        <f t="shared" ca="1" si="187"/>
        <v>-12368445395345.668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-12368445395345.668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-51535189147.273613</v>
      </c>
      <c r="L4392" s="444">
        <f t="shared" ca="1" si="187"/>
        <v>-12419980584492.941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-12419980584492.941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-51749919102.053925</v>
      </c>
      <c r="L4393" s="444">
        <f t="shared" ca="1" si="187"/>
        <v>-12471730503594.996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-12471730503594.996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-51965543764.979149</v>
      </c>
      <c r="L4394" s="444">
        <f t="shared" ca="1" si="187"/>
        <v>-12523696047359.975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-12523696047359.975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-52182066863.999893</v>
      </c>
      <c r="L4395" s="444">
        <f t="shared" ca="1" si="187"/>
        <v>-12575878114223.975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-12575878114223.975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-52399492142.599892</v>
      </c>
      <c r="L4396" s="444">
        <f t="shared" ca="1" si="187"/>
        <v>-12628277606366.574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-12628277606366.574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-52617823359.860725</v>
      </c>
      <c r="L4397" s="444">
        <f t="shared" ca="1" si="187"/>
        <v>-12680895429726.436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-12680895429726.436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-52837064290.526817</v>
      </c>
      <c r="L4398" s="444">
        <f t="shared" ca="1" si="187"/>
        <v>-12733732494016.963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-12733732494016.963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-53057218725.070679</v>
      </c>
      <c r="L4399" s="444">
        <f t="shared" ca="1" si="187"/>
        <v>-12786789712742.033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-12786789712742.033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-53278290469.758469</v>
      </c>
      <c r="L4400" s="444">
        <f t="shared" ca="1" si="187"/>
        <v>-12840068003211.791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-12840068003211.791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-53500283346.715797</v>
      </c>
      <c r="L4401" s="444">
        <f t="shared" ca="1" si="187"/>
        <v>-12893568286558.506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-12893568286558.506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-53723201193.993774</v>
      </c>
      <c r="L4402" s="444">
        <f t="shared" ca="1" si="187"/>
        <v>-12947291487752.5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-12947291487752.5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-53947047865.635414</v>
      </c>
      <c r="L4403" s="444">
        <f t="shared" ca="1" si="187"/>
        <v>-13001238535618.135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-13001238535618.135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-54171827231.742226</v>
      </c>
      <c r="L4404" s="444">
        <f t="shared" ca="1" si="187"/>
        <v>-13055410362849.877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-13055410362849.877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-54397543178.541153</v>
      </c>
      <c r="L4405" s="444">
        <f t="shared" ca="1" si="187"/>
        <v>-13109807906028.418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-13109807906028.418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-54624199608.451744</v>
      </c>
      <c r="L4406" s="444">
        <f t="shared" ca="1" si="187"/>
        <v>-13164432105636.869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-13164432105636.869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-54851800440.153618</v>
      </c>
      <c r="L4407" s="444">
        <f t="shared" ca="1" si="187"/>
        <v>-13219283906077.023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-13219283906077.023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-55080349608.654266</v>
      </c>
      <c r="L4408" s="444">
        <f t="shared" ca="1" si="187"/>
        <v>-13274364255685.678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-13274364255685.678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-55309851065.356987</v>
      </c>
      <c r="L4409" s="444">
        <f t="shared" ca="1" si="187"/>
        <v>-13329674106751.035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-13329674106751.035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-55540308778.129311</v>
      </c>
      <c r="L4410" s="444">
        <f t="shared" ca="1" si="187"/>
        <v>-13385214415529.164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-13385214415529.164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-55771726731.371513</v>
      </c>
      <c r="L4411" s="444">
        <f t="shared" ca="1" si="187"/>
        <v>-13440986142260.535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-13440986142260.535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-56004108926.085564</v>
      </c>
      <c r="L4412" s="444">
        <f t="shared" ca="1" si="187"/>
        <v>-13496990251186.621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-13496990251186.621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-56237459379.944252</v>
      </c>
      <c r="L4413" s="444">
        <f t="shared" ca="1" si="187"/>
        <v>-13553227710566.564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-13553227710566.564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-56471782127.360687</v>
      </c>
      <c r="L4414" s="444">
        <f t="shared" ca="1" si="187"/>
        <v>-13609699492693.926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-13609699492693.926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-56707081219.558022</v>
      </c>
      <c r="L4415" s="444">
        <f t="shared" ca="1" si="187"/>
        <v>-13666406573913.484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-13666406573913.484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-56943360724.639519</v>
      </c>
      <c r="L4416" s="444">
        <f t="shared" ca="1" si="187"/>
        <v>-13723349934638.123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-13723349934638.123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-57180624727.658852</v>
      </c>
      <c r="L4417" s="444">
        <f t="shared" ca="1" si="187"/>
        <v>-13780530559365.781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-13780530559365.781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-57418877330.690758</v>
      </c>
      <c r="L4418" s="444">
        <f t="shared" ca="1" si="187"/>
        <v>-13837949436696.473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-13837949436696.473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-57658122652.901962</v>
      </c>
      <c r="L4419" s="444">
        <f t="shared" ca="1" si="187"/>
        <v>-13895607559349.375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-13895607559349.375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-57898364830.622398</v>
      </c>
      <c r="L4420" s="444">
        <f t="shared" ca="1" si="187"/>
        <v>-13953505924179.998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-13953505924179.998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-58139608017.416649</v>
      </c>
      <c r="L4421" s="444">
        <f t="shared" ca="1" si="187"/>
        <v>-14011645532197.414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-14011645532197.414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-58381856384.155891</v>
      </c>
      <c r="L4422" s="444">
        <f t="shared" ca="1" si="187"/>
        <v>-14070027388581.57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-14070027388581.57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-58625114119.089874</v>
      </c>
      <c r="L4423" s="444">
        <f t="shared" ca="1" si="187"/>
        <v>-14128652502700.66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-14128652502700.66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-58869385427.919418</v>
      </c>
      <c r="L4424" s="444">
        <f t="shared" ca="1" si="187"/>
        <v>-14187521888128.58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-14187521888128.58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-59114674533.869072</v>
      </c>
      <c r="L4425" s="444">
        <f t="shared" ca="1" si="187"/>
        <v>-14246636562662.449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-14246636562662.449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-59360985677.760216</v>
      </c>
      <c r="L4426" s="444">
        <f t="shared" ca="1" si="187"/>
        <v>-14305997548340.209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-14305997548340.209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-59608323118.084206</v>
      </c>
      <c r="L4427" s="444">
        <f t="shared" ca="1" si="187"/>
        <v>-14365605871458.293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-14365605871458.293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-59856691131.076218</v>
      </c>
      <c r="L4428" s="444">
        <f t="shared" ca="1" si="187"/>
        <v>-14425462562589.369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-14425462562589.369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-60106094010.78904</v>
      </c>
      <c r="L4429" s="444">
        <f t="shared" ca="1" si="187"/>
        <v>-14485568656600.158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-14485568656600.158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-60356536069.167328</v>
      </c>
      <c r="L4430" s="444">
        <f t="shared" ca="1" si="187"/>
        <v>-14545925192669.326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-14545925192669.326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-60608021636.122192</v>
      </c>
      <c r="L4431" s="444">
        <f t="shared" ca="1" si="187"/>
        <v>-14606533214305.449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-14606533214305.449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-60860555059.606041</v>
      </c>
      <c r="L4432" s="444">
        <f t="shared" ca="1" si="187"/>
        <v>-14667393769365.055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-14667393769365.055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-61114140705.687721</v>
      </c>
      <c r="L4433" s="444">
        <f t="shared" ca="1" si="187"/>
        <v>-14728507910070.742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-14728507910070.742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-61368782958.628082</v>
      </c>
      <c r="L4434" s="444">
        <f t="shared" ca="1" si="187"/>
        <v>-14789876693029.371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-14789876693029.371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-61624486220.955719</v>
      </c>
      <c r="L4435" s="444">
        <f t="shared" ca="1" si="187"/>
        <v>-14851501179250.326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-14851501179250.326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-61881254913.543022</v>
      </c>
      <c r="L4436" s="444">
        <f t="shared" ca="1" si="187"/>
        <v>-14913382434163.869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-14913382434163.869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-62139093475.682777</v>
      </c>
      <c r="L4437" s="444">
        <f t="shared" ca="1" si="187"/>
        <v>-14975521527639.553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-14975521527639.553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-62398006365.164803</v>
      </c>
      <c r="L4438" s="444">
        <f t="shared" ca="1" si="187"/>
        <v>-15037919534004.717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-15037919534004.717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-62657998058.352989</v>
      </c>
      <c r="L4439" s="444">
        <f t="shared" ca="1" si="187"/>
        <v>-15100577532063.07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-15100577532063.07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-62919073050.262794</v>
      </c>
      <c r="L4440" s="444">
        <f t="shared" ca="1" si="187"/>
        <v>-15163496605113.334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-15163496605113.334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-63181235854.638893</v>
      </c>
      <c r="L4441" s="444">
        <f t="shared" ca="1" si="187"/>
        <v>-15226677840967.973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-15226677840967.973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-63444491004.033211</v>
      </c>
      <c r="L4442" s="444">
        <f t="shared" ca="1" si="187"/>
        <v>-15290122331972.006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-15290122331972.006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-63708843049.883354</v>
      </c>
      <c r="L4443" s="444">
        <f t="shared" ca="1" si="187"/>
        <v>-15353831175021.889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-15353831175021.889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-63974296562.591202</v>
      </c>
      <c r="L4444" s="444">
        <f t="shared" ca="1" si="187"/>
        <v>-15417805471584.48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-15417805471584.48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-64240856131.602013</v>
      </c>
      <c r="L4445" s="444">
        <f t="shared" ca="1" si="187"/>
        <v>-15482046327716.082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-15482046327716.082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-64508526365.483673</v>
      </c>
      <c r="L4446" s="444">
        <f t="shared" ca="1" si="187"/>
        <v>-15546554854081.566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-15546554854081.566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-64777311892.006523</v>
      </c>
      <c r="L4447" s="444">
        <f t="shared" ca="1" si="187"/>
        <v>-15611332165973.572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-15611332165973.572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-65047217358.223213</v>
      </c>
      <c r="L4448" s="444">
        <f t="shared" ca="1" si="187"/>
        <v>-15676379383331.795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-15676379383331.795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-65318247430.549141</v>
      </c>
      <c r="L4449" s="444">
        <f t="shared" ca="1" si="187"/>
        <v>-15741697630762.344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-15741697630762.344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-65590406794.843102</v>
      </c>
      <c r="L4450" s="444">
        <f t="shared" ca="1" si="187"/>
        <v>-15807288037557.188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-15807288037557.188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-65863700156.488281</v>
      </c>
      <c r="L4451" s="444">
        <f t="shared" ca="1" si="187"/>
        <v>-15873151737713.676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-15873151737713.676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-66138132240.473656</v>
      </c>
      <c r="L4452" s="444">
        <f t="shared" ca="1" si="187"/>
        <v>-15939289869954.15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-15939289869954.15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-66413707791.475616</v>
      </c>
      <c r="L4453" s="444">
        <f t="shared" ca="1" si="187"/>
        <v>-16005703577745.627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-16005703577745.627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-66690431573.940109</v>
      </c>
      <c r="L4454" s="444">
        <f t="shared" ca="1" si="187"/>
        <v>-16072394009319.566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-16072394009319.566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-66968308372.164856</v>
      </c>
      <c r="L4455" s="444">
        <f t="shared" ca="1" si="187"/>
        <v>-16139362317691.73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-16139362317691.73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-67247342990.38221</v>
      </c>
      <c r="L4456" s="444">
        <f t="shared" ca="1" si="187"/>
        <v>-16206609660682.113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-16206609660682.113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-67527540252.842148</v>
      </c>
      <c r="L4457" s="444">
        <f t="shared" ca="1" si="187"/>
        <v>-16274137200934.955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-16274137200934.955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-67808905003.895653</v>
      </c>
      <c r="L4458" s="444">
        <f t="shared" ca="1" si="187"/>
        <v>-16341946105938.852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-16341946105938.852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-68091442108.078545</v>
      </c>
      <c r="L4459" s="444">
        <f t="shared" ca="1" si="187"/>
        <v>-16410037548046.93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-16410037548046.93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-68375156450.195541</v>
      </c>
      <c r="L4460" s="444">
        <f t="shared" ca="1" si="187"/>
        <v>-16478412704497.125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-16478412704497.125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-68660052935.404686</v>
      </c>
      <c r="L4461" s="444">
        <f t="shared" ca="1" si="187"/>
        <v>-16547072757432.529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-16547072757432.529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-68946136489.3022</v>
      </c>
      <c r="L4462" s="444">
        <f t="shared" ca="1" si="187"/>
        <v>-16616018893921.832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-16616018893921.832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-69233412058.007645</v>
      </c>
      <c r="L4463" s="444">
        <f t="shared" ca="1" si="187"/>
        <v>-16685252305979.84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-16685252305979.84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-69521884608.249344</v>
      </c>
      <c r="L4464" s="444">
        <f t="shared" ca="1" si="187"/>
        <v>-16754774190588.09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-16754774190588.09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-69811559127.450378</v>
      </c>
      <c r="L4465" s="444">
        <f t="shared" ca="1" si="187"/>
        <v>-16824585749715.541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-16824585749715.541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-70102440623.814758</v>
      </c>
      <c r="L4466" s="444">
        <f t="shared" ca="1" si="187"/>
        <v>-16894688190339.355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-16894688190339.355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-70394534126.413986</v>
      </c>
      <c r="L4467" s="444">
        <f t="shared" ca="1" si="187"/>
        <v>-16965082724465.77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-16965082724465.77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-70687844685.274033</v>
      </c>
      <c r="L4468" s="444">
        <f t="shared" ca="1" si="187"/>
        <v>-17035770569151.043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-17035770569151.043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-70982377371.462692</v>
      </c>
      <c r="L4469" s="444">
        <f t="shared" ca="1" si="187"/>
        <v>-17106752946522.506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-17106752946522.506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-71278137277.177109</v>
      </c>
      <c r="L4470" s="444">
        <f t="shared" ca="1" si="187"/>
        <v>-17178031083799.684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-17178031083799.684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-71575129515.832016</v>
      </c>
      <c r="L4471" s="444">
        <f t="shared" ca="1" si="187"/>
        <v>-17249606213315.516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-17249606213315.516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-71873359222.14798</v>
      </c>
      <c r="L4472" s="444">
        <f t="shared" ca="1" si="187"/>
        <v>-17321479572537.664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-17321479572537.664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-72172831552.240265</v>
      </c>
      <c r="L4473" s="444">
        <f t="shared" ca="1" si="187"/>
        <v>-17393652404089.904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-17393652404089.904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-72473551683.707932</v>
      </c>
      <c r="L4474" s="444">
        <f t="shared" ca="1" si="187"/>
        <v>-17466125955773.611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-17466125955773.611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-72775524815.723373</v>
      </c>
      <c r="L4475" s="444">
        <f t="shared" ca="1" si="187"/>
        <v>-17538901480589.334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-17538901480589.334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-73078756169.122223</v>
      </c>
      <c r="L4476" s="444">
        <f t="shared" ca="1" si="187"/>
        <v>-17611980236758.457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-17611980236758.457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-73383250986.493576</v>
      </c>
      <c r="L4477" s="444">
        <f t="shared" ca="1" si="187"/>
        <v>-17685363487744.949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-17685363487744.949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-73689014532.270615</v>
      </c>
      <c r="L4478" s="444">
        <f t="shared" ca="1" si="187"/>
        <v>-17759052502277.219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-17759052502277.219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-73996052092.821747</v>
      </c>
      <c r="L4479" s="444">
        <f t="shared" ca="1" si="187"/>
        <v>-17833048554370.039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-17833048554370.039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-74304368976.541824</v>
      </c>
      <c r="L4480" s="444">
        <f t="shared" ca="1" si="187"/>
        <v>-17907352923346.582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-17907352923346.582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-74613970513.944092</v>
      </c>
      <c r="L4481" s="444">
        <f t="shared" ca="1" si="187"/>
        <v>-17981966893860.527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-17981966893860.527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-74924862057.752197</v>
      </c>
      <c r="L4482" s="444">
        <f t="shared" ca="1" si="187"/>
        <v>-18056891755918.281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-18056891755918.281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-75237048982.992844</v>
      </c>
      <c r="L4483" s="444">
        <f t="shared" ca="1" si="187"/>
        <v>-18132128804901.273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-18132128804901.273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-75550536687.088638</v>
      </c>
      <c r="L4484" s="444">
        <f t="shared" ca="1" si="187"/>
        <v>-18207679341588.363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-18207679341588.363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-75865330589.951508</v>
      </c>
      <c r="L4485" s="444">
        <f t="shared" ca="1" si="187"/>
        <v>-18283544672178.316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-18283544672178.316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-76181436134.076324</v>
      </c>
      <c r="L4486" s="444">
        <f t="shared" ca="1" si="187"/>
        <v>-18359726108312.395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-18359726108312.395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-76498858784.634979</v>
      </c>
      <c r="L4487" s="444">
        <f t="shared" ca="1" si="187"/>
        <v>-18436224967097.031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-18436224967097.031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-76817604029.570969</v>
      </c>
      <c r="L4488" s="444">
        <f t="shared" ca="1" si="187"/>
        <v>-18513042571126.602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-18513042571126.602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-77137677379.694168</v>
      </c>
      <c r="L4489" s="444">
        <f t="shared" ca="1" si="187"/>
        <v>-18590180248506.297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-18590180248506.297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-77459084368.77623</v>
      </c>
      <c r="L4490" s="444">
        <f t="shared" ca="1" si="187"/>
        <v>-18667639332875.074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-18667639332875.074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-77781830553.646149</v>
      </c>
      <c r="L4491" s="444">
        <f t="shared" ca="1" si="187"/>
        <v>-18745421163428.719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-18745421163428.719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-78105921514.286331</v>
      </c>
      <c r="L4492" s="444">
        <f t="shared" ca="1" si="187"/>
        <v>-18823527084943.004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-18823527084943.004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-78431362853.929184</v>
      </c>
      <c r="L4493" s="444">
        <f t="shared" ca="1" si="187"/>
        <v>-18901958447796.934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-18901958447796.934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-78758160199.153885</v>
      </c>
      <c r="L4494" s="444">
        <f t="shared" ca="1" si="187"/>
        <v>-18980716607996.086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-18980716607996.086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-79086319199.983688</v>
      </c>
      <c r="L4495" s="444">
        <f t="shared" ca="1" si="187"/>
        <v>-19059802927196.07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-19059802927196.07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-79415845529.983627</v>
      </c>
      <c r="L4496" s="444">
        <f t="shared" ca="1" si="187"/>
        <v>-19139218772726.055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-19139218772726.055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-79746744886.358566</v>
      </c>
      <c r="L4497" s="444">
        <f t="shared" ca="1" si="187"/>
        <v>-19218965517612.414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-19218965517612.414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-80079022990.051727</v>
      </c>
      <c r="L4498" s="444">
        <f t="shared" ca="1" si="187"/>
        <v>-19299044540602.465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-19299044540602.465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-80412685585.843597</v>
      </c>
      <c r="L4499" s="444">
        <f t="shared" ca="1" si="187"/>
        <v>-19379457226188.309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-19379457226188.309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-80747738442.451279</v>
      </c>
      <c r="L4500" s="444">
        <f t="shared" ca="1" si="187"/>
        <v>-19460204964630.762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-19460204964630.762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-81084187352.628174</v>
      </c>
      <c r="L4501" s="444">
        <f t="shared" ca="1" si="187"/>
        <v>-19541289151983.391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-19541289151983.391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-81422038133.26413</v>
      </c>
      <c r="L4502" s="444">
        <f t="shared" ca="1" si="187"/>
        <v>-19622711190116.656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-19622711190116.656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-81761296625.486069</v>
      </c>
      <c r="L4503" s="444">
        <f t="shared" ca="1" si="187"/>
        <v>-19704472486742.141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-19704472486742.141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-82101968694.758911</v>
      </c>
      <c r="L4504" s="444">
        <f t="shared" ca="1" si="187"/>
        <v>-19786574455436.898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-19786574455436.898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-82444060230.987076</v>
      </c>
      <c r="L4505" s="444">
        <f t="shared" ca="1" si="187"/>
        <v>-19869018515667.887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-19869018515667.887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-82787577148.616196</v>
      </c>
      <c r="L4506" s="444">
        <f t="shared" ca="1" si="187"/>
        <v>-19951806092816.504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-19951806092816.504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-83132525386.735428</v>
      </c>
      <c r="L4507" s="444">
        <f t="shared" ca="1" si="187"/>
        <v>-20034938618203.238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-20034938618203.238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-83478910909.180161</v>
      </c>
      <c r="L4508" s="444">
        <f t="shared" ca="1" si="187"/>
        <v>-20118417529112.418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-20118417529112.418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-83826739704.635071</v>
      </c>
      <c r="L4509" s="444">
        <f t="shared" ca="1" si="187"/>
        <v>-20202244268817.055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-20202244268817.055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-84176017786.737732</v>
      </c>
      <c r="L4510" s="444">
        <f t="shared" ca="1" si="187"/>
        <v>-20286420286603.793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-20286420286603.793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-84526751194.182465</v>
      </c>
      <c r="L4511" s="444">
        <f t="shared" ca="1" si="187"/>
        <v>-20370947037797.977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-20370947037797.977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-84878945990.824905</v>
      </c>
      <c r="L4512" s="444">
        <f t="shared" ca="1" si="187"/>
        <v>-20455825983788.801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-20455825983788.801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-85232608265.786667</v>
      </c>
      <c r="L4513" s="444">
        <f t="shared" ca="1" si="187"/>
        <v>-20541058592054.586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-20541058592054.586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-85587744133.560776</v>
      </c>
      <c r="L4514" s="444">
        <f t="shared" ca="1" si="187"/>
        <v>-20626646336188.148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-20626646336188.148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-85944359734.117279</v>
      </c>
      <c r="L4515" s="444">
        <f t="shared" ca="1" si="187"/>
        <v>-20712590695922.266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-20712590695922.266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-86302461233.009445</v>
      </c>
      <c r="L4516" s="444">
        <f t="shared" ca="1" si="187"/>
        <v>-20798893157155.273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-20798893157155.273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-86662054821.480301</v>
      </c>
      <c r="L4517" s="444">
        <f t="shared" ca="1" si="187"/>
        <v>-20885555211976.754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-20885555211976.754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-87023146716.569809</v>
      </c>
      <c r="L4518" s="444">
        <f t="shared" ca="1" si="187"/>
        <v>-20972578358693.324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-20972578358693.324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-87385743161.222183</v>
      </c>
      <c r="L4519" s="444">
        <f t="shared" ca="1" si="187"/>
        <v>-21059964101854.547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-21059964101854.547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-87749850424.393951</v>
      </c>
      <c r="L4520" s="444">
        <f t="shared" ca="1" si="187"/>
        <v>-21147713952278.941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-21147713952278.941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-88115474801.162262</v>
      </c>
      <c r="L4521" s="444">
        <f t="shared" ca="1" si="187"/>
        <v>-21235829427080.105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-21235829427080.105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-88482622612.833771</v>
      </c>
      <c r="L4522" s="444">
        <f t="shared" ca="1" si="187"/>
        <v>-21324312049692.938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-21324312049692.938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-88851300207.053909</v>
      </c>
      <c r="L4523" s="444">
        <f t="shared" ca="1" si="187"/>
        <v>-21413163349899.992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-21413163349899.992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-89221513957.916626</v>
      </c>
      <c r="L4524" s="444">
        <f t="shared" ca="1" si="187"/>
        <v>-21502384863857.91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-21502384863857.91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-89593270266.074631</v>
      </c>
      <c r="L4525" s="444">
        <f t="shared" ca="1" si="187"/>
        <v>-21591978134123.984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-21591978134123.984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-89966575558.84993</v>
      </c>
      <c r="L4526" s="444">
        <f t="shared" ca="1" si="187"/>
        <v>-21681944709682.836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-21681944709682.836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-90341436290.345154</v>
      </c>
      <c r="L4527" s="444">
        <f t="shared" ca="1" si="187"/>
        <v>-21772286145973.18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-21772286145973.18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-90717858941.554916</v>
      </c>
      <c r="L4528" s="444">
        <f t="shared" ca="1" si="187"/>
        <v>-21863004004914.734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-21863004004914.734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-91095850020.478058</v>
      </c>
      <c r="L4529" s="444">
        <f t="shared" ca="1" si="187"/>
        <v>-21954099854935.211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-21954099854935.211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-91475416062.230042</v>
      </c>
      <c r="L4530" s="444">
        <f t="shared" ca="1" si="187"/>
        <v>-22045575270997.441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-22045575270997.441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-91856563629.156006</v>
      </c>
      <c r="L4531" s="444">
        <f t="shared" ca="1" si="187"/>
        <v>-22137431834626.598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-22137431834626.598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-92239299310.944153</v>
      </c>
      <c r="L4532" s="444">
        <f t="shared" ca="1" si="187"/>
        <v>-22229671133937.543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-22229671133937.543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-92623629724.739761</v>
      </c>
      <c r="L4533" s="444">
        <f t="shared" ca="1" si="187"/>
        <v>-22322294763662.281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-22322294763662.281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-93009561515.259506</v>
      </c>
      <c r="L4534" s="444">
        <f t="shared" ca="1" si="187"/>
        <v>-22415304325177.539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-22415304325177.539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-93397101354.906418</v>
      </c>
      <c r="L4535" s="444">
        <f t="shared" ca="1" si="187"/>
        <v>-22508701426532.445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-22508701426532.445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-93786255943.885193</v>
      </c>
      <c r="L4536" s="444">
        <f t="shared" ca="1" si="187"/>
        <v>-22602487682476.332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-22602487682476.332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-94177032010.318054</v>
      </c>
      <c r="L4537" s="444">
        <f t="shared" ca="1" si="187"/>
        <v>-22696664714486.648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-22696664714486.648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-94569436310.361038</v>
      </c>
      <c r="L4538" s="444">
        <f t="shared" ca="1" si="187"/>
        <v>-22791234150797.008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-22791234150797.008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-94963475628.320862</v>
      </c>
      <c r="L4539" s="444">
        <f t="shared" ca="1" si="187"/>
        <v>-22886197626425.328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-22886197626425.328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-95359156776.772202</v>
      </c>
      <c r="L4540" s="444">
        <f t="shared" ca="1" si="187"/>
        <v>-22981556783202.102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-22981556783202.102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-95756486596.675415</v>
      </c>
      <c r="L4541" s="444">
        <f t="shared" ca="1" si="187"/>
        <v>-23077313269798.777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-23077313269798.777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-96155471957.494904</v>
      </c>
      <c r="L4542" s="444">
        <f t="shared" ca="1" si="187"/>
        <v>-23173468741756.273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-23173468741756.273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-96556119757.31781</v>
      </c>
      <c r="L4543" s="444">
        <f t="shared" ca="1" si="187"/>
        <v>-23270024861513.59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-23270024861513.59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-96958436922.973297</v>
      </c>
      <c r="L4544" s="444">
        <f t="shared" ca="1" si="187"/>
        <v>-23366983298436.563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-23366983298436.563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-97362430410.152344</v>
      </c>
      <c r="L4545" s="444">
        <f t="shared" ca="1" si="187"/>
        <v>-23464345728846.715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-23464345728846.715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-97768107203.527985</v>
      </c>
      <c r="L4546" s="444">
        <f t="shared" ca="1" si="187"/>
        <v>-23562113836050.242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-23562113836050.242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-98175474316.876007</v>
      </c>
      <c r="L4547" s="444">
        <f t="shared" ca="1" si="187"/>
        <v>-23660289310367.117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-23660289310367.117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-98584538793.19632</v>
      </c>
      <c r="L4548" s="444">
        <f t="shared" ca="1" si="187"/>
        <v>-23758873849160.313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-23758873849160.313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-98995307704.834641</v>
      </c>
      <c r="L4549" s="444">
        <f t="shared" ca="1" si="187"/>
        <v>-23857869156865.148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-23857869156865.148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-99407788153.604782</v>
      </c>
      <c r="L4550" s="444">
        <f t="shared" ca="1" si="187"/>
        <v>-23957276945018.754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-23957276945018.754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-99821987270.911469</v>
      </c>
      <c r="L4551" s="444">
        <f t="shared" ca="1" si="187"/>
        <v>-24057098932289.664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-24057098932289.664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-100237912217.8736</v>
      </c>
      <c r="L4552" s="444">
        <f t="shared" ca="1" si="187"/>
        <v>-24157336844507.539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-24157336844507.539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-100655570185.44807</v>
      </c>
      <c r="L4553" s="444">
        <f t="shared" ca="1" si="187"/>
        <v>-24257992414692.988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-24257992414692.988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-101074968394.55412</v>
      </c>
      <c r="L4554" s="444">
        <f t="shared" ca="1" si="187"/>
        <v>-24359067383087.543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-24359067383087.543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-101496114096.19809</v>
      </c>
      <c r="L4555" s="444">
        <f t="shared" ca="1" si="187"/>
        <v>-24460563497183.742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-24460563497183.742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-101919014571.59892</v>
      </c>
      <c r="L4556" s="444">
        <f t="shared" ca="1" si="187"/>
        <v>-24562482511755.34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-24562482511755.34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-102343677132.31392</v>
      </c>
      <c r="L4557" s="444">
        <f t="shared" ca="1" si="187"/>
        <v>-24664826188887.652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-24664826188887.652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-102770109120.36522</v>
      </c>
      <c r="L4558" s="444">
        <f t="shared" ca="1" si="187"/>
        <v>-24767596298008.016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-24767596298008.016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-103198317908.36673</v>
      </c>
      <c r="L4559" s="444">
        <f t="shared" ca="1" si="187"/>
        <v>-24870794615916.383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-24870794615916.383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-103628310899.6516</v>
      </c>
      <c r="L4560" s="444">
        <f t="shared" ca="1" si="187"/>
        <v>-24974422926816.035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-24974422926816.035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-104060095528.40015</v>
      </c>
      <c r="L4561" s="444">
        <f t="shared" ca="1" si="187"/>
        <v>-25078483022344.434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-25078483022344.434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-104493679259.76848</v>
      </c>
      <c r="L4562" s="444">
        <f t="shared" ca="1" si="187"/>
        <v>-25182976701604.203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-25182976701604.203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-104929069590.01752</v>
      </c>
      <c r="L4563" s="444">
        <f t="shared" ca="1" si="187"/>
        <v>-25287905771194.219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-25287905771194.219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-105366274046.64258</v>
      </c>
      <c r="L4564" s="444">
        <f t="shared" ca="1" si="187"/>
        <v>-25393272045240.859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-25393272045240.859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-105805300188.50359</v>
      </c>
      <c r="L4565" s="444">
        <f t="shared" ca="1" si="187"/>
        <v>-25499077345429.363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-25499077345429.363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-106246155605.95567</v>
      </c>
      <c r="L4566" s="444">
        <f t="shared" ca="1" si="187"/>
        <v>-25605323501035.32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-25605323501035.32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-106688847920.9805</v>
      </c>
      <c r="L4567" s="444">
        <f t="shared" ca="1" si="187"/>
        <v>-25712012348956.301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-25712012348956.301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-107133384787.31792</v>
      </c>
      <c r="L4568" s="444">
        <f t="shared" ca="1" si="187"/>
        <v>-25819145733743.617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-25819145733743.617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-107579773890.5984</v>
      </c>
      <c r="L4569" s="444">
        <f t="shared" ca="1" si="187"/>
        <v>-25926725507634.215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-25926725507634.215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-108028022948.47589</v>
      </c>
      <c r="L4570" s="444">
        <f t="shared" ca="1" si="187"/>
        <v>-26034753530582.691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-26034753530582.691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-108478139710.76122</v>
      </c>
      <c r="L4571" s="444">
        <f t="shared" ca="1" si="187"/>
        <v>-26143231670293.453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-26143231670293.453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-108930131959.55606</v>
      </c>
      <c r="L4572" s="444">
        <f t="shared" ca="1" si="187"/>
        <v>-26252161802253.008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-26252161802253.008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-109384007509.38753</v>
      </c>
      <c r="L4573" s="444">
        <f t="shared" ca="1" si="187"/>
        <v>-26361545809762.395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-26361545809762.395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-109839774207.34331</v>
      </c>
      <c r="L4574" s="444">
        <f t="shared" ca="1" si="187"/>
        <v>-26471385583969.738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-26471385583969.738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-110297439933.20724</v>
      </c>
      <c r="L4575" s="444">
        <f t="shared" ca="1" si="187"/>
        <v>-26581683023902.945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-26581683023902.945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-110757012599.5956</v>
      </c>
      <c r="L4576" s="444">
        <f t="shared" ca="1" si="187"/>
        <v>-26692440036502.539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-26692440036502.539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-111218500152.09392</v>
      </c>
      <c r="L4577" s="444">
        <f t="shared" ca="1" si="187"/>
        <v>-26803658536654.633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-26803658536654.633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-111681910569.3943</v>
      </c>
      <c r="L4578" s="444">
        <f t="shared" ca="1" si="187"/>
        <v>-26915340447224.027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-26915340447224.027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-112147251863.43344</v>
      </c>
      <c r="L4579" s="444">
        <f t="shared" ca="1" si="187"/>
        <v>-27027487699087.461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-27027487699087.461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-112614532079.53108</v>
      </c>
      <c r="L4580" s="444">
        <f t="shared" ca="1" si="187"/>
        <v>-27140102231166.992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-27140102231166.992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-113083759296.52913</v>
      </c>
      <c r="L4581" s="444">
        <f t="shared" ca="1" si="187"/>
        <v>-27253185990463.52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-27253185990463.52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-113554941626.93134</v>
      </c>
      <c r="L4582" s="444">
        <f t="shared" ca="1" si="187"/>
        <v>-27366740932090.449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-27366740932090.449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-114028087217.04353</v>
      </c>
      <c r="L4583" s="444">
        <f t="shared" ca="1" si="187"/>
        <v>-27480769019307.492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-27480769019307.492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-114503204247.11456</v>
      </c>
      <c r="L4584" s="444">
        <f t="shared" ca="1" si="187"/>
        <v>-27595272223554.605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-27595272223554.605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-114980300931.47752</v>
      </c>
      <c r="L4585" s="444">
        <f t="shared" ca="1" si="187"/>
        <v>-27710252524486.082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-27710252524486.082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-115459385518.692</v>
      </c>
      <c r="L4586" s="444">
        <f t="shared" ca="1" si="187"/>
        <v>-27825711910004.773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-27825711910004.773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-115940466291.68655</v>
      </c>
      <c r="L4587" s="444">
        <f t="shared" ca="1" si="187"/>
        <v>-27941652376296.461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-27941652376296.461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-116423551567.90192</v>
      </c>
      <c r="L4588" s="444">
        <f t="shared" ca="1" si="187"/>
        <v>-28058075927864.363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-28058075927864.363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-116908649699.43484</v>
      </c>
      <c r="L4589" s="444">
        <f t="shared" ca="1" si="187"/>
        <v>-28174984577563.797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-28174984577563.797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-117395769073.18248</v>
      </c>
      <c r="L4590" s="444">
        <f t="shared" ca="1" si="187"/>
        <v>-28292380346636.98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-28292380346636.98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-117884918110.9874</v>
      </c>
      <c r="L4591" s="444">
        <f t="shared" ca="1" si="187"/>
        <v>-28410265264747.969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-28410265264747.969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-118376105269.78319</v>
      </c>
      <c r="L4592" s="444">
        <f t="shared" ca="1" si="187"/>
        <v>-28528641370017.75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-28528641370017.75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-118869339041.74065</v>
      </c>
      <c r="L4593" s="444">
        <f t="shared" ca="1" si="187"/>
        <v>-28647510709059.492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-28647510709059.492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-119364627954.41455</v>
      </c>
      <c r="L4594" s="444">
        <f t="shared" ca="1" si="187"/>
        <v>-28766875337013.906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-28766875337013.906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-119861980570.8913</v>
      </c>
      <c r="L4595" s="444">
        <f t="shared" ca="1" si="187"/>
        <v>-28886737317584.797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-28886737317584.797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-120361405489.93665</v>
      </c>
      <c r="L4596" s="444">
        <f t="shared" ca="1" si="187"/>
        <v>-29007098723074.734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-29007098723074.734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-120862911346.14473</v>
      </c>
      <c r="L4597" s="444">
        <f t="shared" ca="1" si="187"/>
        <v>-29127961634420.879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-29127961634420.879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-121366506810.08699</v>
      </c>
      <c r="L4598" s="444">
        <f t="shared" ref="L4598:L4852" ca="1" si="192">I4598-J4598+K4598</f>
        <v>-29249328141230.965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-29249328141230.965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-121872200588.46237</v>
      </c>
      <c r="L4599" s="444">
        <f t="shared" ca="1" si="192"/>
        <v>-29371200341819.426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-29371200341819.426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-122380001424.2476</v>
      </c>
      <c r="L4600" s="444">
        <f t="shared" ca="1" si="192"/>
        <v>-29493580343243.672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-29493580343243.672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-122889918096.84865</v>
      </c>
      <c r="L4601" s="444">
        <f t="shared" ca="1" si="192"/>
        <v>-29616470261340.52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-29616470261340.52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-123401959422.25217</v>
      </c>
      <c r="L4602" s="444">
        <f t="shared" ca="1" si="192"/>
        <v>-29739872220762.773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-29739872220762.773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-123916134253.17822</v>
      </c>
      <c r="L4603" s="444">
        <f t="shared" ca="1" si="192"/>
        <v>-29863788355015.953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-29863788355015.953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-124432451479.23314</v>
      </c>
      <c r="L4604" s="444">
        <f t="shared" ca="1" si="192"/>
        <v>-29988220806495.188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-29988220806495.188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-124950920027.06328</v>
      </c>
      <c r="L4605" s="444">
        <f t="shared" ca="1" si="192"/>
        <v>-30113171726522.25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-30113171726522.25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-125471548860.50938</v>
      </c>
      <c r="L4606" s="444">
        <f t="shared" ca="1" si="192"/>
        <v>-30238643275382.758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-30238643275382.758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-125994346980.76149</v>
      </c>
      <c r="L4607" s="444">
        <f t="shared" ca="1" si="192"/>
        <v>-30364637622363.52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-30364637622363.52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-126519323426.51468</v>
      </c>
      <c r="L4608" s="444">
        <f t="shared" ca="1" si="192"/>
        <v>-30491156945790.035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-30491156945790.035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-127046487274.12514</v>
      </c>
      <c r="L4609" s="444">
        <f t="shared" ca="1" si="192"/>
        <v>-30618203433064.16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-30618203433064.16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-127575847637.76733</v>
      </c>
      <c r="L4610" s="444">
        <f t="shared" ca="1" si="192"/>
        <v>-30745779280701.926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-30745779280701.926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-128107413669.59137</v>
      </c>
      <c r="L4611" s="444">
        <f t="shared" ca="1" si="192"/>
        <v>-30873886694371.516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-30873886694371.516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-128641194559.88132</v>
      </c>
      <c r="L4612" s="444">
        <f t="shared" ca="1" si="192"/>
        <v>-31002527888931.398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-31002527888931.398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-129177199537.21416</v>
      </c>
      <c r="L4613" s="444">
        <f t="shared" ca="1" si="192"/>
        <v>-31131705088468.613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-31131705088468.613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-129715437868.61922</v>
      </c>
      <c r="L4614" s="444">
        <f t="shared" ca="1" si="192"/>
        <v>-31261420526337.234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-31261420526337.234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-130255918859.73846</v>
      </c>
      <c r="L4615" s="444">
        <f t="shared" ca="1" si="192"/>
        <v>-31391676445196.973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-31391676445196.973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-130798651854.9874</v>
      </c>
      <c r="L4616" s="444">
        <f t="shared" ca="1" si="192"/>
        <v>-31522475097051.961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-31522475097051.961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-131343646237.71651</v>
      </c>
      <c r="L4617" s="444">
        <f t="shared" ca="1" si="192"/>
        <v>-31653818743289.676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-31653818743289.676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-131890911430.37364</v>
      </c>
      <c r="L4618" s="444">
        <f t="shared" ca="1" si="192"/>
        <v>-31785709654720.051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-31785709654720.051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-132440456894.66687</v>
      </c>
      <c r="L4619" s="444">
        <f t="shared" ca="1" si="192"/>
        <v>-31918150111614.719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-31918150111614.719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-132992292131.728</v>
      </c>
      <c r="L4620" s="444">
        <f t="shared" ca="1" si="192"/>
        <v>-32051142403746.445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-32051142403746.445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-133546426682.27687</v>
      </c>
      <c r="L4621" s="444">
        <f t="shared" ca="1" si="192"/>
        <v>-32184688830428.723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-32184688830428.723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-134102870126.78635</v>
      </c>
      <c r="L4622" s="444">
        <f t="shared" ca="1" si="192"/>
        <v>-32318791700555.508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-32318791700555.508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-134661632085.64795</v>
      </c>
      <c r="L4623" s="444">
        <f t="shared" ca="1" si="192"/>
        <v>-32453453332641.156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-32453453332641.156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-135222722219.33817</v>
      </c>
      <c r="L4624" s="444">
        <f t="shared" ca="1" si="192"/>
        <v>-32588676054860.496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-32588676054860.496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-135786150228.58539</v>
      </c>
      <c r="L4625" s="444">
        <f t="shared" ca="1" si="192"/>
        <v>-32724462205089.082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-32724462205089.082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-136351925854.53783</v>
      </c>
      <c r="L4626" s="444">
        <f t="shared" ca="1" si="192"/>
        <v>-32860814130943.621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-32860814130943.621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-136920058878.93175</v>
      </c>
      <c r="L4627" s="444">
        <f t="shared" ca="1" si="192"/>
        <v>-32997734189822.555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-32997734189822.555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-137490559124.26065</v>
      </c>
      <c r="L4628" s="444">
        <f t="shared" ca="1" si="192"/>
        <v>-33135224748946.816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-33135224748946.816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-138063436453.94504</v>
      </c>
      <c r="L4629" s="444">
        <f t="shared" ca="1" si="192"/>
        <v>-33273288185400.762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-33273288185400.762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-138638700772.50317</v>
      </c>
      <c r="L4630" s="444">
        <f t="shared" ca="1" si="192"/>
        <v>-33411926886173.266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-33411926886173.266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-139216362025.72192</v>
      </c>
      <c r="L4631" s="444">
        <f t="shared" ca="1" si="192"/>
        <v>-33551143248198.988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-33551143248198.988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-139796430200.8291</v>
      </c>
      <c r="L4632" s="444">
        <f t="shared" ca="1" si="192"/>
        <v>-33690939678399.816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-33690939678399.816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-140378915326.66589</v>
      </c>
      <c r="L4633" s="444">
        <f t="shared" ca="1" si="192"/>
        <v>-33831318593726.48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-33831318593726.48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-140963827473.86035</v>
      </c>
      <c r="L4634" s="444">
        <f t="shared" ca="1" si="192"/>
        <v>-33972282421200.34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-33972282421200.34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-141551176755.00143</v>
      </c>
      <c r="L4635" s="444">
        <f t="shared" ca="1" si="192"/>
        <v>-34113833597955.34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-34113833597955.34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-142140973324.8139</v>
      </c>
      <c r="L4636" s="444">
        <f t="shared" ca="1" si="192"/>
        <v>-34255974571280.152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-34255974571280.152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-142733227380.33395</v>
      </c>
      <c r="L4637" s="444">
        <f t="shared" ca="1" si="192"/>
        <v>-34398707798660.484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-34398707798660.484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-143327949161.08536</v>
      </c>
      <c r="L4638" s="444">
        <f t="shared" ca="1" si="192"/>
        <v>-34542035747821.57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-34542035747821.57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-143925148949.25653</v>
      </c>
      <c r="L4639" s="444">
        <f t="shared" ca="1" si="192"/>
        <v>-34685960896770.828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-34685960896770.828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-144524837069.87845</v>
      </c>
      <c r="L4640" s="444">
        <f t="shared" ca="1" si="192"/>
        <v>-34830485733840.707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-34830485733840.707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-145127023891.00293</v>
      </c>
      <c r="L4641" s="444">
        <f t="shared" ca="1" si="192"/>
        <v>-34975612757731.711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-34975612757731.711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-145731719823.88211</v>
      </c>
      <c r="L4642" s="444">
        <f t="shared" ca="1" si="192"/>
        <v>-35121344477555.594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-35121344477555.594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-146338935323.14828</v>
      </c>
      <c r="L4643" s="444">
        <f t="shared" ca="1" si="192"/>
        <v>-35267683412878.742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-35267683412878.742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-146948680886.99475</v>
      </c>
      <c r="L4644" s="444">
        <f t="shared" ca="1" si="192"/>
        <v>-35414632093765.734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-35414632093765.734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-147560967057.35724</v>
      </c>
      <c r="L4645" s="444">
        <f t="shared" ca="1" si="192"/>
        <v>-35562193060823.094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-35562193060823.094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-148175804420.09622</v>
      </c>
      <c r="L4646" s="444">
        <f t="shared" ca="1" si="192"/>
        <v>-35710368865243.188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-35710368865243.188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-148793203605.17993</v>
      </c>
      <c r="L4647" s="444">
        <f t="shared" ca="1" si="192"/>
        <v>-35859162068848.367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-35859162068848.367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-149413175286.86819</v>
      </c>
      <c r="L4648" s="444">
        <f t="shared" ca="1" si="192"/>
        <v>-36008575244135.234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-36008575244135.234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-150035730183.89682</v>
      </c>
      <c r="L4649" s="444">
        <f t="shared" ca="1" si="192"/>
        <v>-36158610974319.133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-36158610974319.133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-150660879059.66306</v>
      </c>
      <c r="L4650" s="444">
        <f t="shared" ca="1" si="192"/>
        <v>-36309271853378.797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-36309271853378.797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-151288632722.41165</v>
      </c>
      <c r="L4651" s="444">
        <f t="shared" ca="1" si="192"/>
        <v>-36460560486101.211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-36460560486101.211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-151919002025.42172</v>
      </c>
      <c r="L4652" s="444">
        <f t="shared" ca="1" si="192"/>
        <v>-36612479488126.633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-36612479488126.633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-152551997867.19431</v>
      </c>
      <c r="L4653" s="444">
        <f t="shared" ca="1" si="192"/>
        <v>-36765031485993.828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-36765031485993.828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-153187631191.64096</v>
      </c>
      <c r="L4654" s="444">
        <f t="shared" ca="1" si="192"/>
        <v>-36918219117185.469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-36918219117185.469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-153825912988.2728</v>
      </c>
      <c r="L4655" s="444">
        <f t="shared" ca="1" si="192"/>
        <v>-37072045030173.742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-37072045030173.742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-154466854292.39059</v>
      </c>
      <c r="L4656" s="444">
        <f t="shared" ca="1" si="192"/>
        <v>-37226511884466.133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-37226511884466.133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-155110466185.27554</v>
      </c>
      <c r="L4657" s="444">
        <f t="shared" ca="1" si="192"/>
        <v>-37381622350651.406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-37381622350651.406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-155756759794.38086</v>
      </c>
      <c r="L4658" s="444">
        <f t="shared" ca="1" si="192"/>
        <v>-37537379110445.789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-37537379110445.789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-156405746293.52411</v>
      </c>
      <c r="L4659" s="444">
        <f t="shared" ca="1" si="192"/>
        <v>-37693784856739.313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-37693784856739.313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-157057436903.08047</v>
      </c>
      <c r="L4660" s="444">
        <f t="shared" ca="1" si="192"/>
        <v>-37850842293642.391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-37850842293642.391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-157711842890.17664</v>
      </c>
      <c r="L4661" s="444">
        <f t="shared" ca="1" si="192"/>
        <v>-38008554136532.57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-38008554136532.57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-158368975568.88571</v>
      </c>
      <c r="L4662" s="444">
        <f t="shared" ca="1" si="192"/>
        <v>-38166923112101.453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-38166923112101.453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-159028846300.42273</v>
      </c>
      <c r="L4663" s="444">
        <f t="shared" ca="1" si="192"/>
        <v>-38325951958401.875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-38325951958401.875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-159691466493.34116</v>
      </c>
      <c r="L4664" s="444">
        <f t="shared" ca="1" si="192"/>
        <v>-38485643424895.219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-38485643424895.219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-160356847603.73007</v>
      </c>
      <c r="L4665" s="444">
        <f t="shared" ca="1" si="192"/>
        <v>-38646000272498.945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-38646000272498.945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-161025001135.41226</v>
      </c>
      <c r="L4666" s="444">
        <f t="shared" ca="1" si="192"/>
        <v>-38807025273634.359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-38807025273634.359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-161695938640.14316</v>
      </c>
      <c r="L4667" s="444">
        <f t="shared" ca="1" si="192"/>
        <v>-38968721212274.5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-38968721212274.5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-162369671717.81042</v>
      </c>
      <c r="L4668" s="444">
        <f t="shared" ca="1" si="192"/>
        <v>-39131090883992.313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-39131090883992.313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-163046212016.63464</v>
      </c>
      <c r="L4669" s="444">
        <f t="shared" ca="1" si="192"/>
        <v>-39294137096008.945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-39294137096008.945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-163725571233.37061</v>
      </c>
      <c r="L4670" s="444">
        <f t="shared" ca="1" si="192"/>
        <v>-39457862667242.313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-39457862667242.313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-164407761113.50964</v>
      </c>
      <c r="L4671" s="444">
        <f t="shared" ca="1" si="192"/>
        <v>-39622270428355.82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-39622270428355.82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-165092793451.48257</v>
      </c>
      <c r="L4672" s="444">
        <f t="shared" ca="1" si="192"/>
        <v>-39787363221807.305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-39787363221807.305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-165780680090.86377</v>
      </c>
      <c r="L4673" s="444">
        <f t="shared" ca="1" si="192"/>
        <v>-39953143901898.172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-39953143901898.172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-166471432924.57571</v>
      </c>
      <c r="L4674" s="444">
        <f t="shared" ca="1" si="192"/>
        <v>-40119615334822.75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-40119615334822.75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-167165063895.09479</v>
      </c>
      <c r="L4675" s="444">
        <f t="shared" ca="1" si="192"/>
        <v>-40286780398717.844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-40286780398717.844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-167861584994.65768</v>
      </c>
      <c r="L4676" s="444">
        <f t="shared" ca="1" si="192"/>
        <v>-40454641983712.5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-40454641983712.5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-168561008265.46875</v>
      </c>
      <c r="L4677" s="444">
        <f t="shared" ca="1" si="192"/>
        <v>-40623202991977.969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-40623202991977.969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-169263345799.9082</v>
      </c>
      <c r="L4678" s="444">
        <f t="shared" ca="1" si="192"/>
        <v>-40792466337777.875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-40792466337777.875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-169968609740.74115</v>
      </c>
      <c r="L4679" s="444">
        <f t="shared" ca="1" si="192"/>
        <v>-40962434947518.617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-40962434947518.617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-170676812281.32758</v>
      </c>
      <c r="L4680" s="444">
        <f t="shared" ca="1" si="192"/>
        <v>-41133111759799.945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-41133111759799.945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-171387965665.8331</v>
      </c>
      <c r="L4681" s="444">
        <f t="shared" ca="1" si="192"/>
        <v>-41304499725465.781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-41304499725465.781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-172102082189.44077</v>
      </c>
      <c r="L4682" s="444">
        <f t="shared" ca="1" si="192"/>
        <v>-41476601807655.219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-41476601807655.219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-172819174198.56342</v>
      </c>
      <c r="L4683" s="444">
        <f t="shared" ca="1" si="192"/>
        <v>-41649420981853.781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-41649420981853.781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-173539254091.05743</v>
      </c>
      <c r="L4684" s="444">
        <f t="shared" ca="1" si="192"/>
        <v>-41822960235944.836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-41822960235944.836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-174262334316.43683</v>
      </c>
      <c r="L4685" s="444">
        <f t="shared" ca="1" si="192"/>
        <v>-41997222570261.273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-41997222570261.273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-174988427376.08862</v>
      </c>
      <c r="L4686" s="444">
        <f t="shared" ca="1" si="192"/>
        <v>-42172210997637.359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-42172210997637.359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-175717545823.48898</v>
      </c>
      <c r="L4687" s="444">
        <f t="shared" ca="1" si="192"/>
        <v>-42347928543460.852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-42347928543460.852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-176449702264.42023</v>
      </c>
      <c r="L4688" s="444">
        <f t="shared" ca="1" si="192"/>
        <v>-42524378245725.273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-42524378245725.273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-177184909357.18863</v>
      </c>
      <c r="L4689" s="444">
        <f t="shared" ca="1" si="192"/>
        <v>-42701563155082.461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-42701563155082.461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-177923179812.8436</v>
      </c>
      <c r="L4690" s="444">
        <f t="shared" ca="1" si="192"/>
        <v>-42879486334895.305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-42879486334895.305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-178664526395.39709</v>
      </c>
      <c r="L4691" s="444">
        <f t="shared" ca="1" si="192"/>
        <v>-43058150861290.703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-43058150861290.703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-179408961922.04459</v>
      </c>
      <c r="L4692" s="444">
        <f t="shared" ca="1" si="192"/>
        <v>-43237559823212.75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-43237559823212.75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-180156499263.38644</v>
      </c>
      <c r="L4693" s="444">
        <f t="shared" ca="1" si="192"/>
        <v>-43417716322476.133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-43417716322476.133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-180907151343.65054</v>
      </c>
      <c r="L4694" s="444">
        <f t="shared" ca="1" si="192"/>
        <v>-43598623473819.781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-43598623473819.781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-181660931140.91574</v>
      </c>
      <c r="L4695" s="444">
        <f t="shared" ca="1" si="192"/>
        <v>-43780284404960.695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-43780284404960.695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-182417851687.33624</v>
      </c>
      <c r="L4696" s="444">
        <f t="shared" ca="1" si="192"/>
        <v>-43962702256648.031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-43962702256648.031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-183177926069.36679</v>
      </c>
      <c r="L4697" s="444">
        <f t="shared" ca="1" si="192"/>
        <v>-44145880182717.398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-44145880182717.398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-183941167427.98917</v>
      </c>
      <c r="L4698" s="444">
        <f t="shared" ca="1" si="192"/>
        <v>-44329821350145.391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-44329821350145.391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-184707588958.93912</v>
      </c>
      <c r="L4699" s="444">
        <f t="shared" ca="1" si="192"/>
        <v>-44514528939104.328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-44514528939104.328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-185477203912.93469</v>
      </c>
      <c r="L4700" s="444">
        <f t="shared" ca="1" si="192"/>
        <v>-44700006143017.266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-44700006143017.266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-186250025595.90527</v>
      </c>
      <c r="L4701" s="444">
        <f t="shared" ca="1" si="192"/>
        <v>-44886256168613.172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-44886256168613.172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-187026067369.22156</v>
      </c>
      <c r="L4702" s="444">
        <f t="shared" ca="1" si="192"/>
        <v>-45073282235982.391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-45073282235982.391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-187805342649.92664</v>
      </c>
      <c r="L4703" s="444">
        <f t="shared" ca="1" si="192"/>
        <v>-45261087578632.32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-45261087578632.32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-188587864910.96799</v>
      </c>
      <c r="L4704" s="444">
        <f t="shared" ca="1" si="192"/>
        <v>-45449675443543.289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-45449675443543.289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-189373647681.43036</v>
      </c>
      <c r="L4705" s="444">
        <f t="shared" ca="1" si="192"/>
        <v>-45639049091224.719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-45639049091224.719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-190162704546.76965</v>
      </c>
      <c r="L4706" s="444">
        <f t="shared" ca="1" si="192"/>
        <v>-45829211795771.492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-45829211795771.492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-190955049149.04788</v>
      </c>
      <c r="L4707" s="444">
        <f t="shared" ca="1" si="192"/>
        <v>-46020166844920.539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-46020166844920.539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-191750695187.16891</v>
      </c>
      <c r="L4708" s="444">
        <f t="shared" ca="1" si="192"/>
        <v>-46211917540107.711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-46211917540107.711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-192549656417.11545</v>
      </c>
      <c r="L4709" s="444">
        <f t="shared" ca="1" si="192"/>
        <v>-46404467196524.828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-46404467196524.828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-193351946652.18677</v>
      </c>
      <c r="L4710" s="444">
        <f t="shared" ca="1" si="192"/>
        <v>-46597819143177.016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-46597819143177.016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-194157579763.23755</v>
      </c>
      <c r="L4711" s="444">
        <f t="shared" ca="1" si="192"/>
        <v>-46791976722940.25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-46791976722940.25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-194966569678.91769</v>
      </c>
      <c r="L4712" s="444">
        <f t="shared" ca="1" si="192"/>
        <v>-46986943292619.164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-46986943292619.164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-195778930385.91318</v>
      </c>
      <c r="L4713" s="444">
        <f t="shared" ca="1" si="192"/>
        <v>-47182722223005.078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-47182722223005.078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-196594675929.18784</v>
      </c>
      <c r="L4714" s="444">
        <f t="shared" ca="1" si="192"/>
        <v>-47379316898934.266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-47379316898934.266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-197413820412.2261</v>
      </c>
      <c r="L4715" s="444">
        <f t="shared" ca="1" si="192"/>
        <v>-47576730719346.492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-47576730719346.492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-198236377997.27704</v>
      </c>
      <c r="L4716" s="444">
        <f t="shared" ca="1" si="192"/>
        <v>-47774967097343.766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-47774967097343.766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-199062362905.59903</v>
      </c>
      <c r="L4717" s="444">
        <f t="shared" ca="1" si="192"/>
        <v>-47974029460249.367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-47974029460249.367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-199891789417.70569</v>
      </c>
      <c r="L4718" s="444">
        <f t="shared" ca="1" si="192"/>
        <v>-48173921249667.07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-48173921249667.07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-200724671873.61279</v>
      </c>
      <c r="L4719" s="444">
        <f t="shared" ca="1" si="192"/>
        <v>-48374645921540.68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-48374645921540.68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-201561024673.08615</v>
      </c>
      <c r="L4720" s="444">
        <f t="shared" ca="1" si="192"/>
        <v>-48576206946213.766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-48576206946213.766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-202400862275.89069</v>
      </c>
      <c r="L4721" s="444">
        <f t="shared" ca="1" si="192"/>
        <v>-48778607808489.656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-48778607808489.656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-203244199202.04022</v>
      </c>
      <c r="L4722" s="444">
        <f t="shared" ca="1" si="192"/>
        <v>-48981852007691.695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-48981852007691.695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-204091050032.04874</v>
      </c>
      <c r="L4723" s="444">
        <f t="shared" ca="1" si="192"/>
        <v>-49185943057723.742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-49185943057723.742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-204941429407.18225</v>
      </c>
      <c r="L4724" s="444">
        <f t="shared" ca="1" si="192"/>
        <v>-49390884487130.922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-49390884487130.922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-205795352029.71216</v>
      </c>
      <c r="L4725" s="444">
        <f t="shared" ca="1" si="192"/>
        <v>-49596679839160.633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-49596679839160.633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-206652832663.16931</v>
      </c>
      <c r="L4726" s="444">
        <f t="shared" ca="1" si="192"/>
        <v>-49803332671823.805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-49803332671823.805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-207513886132.59918</v>
      </c>
      <c r="L4727" s="444">
        <f t="shared" ca="1" si="192"/>
        <v>-50010846557956.406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-50010846557956.406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-208378527324.81836</v>
      </c>
      <c r="L4728" s="444">
        <f t="shared" ca="1" si="192"/>
        <v>-50219225085281.227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-50219225085281.227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-209246771188.67178</v>
      </c>
      <c r="L4729" s="444">
        <f t="shared" ca="1" si="192"/>
        <v>-50428471856469.898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-50428471856469.898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-210118632735.29123</v>
      </c>
      <c r="L4730" s="444">
        <f t="shared" ca="1" si="192"/>
        <v>-50638590489205.188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-50638590489205.188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-210994127038.35495</v>
      </c>
      <c r="L4731" s="444">
        <f t="shared" ca="1" si="192"/>
        <v>-50849584616243.539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-50849584616243.539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-211873269234.34808</v>
      </c>
      <c r="L4732" s="444">
        <f t="shared" ca="1" si="192"/>
        <v>-51061457885477.891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-51061457885477.891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-212756074522.82455</v>
      </c>
      <c r="L4733" s="444">
        <f t="shared" ca="1" si="192"/>
        <v>-51274213960000.719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-51274213960000.719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-213642558166.66965</v>
      </c>
      <c r="L4734" s="444">
        <f t="shared" ca="1" si="192"/>
        <v>-51487856518167.391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-51487856518167.391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-214532735492.36414</v>
      </c>
      <c r="L4735" s="444">
        <f t="shared" ca="1" si="192"/>
        <v>-51702389253659.758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-51702389253659.758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-215426621890.24899</v>
      </c>
      <c r="L4736" s="444">
        <f t="shared" ca="1" si="192"/>
        <v>-51917815875550.008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-51917815875550.008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-216324232814.79169</v>
      </c>
      <c r="L4737" s="444">
        <f t="shared" ca="1" si="192"/>
        <v>-52134140108364.797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-52134140108364.797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-217225583784.85333</v>
      </c>
      <c r="L4738" s="444">
        <f t="shared" ca="1" si="192"/>
        <v>-52351365692149.648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-52351365692149.648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-218130690383.95688</v>
      </c>
      <c r="L4739" s="444">
        <f t="shared" ca="1" si="192"/>
        <v>-52569496382533.602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-52569496382533.602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-219039568260.55667</v>
      </c>
      <c r="L4740" s="444">
        <f t="shared" ca="1" si="192"/>
        <v>-52788535950794.156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-52788535950794.156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-219952233128.30899</v>
      </c>
      <c r="L4741" s="444">
        <f t="shared" ca="1" si="192"/>
        <v>-53008488183922.469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-53008488183922.469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-220868700766.34363</v>
      </c>
      <c r="L4742" s="444">
        <f t="shared" ca="1" si="192"/>
        <v>-53229356884688.813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-53229356884688.813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-221788987019.53671</v>
      </c>
      <c r="L4743" s="444">
        <f t="shared" ca="1" si="192"/>
        <v>-53451145871708.352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-53451145871708.352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-222713107798.78479</v>
      </c>
      <c r="L4744" s="444">
        <f t="shared" ca="1" si="192"/>
        <v>-53673858979507.133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-53673858979507.133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-223641079081.27972</v>
      </c>
      <c r="L4745" s="444">
        <f t="shared" ca="1" si="192"/>
        <v>-53897500058588.414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-53897500058588.414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-224572916910.78506</v>
      </c>
      <c r="L4746" s="444">
        <f t="shared" ca="1" si="192"/>
        <v>-54122072975499.195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-54122072975499.195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-225508637397.9133</v>
      </c>
      <c r="L4747" s="444">
        <f t="shared" ca="1" si="192"/>
        <v>-54347581612897.109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-54347581612897.109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-226448256720.40463</v>
      </c>
      <c r="L4748" s="444">
        <f t="shared" ca="1" si="192"/>
        <v>-54574029869617.516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-54574029869617.516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-227391791123.40631</v>
      </c>
      <c r="L4749" s="444">
        <f t="shared" ca="1" si="192"/>
        <v>-54801421660740.922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-54801421660740.922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-228339256919.75385</v>
      </c>
      <c r="L4750" s="444">
        <f t="shared" ca="1" si="192"/>
        <v>-55029760917660.672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-55029760917660.672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-229290670490.25281</v>
      </c>
      <c r="L4751" s="444">
        <f t="shared" ca="1" si="192"/>
        <v>-55259051588150.922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-55259051588150.922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-230246048283.96216</v>
      </c>
      <c r="L4752" s="444">
        <f t="shared" ca="1" si="192"/>
        <v>-55489297636434.883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-55489297636434.883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-231205406818.47867</v>
      </c>
      <c r="L4753" s="444">
        <f t="shared" ca="1" si="192"/>
        <v>-55720503043253.359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-55720503043253.359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-232168762680.22235</v>
      </c>
      <c r="L4754" s="444">
        <f t="shared" ca="1" si="192"/>
        <v>-55952671805933.578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-55952671805933.578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-233136132524.72327</v>
      </c>
      <c r="L4755" s="444">
        <f t="shared" ca="1" si="192"/>
        <v>-56185807938458.305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-56185807938458.305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-234107533076.90961</v>
      </c>
      <c r="L4756" s="444">
        <f t="shared" ca="1" si="192"/>
        <v>-56419915471535.211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-56419915471535.211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-235082981131.3967</v>
      </c>
      <c r="L4757" s="444">
        <f t="shared" ca="1" si="192"/>
        <v>-56654998452666.609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-56654998452666.609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-236062493552.77756</v>
      </c>
      <c r="L4758" s="444">
        <f t="shared" ca="1" si="192"/>
        <v>-56891060946219.391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-56891060946219.391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-237046087275.91412</v>
      </c>
      <c r="L4759" s="444">
        <f t="shared" ca="1" si="192"/>
        <v>-57128107033495.305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-57128107033495.305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-238033779306.23044</v>
      </c>
      <c r="L4760" s="444">
        <f t="shared" ca="1" si="192"/>
        <v>-57366140812801.531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-57366140812801.531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-239025586720.00638</v>
      </c>
      <c r="L4761" s="444">
        <f t="shared" ca="1" si="192"/>
        <v>-57605166399521.539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-57605166399521.539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-240021526664.67303</v>
      </c>
      <c r="L4762" s="444">
        <f t="shared" ca="1" si="192"/>
        <v>-57845187926186.211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-57845187926186.211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-241021616359.10922</v>
      </c>
      <c r="L4763" s="444">
        <f t="shared" ca="1" si="192"/>
        <v>-58086209542545.32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-58086209542545.32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-242025873093.93884</v>
      </c>
      <c r="L4764" s="444">
        <f t="shared" ca="1" si="192"/>
        <v>-58328235415639.258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-58328235415639.258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-243034314231.83023</v>
      </c>
      <c r="L4765" s="444">
        <f t="shared" ca="1" si="192"/>
        <v>-58571269729871.086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-58571269729871.086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-244046957207.79623</v>
      </c>
      <c r="L4766" s="444">
        <f t="shared" ca="1" si="192"/>
        <v>-58815316687078.883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-58815316687078.883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-245063819529.49533</v>
      </c>
      <c r="L4767" s="444">
        <f t="shared" ca="1" si="192"/>
        <v>-59060380506608.375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-59060380506608.375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-246084918777.53488</v>
      </c>
      <c r="L4768" s="444">
        <f t="shared" ca="1" si="192"/>
        <v>-59306465425385.906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-59306465425385.906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-247110272605.7746</v>
      </c>
      <c r="L4769" s="444">
        <f t="shared" ca="1" si="192"/>
        <v>-59553575697991.68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-59553575697991.68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-248139898741.63196</v>
      </c>
      <c r="L4770" s="444">
        <f t="shared" ca="1" si="192"/>
        <v>-59801715596733.313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-59801715596733.313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-249173814986.38879</v>
      </c>
      <c r="L4771" s="444">
        <f t="shared" ca="1" si="192"/>
        <v>-60050889411719.703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-60050889411719.703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-250212039215.49875</v>
      </c>
      <c r="L4772" s="444">
        <f t="shared" ca="1" si="192"/>
        <v>-60301101450935.203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-60301101450935.203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-251254589378.89664</v>
      </c>
      <c r="L4773" s="444">
        <f t="shared" ca="1" si="192"/>
        <v>-60552356040314.102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-60552356040314.102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-252301483501.30872</v>
      </c>
      <c r="L4774" s="444">
        <f t="shared" ca="1" si="192"/>
        <v>-60804657523815.414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-60804657523815.414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-253352739682.56424</v>
      </c>
      <c r="L4775" s="444">
        <f t="shared" ca="1" si="192"/>
        <v>-61058010263497.977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-61058010263497.977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-254408376097.9082</v>
      </c>
      <c r="L4776" s="444">
        <f t="shared" ca="1" si="192"/>
        <v>-61312418639595.883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-61312418639595.883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-255468410998.31616</v>
      </c>
      <c r="L4777" s="444">
        <f t="shared" ca="1" si="192"/>
        <v>-61567887050594.195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-61567887050594.195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-256532862710.80914</v>
      </c>
      <c r="L4778" s="444">
        <f t="shared" ca="1" si="192"/>
        <v>-61824419913305.008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-61824419913305.008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-257601749638.77087</v>
      </c>
      <c r="L4779" s="444">
        <f t="shared" ca="1" si="192"/>
        <v>-62082021662943.781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-62082021662943.781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-258675090262.26575</v>
      </c>
      <c r="L4780" s="444">
        <f t="shared" ca="1" si="192"/>
        <v>-62340696753206.047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-62340696753206.047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-259752903138.35852</v>
      </c>
      <c r="L4781" s="444">
        <f t="shared" ca="1" si="192"/>
        <v>-62600449656344.406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-62600449656344.406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-260835206901.43503</v>
      </c>
      <c r="L4782" s="444">
        <f t="shared" ca="1" si="192"/>
        <v>-62861284863245.844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-62861284863245.844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-261922020263.52432</v>
      </c>
      <c r="L4783" s="444">
        <f t="shared" ca="1" si="192"/>
        <v>-63123206883509.367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-63123206883509.367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-263013362014.62234</v>
      </c>
      <c r="L4784" s="444">
        <f t="shared" ca="1" si="192"/>
        <v>-63386220245523.992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-63386220245523.992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-264109251023.01663</v>
      </c>
      <c r="L4785" s="444">
        <f t="shared" ca="1" si="192"/>
        <v>-63650329496547.008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-63650329496547.008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-265209706235.61252</v>
      </c>
      <c r="L4786" s="444">
        <f t="shared" ca="1" si="192"/>
        <v>-63915539202782.617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-63915539202782.617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-266314746678.26089</v>
      </c>
      <c r="L4787" s="444">
        <f t="shared" ca="1" si="192"/>
        <v>-64181853949460.875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-64181853949460.875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-267424391456.08698</v>
      </c>
      <c r="L4788" s="444">
        <f t="shared" ca="1" si="192"/>
        <v>-64449278340916.961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-64449278340916.961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-268538659753.82068</v>
      </c>
      <c r="L4789" s="444">
        <f t="shared" ca="1" si="192"/>
        <v>-64717817000670.781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-64717817000670.781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-269657570836.1282</v>
      </c>
      <c r="L4790" s="444">
        <f t="shared" ca="1" si="192"/>
        <v>-64987474571506.906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-64987474571506.906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-270781144047.94543</v>
      </c>
      <c r="L4791" s="444">
        <f t="shared" ca="1" si="192"/>
        <v>-65258255715554.852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-65258255715554.852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-271909398814.81189</v>
      </c>
      <c r="L4792" s="444">
        <f t="shared" ca="1" si="192"/>
        <v>-65530165114369.664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-65530165114369.664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-273042354643.20694</v>
      </c>
      <c r="L4793" s="444">
        <f t="shared" ca="1" si="192"/>
        <v>-65803207469012.867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-65803207469012.867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-274180031120.8869</v>
      </c>
      <c r="L4794" s="444">
        <f t="shared" ca="1" si="192"/>
        <v>-66077387500133.758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-66077387500133.758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-275322447917.224</v>
      </c>
      <c r="L4795" s="444">
        <f t="shared" ca="1" si="192"/>
        <v>-66352709948050.984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-66352709948050.984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-276469624783.54578</v>
      </c>
      <c r="L4796" s="444">
        <f t="shared" ca="1" si="192"/>
        <v>-66629179572834.531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-66629179572834.531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-277621581553.47723</v>
      </c>
      <c r="L4797" s="444">
        <f t="shared" ca="1" si="192"/>
        <v>-66906801154388.008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-66906801154388.008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-278778338143.28333</v>
      </c>
      <c r="L4798" s="444">
        <f t="shared" ca="1" si="192"/>
        <v>-67185579492531.289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-67185579492531.289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-279939914552.21375</v>
      </c>
      <c r="L4799" s="444">
        <f t="shared" ca="1" si="192"/>
        <v>-67465519407083.5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-67465519407083.5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-281106330862.8479</v>
      </c>
      <c r="L4800" s="444">
        <f t="shared" ca="1" si="192"/>
        <v>-67746625737946.352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-67746625737946.352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-282277607241.44312</v>
      </c>
      <c r="L4801" s="444">
        <f t="shared" ca="1" si="192"/>
        <v>-68028903345187.797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-68028903345187.797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-283453763938.28247</v>
      </c>
      <c r="L4802" s="444">
        <f t="shared" ca="1" si="192"/>
        <v>-68312357109126.078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-68312357109126.078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-284634821288.02533</v>
      </c>
      <c r="L4803" s="444">
        <f t="shared" ca="1" si="192"/>
        <v>-68596991930414.102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-68596991930414.102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-285820799710.05878</v>
      </c>
      <c r="L4804" s="444">
        <f t="shared" ca="1" si="192"/>
        <v>-68882812730124.164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-68882812730124.164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-287011719708.85071</v>
      </c>
      <c r="L4805" s="444">
        <f t="shared" ca="1" si="192"/>
        <v>-69169824449833.016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-69169824449833.016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-288207601874.3042</v>
      </c>
      <c r="L4806" s="444">
        <f t="shared" ca="1" si="192"/>
        <v>-69458032051707.32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-69458032051707.32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-289408466882.11389</v>
      </c>
      <c r="L4807" s="444">
        <f t="shared" ca="1" si="192"/>
        <v>-69747440518589.438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-69747440518589.438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-290614335494.12268</v>
      </c>
      <c r="L4808" s="444">
        <f t="shared" ca="1" si="192"/>
        <v>-70038054854083.563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-70038054854083.563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-291825228558.68152</v>
      </c>
      <c r="L4809" s="444">
        <f t="shared" ca="1" si="192"/>
        <v>-70329880082642.242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-70329880082642.242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-293041167011.00934</v>
      </c>
      <c r="L4810" s="444">
        <f t="shared" ca="1" si="192"/>
        <v>-70622921249653.25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-70622921249653.25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-294262171873.55518</v>
      </c>
      <c r="L4811" s="444">
        <f t="shared" ca="1" si="192"/>
        <v>-70917183421526.813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-70917183421526.813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-295488264256.36169</v>
      </c>
      <c r="L4812" s="444">
        <f t="shared" ca="1" si="192"/>
        <v>-71212671685783.172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-71212671685783.172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-296719465357.42987</v>
      </c>
      <c r="L4813" s="444">
        <f t="shared" ca="1" si="192"/>
        <v>-71509391151140.609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-71509391151140.609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-297955796463.08588</v>
      </c>
      <c r="L4814" s="444">
        <f t="shared" ca="1" si="192"/>
        <v>-71807346947603.688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-71807346947603.688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-299197278948.34869</v>
      </c>
      <c r="L4815" s="444">
        <f t="shared" ca="1" si="192"/>
        <v>-72106544226552.031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-72106544226552.031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-300443934277.30011</v>
      </c>
      <c r="L4816" s="444">
        <f t="shared" ca="1" si="192"/>
        <v>-72406988160829.328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-72406988160829.328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-301695784003.45551</v>
      </c>
      <c r="L4817" s="444">
        <f t="shared" ca="1" si="192"/>
        <v>-72708683944832.781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-72708683944832.781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-302952849770.1366</v>
      </c>
      <c r="L4818" s="444">
        <f t="shared" ca="1" si="192"/>
        <v>-73011636794602.922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-73011636794602.922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-304215153310.84552</v>
      </c>
      <c r="L4819" s="444">
        <f t="shared" ca="1" si="192"/>
        <v>-73315851947913.766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-73315851947913.766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-305482716449.64069</v>
      </c>
      <c r="L4820" s="444">
        <f t="shared" ca="1" si="192"/>
        <v>-73621334664363.406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-73621334664363.406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-306755561101.51416</v>
      </c>
      <c r="L4821" s="444">
        <f t="shared" ca="1" si="192"/>
        <v>-73928090225464.922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-73928090225464.922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-308033709272.77051</v>
      </c>
      <c r="L4822" s="444">
        <f t="shared" ca="1" si="192"/>
        <v>-74236123934737.688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-74236123934737.688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-309317183061.40704</v>
      </c>
      <c r="L4823" s="444">
        <f t="shared" ca="1" si="192"/>
        <v>-74545441117799.094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-74545441117799.094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-310606004657.49622</v>
      </c>
      <c r="L4824" s="444">
        <f t="shared" ca="1" si="192"/>
        <v>-74856047122456.594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-74856047122456.594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-311900196343.56915</v>
      </c>
      <c r="L4825" s="444">
        <f t="shared" ca="1" si="192"/>
        <v>-75167947318800.156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-75167947318800.156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-313199780495.00067</v>
      </c>
      <c r="L4826" s="444">
        <f t="shared" ca="1" si="192"/>
        <v>-75481147099295.156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-75481147099295.156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-314504779580.39648</v>
      </c>
      <c r="L4827" s="444">
        <f t="shared" ca="1" si="192"/>
        <v>-75795651878875.547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-75795651878875.547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-315815216161.98145</v>
      </c>
      <c r="L4828" s="444">
        <f t="shared" ca="1" si="192"/>
        <v>-76111467095037.531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-76111467095037.531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-317131112895.98969</v>
      </c>
      <c r="L4829" s="444">
        <f t="shared" ca="1" si="192"/>
        <v>-76428598207933.516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-76428598207933.516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-318452492533.05634</v>
      </c>
      <c r="L4830" s="444">
        <f t="shared" ca="1" si="192"/>
        <v>-76747050700466.578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-76747050700466.578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-319779377918.61072</v>
      </c>
      <c r="L4831" s="444">
        <f t="shared" ca="1" si="192"/>
        <v>-77066830078385.188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-77066830078385.188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-321111791993.27161</v>
      </c>
      <c r="L4832" s="444">
        <f t="shared" ca="1" si="192"/>
        <v>-77387941870378.453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-77387941870378.453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-322449757793.24353</v>
      </c>
      <c r="L4833" s="444">
        <f t="shared" ca="1" si="192"/>
        <v>-77710391628171.703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-77710391628171.703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-323793298450.71545</v>
      </c>
      <c r="L4834" s="444">
        <f t="shared" ca="1" si="192"/>
        <v>-78034184926622.422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-78034184926622.422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-325142437194.26007</v>
      </c>
      <c r="L4835" s="444">
        <f t="shared" ca="1" si="192"/>
        <v>-78359327363816.688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-78359327363816.688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-326497197349.23621</v>
      </c>
      <c r="L4836" s="444">
        <f t="shared" ca="1" si="192"/>
        <v>-78685824561165.922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-78685824561165.922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-327857602338.19135</v>
      </c>
      <c r="L4837" s="444">
        <f t="shared" ca="1" si="192"/>
        <v>-79013682163504.109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-79013682163504.109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-329223675681.26709</v>
      </c>
      <c r="L4838" s="444">
        <f t="shared" ca="1" si="192"/>
        <v>-79342905839185.375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-79342905839185.375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-330595440996.60571</v>
      </c>
      <c r="L4839" s="444">
        <f t="shared" ca="1" si="192"/>
        <v>-79673501280181.984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-79673501280181.984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-331972922000.75824</v>
      </c>
      <c r="L4840" s="444">
        <f t="shared" ca="1" si="192"/>
        <v>-80005474202182.75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-80005474202182.75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-333356142509.09479</v>
      </c>
      <c r="L4841" s="444">
        <f t="shared" ca="1" si="192"/>
        <v>-80338830344691.844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-80338830344691.844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-334745126436.216</v>
      </c>
      <c r="L4842" s="444">
        <f t="shared" ca="1" si="192"/>
        <v>-80673575471128.063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-80673575471128.063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-336139897796.36694</v>
      </c>
      <c r="L4843" s="444">
        <f t="shared" ca="1" si="192"/>
        <v>-81009715368924.422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-81009715368924.422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-337540480703.85175</v>
      </c>
      <c r="L4844" s="444">
        <f t="shared" ca="1" si="192"/>
        <v>-81347255849628.281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-81347255849628.281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-338946899373.45117</v>
      </c>
      <c r="L4845" s="444">
        <f t="shared" ca="1" si="192"/>
        <v>-81686202749001.734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-81686202749001.734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-340359178120.84058</v>
      </c>
      <c r="L4846" s="444">
        <f t="shared" ca="1" si="192"/>
        <v>-82026561927122.578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-82026561927122.578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-341777341363.01074</v>
      </c>
      <c r="L4847" s="444">
        <f t="shared" ca="1" si="192"/>
        <v>-82368339268485.594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-82368339268485.594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-343201413618.68994</v>
      </c>
      <c r="L4848" s="444">
        <f t="shared" ca="1" si="192"/>
        <v>-82711540682104.281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-82711540682104.281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-344631419508.76782</v>
      </c>
      <c r="L4849" s="444">
        <f t="shared" ca="1" si="192"/>
        <v>-83056172101613.047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-83056172101613.047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-346067383756.72101</v>
      </c>
      <c r="L4850" s="444">
        <f t="shared" ca="1" si="192"/>
        <v>-83402239485369.766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-83402239485369.766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-347509331189.04071</v>
      </c>
      <c r="L4851" s="444">
        <f t="shared" ca="1" si="192"/>
        <v>-83749748816558.813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-83749748816558.813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-348957286735.66174</v>
      </c>
      <c r="L4852" s="444">
        <f t="shared" ca="1" si="192"/>
        <v>-84098706103294.469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-84098706103294.469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-350411275430.39362</v>
      </c>
      <c r="L4853" s="444">
        <f t="shared" ref="L4853:L5107" ca="1" si="197">I4853-J4853+K4853</f>
        <v>-84449117378724.859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-84449117378724.859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-351871322411.35358</v>
      </c>
      <c r="L4854" s="444">
        <f t="shared" ca="1" si="197"/>
        <v>-84800988701136.219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-84800988701136.219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-353337452921.40088</v>
      </c>
      <c r="L4855" s="444">
        <f t="shared" ca="1" si="197"/>
        <v>-85154326154057.625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-85154326154057.625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-354809692308.57343</v>
      </c>
      <c r="L4856" s="444">
        <f t="shared" ca="1" si="197"/>
        <v>-85509135846366.203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-85509135846366.203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-356288066026.52582</v>
      </c>
      <c r="L4857" s="444">
        <f t="shared" ca="1" si="197"/>
        <v>-85865423912392.734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-85865423912392.734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-357772599634.96973</v>
      </c>
      <c r="L4858" s="444">
        <f t="shared" ca="1" si="197"/>
        <v>-86223196512027.703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-86223196512027.703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-359263318800.11542</v>
      </c>
      <c r="L4859" s="444">
        <f t="shared" ca="1" si="197"/>
        <v>-86582459830827.813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-86582459830827.813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-360760249295.11591</v>
      </c>
      <c r="L4860" s="444">
        <f t="shared" ca="1" si="197"/>
        <v>-86943220080122.922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-86943220080122.922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-362263417000.51215</v>
      </c>
      <c r="L4861" s="444">
        <f t="shared" ca="1" si="197"/>
        <v>-87305483497123.438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-87305483497123.438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-363772847904.68097</v>
      </c>
      <c r="L4862" s="444">
        <f t="shared" ca="1" si="197"/>
        <v>-87669256345028.125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-87669256345028.125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-365288568104.28387</v>
      </c>
      <c r="L4863" s="444">
        <f t="shared" ca="1" si="197"/>
        <v>-88034544913132.406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-88034544913132.406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-366810603804.71838</v>
      </c>
      <c r="L4864" s="444">
        <f t="shared" ca="1" si="197"/>
        <v>-88401355516937.125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-88401355516937.125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-368338981320.57135</v>
      </c>
      <c r="L4865" s="444">
        <f t="shared" ca="1" si="197"/>
        <v>-88769694498257.703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-88769694498257.703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-369873727076.07373</v>
      </c>
      <c r="L4866" s="444">
        <f t="shared" ca="1" si="197"/>
        <v>-89139568225333.781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-89139568225333.781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-371414867605.55743</v>
      </c>
      <c r="L4867" s="444">
        <f t="shared" ca="1" si="197"/>
        <v>-89510983092939.344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-89510983092939.344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-372962429553.91394</v>
      </c>
      <c r="L4868" s="444">
        <f t="shared" ca="1" si="197"/>
        <v>-89883945522493.25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-89883945522493.25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-374516439677.05518</v>
      </c>
      <c r="L4869" s="444">
        <f t="shared" ca="1" si="197"/>
        <v>-90258461962170.313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-90258461962170.313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-376076924842.37628</v>
      </c>
      <c r="L4870" s="444">
        <f t="shared" ca="1" si="197"/>
        <v>-90634538887012.688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-90634538887012.688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-377643912029.21954</v>
      </c>
      <c r="L4871" s="444">
        <f t="shared" ca="1" si="197"/>
        <v>-91012182799041.906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-91012182799041.906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-379217428329.34125</v>
      </c>
      <c r="L4872" s="444">
        <f t="shared" ca="1" si="197"/>
        <v>-91391400227371.25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-91391400227371.25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-380797500947.38019</v>
      </c>
      <c r="L4873" s="444">
        <f t="shared" ca="1" si="197"/>
        <v>-91772197728318.625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-91772197728318.625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-382384157201.32758</v>
      </c>
      <c r="L4874" s="444">
        <f t="shared" ca="1" si="197"/>
        <v>-92154581885519.953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-92154581885519.953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-383977424522.99982</v>
      </c>
      <c r="L4875" s="444">
        <f t="shared" ca="1" si="197"/>
        <v>-92538559310042.953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-92538559310042.953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-385577330458.51233</v>
      </c>
      <c r="L4876" s="444">
        <f t="shared" ca="1" si="197"/>
        <v>-92924136640501.469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-92924136640501.469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-387183902668.7561</v>
      </c>
      <c r="L4877" s="444">
        <f t="shared" ca="1" si="197"/>
        <v>-93311320543170.219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-93311320543170.219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-388797168929.87592</v>
      </c>
      <c r="L4878" s="444">
        <f t="shared" ca="1" si="197"/>
        <v>-93700117712100.094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-93700117712100.094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-390417157133.75037</v>
      </c>
      <c r="L4879" s="444">
        <f t="shared" ca="1" si="197"/>
        <v>-94090534869233.844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-94090534869233.844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-392043895288.47437</v>
      </c>
      <c r="L4880" s="444">
        <f t="shared" ca="1" si="197"/>
        <v>-94482578764522.313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-94482578764522.313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-393677411518.84296</v>
      </c>
      <c r="L4881" s="444">
        <f t="shared" ca="1" si="197"/>
        <v>-94876256176041.156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-94876256176041.156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-395317734066.83813</v>
      </c>
      <c r="L4882" s="444">
        <f t="shared" ca="1" si="197"/>
        <v>-95271573910108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-95271573910108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-396964891292.11664</v>
      </c>
      <c r="L4883" s="444">
        <f t="shared" ca="1" si="197"/>
        <v>-95668538801400.109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-95668538801400.109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-398618911672.50043</v>
      </c>
      <c r="L4884" s="444">
        <f t="shared" ca="1" si="197"/>
        <v>-96067157713072.609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-96067157713072.609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-400279823804.46918</v>
      </c>
      <c r="L4885" s="444">
        <f t="shared" ca="1" si="197"/>
        <v>-96467437536877.078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-96467437536877.078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-401947656403.65448</v>
      </c>
      <c r="L4886" s="444">
        <f t="shared" ca="1" si="197"/>
        <v>-96869385193280.734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-96869385193280.734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-403622438305.33636</v>
      </c>
      <c r="L4887" s="444">
        <f t="shared" ca="1" si="197"/>
        <v>-97273007631586.078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-97273007631586.078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-405304198464.94202</v>
      </c>
      <c r="L4888" s="444">
        <f t="shared" ca="1" si="197"/>
        <v>-97678311830051.016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-97678311830051.016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-406992965958.5459</v>
      </c>
      <c r="L4889" s="444">
        <f t="shared" ca="1" si="197"/>
        <v>-98085304796009.563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-98085304796009.563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-408688769983.37317</v>
      </c>
      <c r="L4890" s="444">
        <f t="shared" ca="1" si="197"/>
        <v>-98493993565992.938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-98493993565992.938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-410391639858.30389</v>
      </c>
      <c r="L4891" s="444">
        <f t="shared" ca="1" si="197"/>
        <v>-98904385205851.234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-98904385205851.234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-412101605024.38013</v>
      </c>
      <c r="L4892" s="444">
        <f t="shared" ca="1" si="197"/>
        <v>-99316486810875.609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-99316486810875.609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-413818695045.31506</v>
      </c>
      <c r="L4893" s="444">
        <f t="shared" ca="1" si="197"/>
        <v>-99730305505920.922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-99730305505920.922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-415542939608.00385</v>
      </c>
      <c r="L4894" s="444">
        <f t="shared" ca="1" si="197"/>
        <v>-100145848445528.92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-100145848445528.92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-417274368523.03717</v>
      </c>
      <c r="L4895" s="444">
        <f t="shared" ca="1" si="197"/>
        <v>-100563122814051.95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-100563122814051.95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-419013011725.21649</v>
      </c>
      <c r="L4896" s="444">
        <f t="shared" ca="1" si="197"/>
        <v>-100982135825777.17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-100982135825777.17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-420758899274.07153</v>
      </c>
      <c r="L4897" s="444">
        <f t="shared" ca="1" si="197"/>
        <v>-101402894725051.25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-101402894725051.25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-422512061354.38019</v>
      </c>
      <c r="L4898" s="444">
        <f t="shared" ca="1" si="197"/>
        <v>-101825406786405.63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-101825406786405.63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-424272528276.69012</v>
      </c>
      <c r="L4899" s="444">
        <f t="shared" ca="1" si="197"/>
        <v>-102249679314682.31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-102249679314682.31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-426040330477.84296</v>
      </c>
      <c r="L4900" s="444">
        <f t="shared" ca="1" si="197"/>
        <v>-102675719645160.16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-102675719645160.16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-427815498521.50067</v>
      </c>
      <c r="L4901" s="444">
        <f t="shared" ca="1" si="197"/>
        <v>-103103535143681.66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-103103535143681.66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-429598063098.67358</v>
      </c>
      <c r="L4902" s="444">
        <f t="shared" ca="1" si="197"/>
        <v>-103533133206780.33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-103533133206780.33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-431388055028.25134</v>
      </c>
      <c r="L4903" s="444">
        <f t="shared" ca="1" si="197"/>
        <v>-103964521261808.58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-103964521261808.58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-433185505257.53577</v>
      </c>
      <c r="L4904" s="444">
        <f t="shared" ca="1" si="197"/>
        <v>-104397706767066.11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-104397706767066.11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-434990444862.77545</v>
      </c>
      <c r="L4905" s="444">
        <f t="shared" ca="1" si="197"/>
        <v>-104832697211928.89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-104832697211928.89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-436802905049.70374</v>
      </c>
      <c r="L4906" s="444">
        <f t="shared" ca="1" si="197"/>
        <v>-105269500116978.59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-105269500116978.59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-438622917154.07745</v>
      </c>
      <c r="L4907" s="444">
        <f t="shared" ca="1" si="197"/>
        <v>-105708123034132.67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-105708123034132.67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-440450512642.21948</v>
      </c>
      <c r="L4908" s="444">
        <f t="shared" ca="1" si="197"/>
        <v>-106148573546774.89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-106148573546774.89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-442285723111.56201</v>
      </c>
      <c r="L4909" s="444">
        <f t="shared" ca="1" si="197"/>
        <v>-106590859269886.45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-106590859269886.45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-444128580291.19354</v>
      </c>
      <c r="L4910" s="444">
        <f t="shared" ca="1" si="197"/>
        <v>-107034987850177.64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-107034987850177.64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-445979116042.4068</v>
      </c>
      <c r="L4911" s="444">
        <f t="shared" ca="1" si="197"/>
        <v>-107480966966220.05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-107480966966220.05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-447837362359.25018</v>
      </c>
      <c r="L4912" s="444">
        <f t="shared" ca="1" si="197"/>
        <v>-107928804328579.3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-107928804328579.3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-449703351369.08038</v>
      </c>
      <c r="L4913" s="444">
        <f t="shared" ca="1" si="197"/>
        <v>-108378507679948.38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-108378507679948.38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-451577115333.11823</v>
      </c>
      <c r="L4914" s="444">
        <f t="shared" ca="1" si="197"/>
        <v>-108830084795281.5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-108830084795281.5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-453458686647.00623</v>
      </c>
      <c r="L4915" s="444">
        <f t="shared" ca="1" si="197"/>
        <v>-109283543481928.5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-109283543481928.5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-455348097841.36871</v>
      </c>
      <c r="L4916" s="444">
        <f t="shared" ca="1" si="197"/>
        <v>-109738891579769.88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-109738891579769.88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-457245381582.37445</v>
      </c>
      <c r="L4917" s="444">
        <f t="shared" ca="1" si="197"/>
        <v>-110196136961352.25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-110196136961352.25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-459150570672.30103</v>
      </c>
      <c r="L4918" s="444">
        <f t="shared" ca="1" si="197"/>
        <v>-110655287532024.55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-110655287532024.55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-461063698050.10229</v>
      </c>
      <c r="L4919" s="444">
        <f t="shared" ca="1" si="197"/>
        <v>-111116351230074.66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-111116351230074.66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-462984796791.97772</v>
      </c>
      <c r="L4920" s="444">
        <f t="shared" ca="1" si="197"/>
        <v>-111579336026866.64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-111579336026866.64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-464913900111.94434</v>
      </c>
      <c r="L4921" s="444">
        <f t="shared" ca="1" si="197"/>
        <v>-112044249926978.58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-112044249926978.58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-466851041362.41064</v>
      </c>
      <c r="L4922" s="444">
        <f t="shared" ca="1" si="197"/>
        <v>-112511100968340.98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-112511100968340.98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-468796254034.75409</v>
      </c>
      <c r="L4923" s="444">
        <f t="shared" ca="1" si="197"/>
        <v>-112979897222375.73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-112979897222375.73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-470749571759.89886</v>
      </c>
      <c r="L4924" s="444">
        <f t="shared" ca="1" si="197"/>
        <v>-113450646794135.64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-113450646794135.64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-472711028308.8985</v>
      </c>
      <c r="L4925" s="444">
        <f t="shared" ca="1" si="197"/>
        <v>-113923357822444.55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-113923357822444.55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-474680657593.51892</v>
      </c>
      <c r="L4926" s="444">
        <f t="shared" ca="1" si="197"/>
        <v>-114398038480038.06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-114398038480038.06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-476658493666.82526</v>
      </c>
      <c r="L4927" s="444">
        <f t="shared" ca="1" si="197"/>
        <v>-114874696973704.89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-114874696973704.89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-478644570723.77039</v>
      </c>
      <c r="L4928" s="444">
        <f t="shared" ca="1" si="197"/>
        <v>-115353341544428.66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-115353341544428.66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-480638923101.78601</v>
      </c>
      <c r="L4929" s="444">
        <f t="shared" ca="1" si="197"/>
        <v>-115833980467530.44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-115833980467530.44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-482641585281.37683</v>
      </c>
      <c r="L4930" s="444">
        <f t="shared" ca="1" si="197"/>
        <v>-116316622052811.81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-116316622052811.81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-484652591886.71594</v>
      </c>
      <c r="L4931" s="444">
        <f t="shared" ca="1" si="197"/>
        <v>-116801274644698.53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-116801274644698.53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-486671977686.2439</v>
      </c>
      <c r="L4932" s="444">
        <f t="shared" ca="1" si="197"/>
        <v>-117287946622384.78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-117287946622384.78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-488699777593.2699</v>
      </c>
      <c r="L4933" s="444">
        <f t="shared" ca="1" si="197"/>
        <v>-117776646399978.05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-117776646399978.05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-490736026666.57526</v>
      </c>
      <c r="L4934" s="444">
        <f t="shared" ca="1" si="197"/>
        <v>-118267382426644.63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-118267382426644.63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-492780760111.01923</v>
      </c>
      <c r="L4935" s="444">
        <f t="shared" ca="1" si="197"/>
        <v>-118760163186755.64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-118760163186755.64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-494834013278.14856</v>
      </c>
      <c r="L4936" s="444">
        <f t="shared" ca="1" si="197"/>
        <v>-119254997200033.8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-119254997200033.8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-496895821666.8075</v>
      </c>
      <c r="L4937" s="444">
        <f t="shared" ca="1" si="197"/>
        <v>-119751893021700.61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-119751893021700.61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-498966220923.75244</v>
      </c>
      <c r="L4938" s="444">
        <f t="shared" ca="1" si="197"/>
        <v>-120250859242624.36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-120250859242624.36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-501045246844.26813</v>
      </c>
      <c r="L4939" s="444">
        <f t="shared" ca="1" si="197"/>
        <v>-120751904489468.63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-120751904489468.63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-503132935372.78601</v>
      </c>
      <c r="L4940" s="444">
        <f t="shared" ca="1" si="197"/>
        <v>-121255037424841.41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-121255037424841.41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-505229322603.50586</v>
      </c>
      <c r="L4941" s="444">
        <f t="shared" ca="1" si="197"/>
        <v>-121760266747444.91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-121760266747444.91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-507334444781.02045</v>
      </c>
      <c r="L4942" s="444">
        <f t="shared" ca="1" si="197"/>
        <v>-122267601192225.92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-122267601192225.92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-509448338300.94128</v>
      </c>
      <c r="L4943" s="444">
        <f t="shared" ca="1" si="197"/>
        <v>-122777049530526.86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-122777049530526.86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-511571039710.5285</v>
      </c>
      <c r="L4944" s="444">
        <f t="shared" ca="1" si="197"/>
        <v>-123288620570237.39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-123288620570237.39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-513702585709.32245</v>
      </c>
      <c r="L4945" s="444">
        <f t="shared" ca="1" si="197"/>
        <v>-123802323155946.72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-123802323155946.72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-515843013149.77802</v>
      </c>
      <c r="L4946" s="444">
        <f t="shared" ca="1" si="197"/>
        <v>-124318166169096.5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-124318166169096.5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-517992359037.90204</v>
      </c>
      <c r="L4947" s="444">
        <f t="shared" ca="1" si="197"/>
        <v>-124836158528134.41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-124836158528134.41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-520150660533.89343</v>
      </c>
      <c r="L4948" s="444">
        <f t="shared" ca="1" si="197"/>
        <v>-125356309188668.3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-125356309188668.3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-522317954952.78448</v>
      </c>
      <c r="L4949" s="444">
        <f t="shared" ca="1" si="197"/>
        <v>-125878627143621.08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-125878627143621.08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-524494279765.08783</v>
      </c>
      <c r="L4950" s="444">
        <f t="shared" ca="1" si="197"/>
        <v>-126403121423386.17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-126403121423386.17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-526679672597.44238</v>
      </c>
      <c r="L4951" s="444">
        <f t="shared" ca="1" si="197"/>
        <v>-126929801095983.61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-126929801095983.61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-528874171233.26508</v>
      </c>
      <c r="L4952" s="444">
        <f t="shared" ca="1" si="197"/>
        <v>-127458675267216.88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-127458675267216.88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-531077813613.40363</v>
      </c>
      <c r="L4953" s="444">
        <f t="shared" ca="1" si="197"/>
        <v>-127989753080830.28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-127989753080830.28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-533290637836.79285</v>
      </c>
      <c r="L4954" s="444">
        <f t="shared" ca="1" si="197"/>
        <v>-128523043718667.08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-128523043718667.08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-535512682161.11279</v>
      </c>
      <c r="L4955" s="444">
        <f t="shared" ca="1" si="197"/>
        <v>-129058556400828.19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-129058556400828.19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-537743985003.45068</v>
      </c>
      <c r="L4956" s="444">
        <f t="shared" ca="1" si="197"/>
        <v>-129596300385831.64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-129596300385831.64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-539984584940.96515</v>
      </c>
      <c r="L4957" s="444">
        <f t="shared" ca="1" si="197"/>
        <v>-130136284970772.61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-130136284970772.61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-542234520711.55255</v>
      </c>
      <c r="L4958" s="444">
        <f t="shared" ca="1" si="197"/>
        <v>-130678519491484.16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-130678519491484.16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-544493831214.51733</v>
      </c>
      <c r="L4959" s="444">
        <f t="shared" ca="1" si="197"/>
        <v>-131223013322698.67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-131223013322698.67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-546762555511.24445</v>
      </c>
      <c r="L4960" s="444">
        <f t="shared" ca="1" si="197"/>
        <v>-131769775878209.92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-131769775878209.92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-549040732825.87476</v>
      </c>
      <c r="L4961" s="444">
        <f t="shared" ca="1" si="197"/>
        <v>-132318816611035.8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-132318816611035.8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-551328402545.98242</v>
      </c>
      <c r="L4962" s="444">
        <f t="shared" ca="1" si="197"/>
        <v>-132870145013581.78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-132870145013581.78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-553625604223.25745</v>
      </c>
      <c r="L4963" s="444">
        <f t="shared" ca="1" si="197"/>
        <v>-133423770617805.03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-133423770617805.03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-555932377574.18762</v>
      </c>
      <c r="L4964" s="444">
        <f t="shared" ca="1" si="197"/>
        <v>-133979702995379.22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-133979702995379.22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-558248762480.7467</v>
      </c>
      <c r="L4965" s="444">
        <f t="shared" ca="1" si="197"/>
        <v>-134537951757859.97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-134537951757859.97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-560574798991.08325</v>
      </c>
      <c r="L4966" s="444">
        <f t="shared" ca="1" si="197"/>
        <v>-135098526556851.05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-135098526556851.05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-562910527320.21265</v>
      </c>
      <c r="L4967" s="444">
        <f t="shared" ca="1" si="197"/>
        <v>-135661437084171.27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-135661437084171.27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-565255987850.71362</v>
      </c>
      <c r="L4968" s="444">
        <f t="shared" ca="1" si="197"/>
        <v>-136226693072021.98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-136226693072021.98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-567611221133.42493</v>
      </c>
      <c r="L4969" s="444">
        <f t="shared" ca="1" si="197"/>
        <v>-136794304293155.41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-136794304293155.41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-569976267888.14758</v>
      </c>
      <c r="L4970" s="444">
        <f t="shared" ca="1" si="197"/>
        <v>-137364280561043.55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-137364280561043.55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-572351169004.34814</v>
      </c>
      <c r="L4971" s="444">
        <f t="shared" ca="1" si="197"/>
        <v>-137936631730047.89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-137936631730047.89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-574735965541.86621</v>
      </c>
      <c r="L4972" s="444">
        <f t="shared" ca="1" si="197"/>
        <v>-138511367695589.75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-138511367695589.75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-577130698731.6239</v>
      </c>
      <c r="L4973" s="444">
        <f t="shared" ca="1" si="197"/>
        <v>-139088498394321.38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-139088498394321.38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-579535409976.33911</v>
      </c>
      <c r="L4974" s="444">
        <f t="shared" ca="1" si="197"/>
        <v>-139668033804297.72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-139668033804297.72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-581950140851.2406</v>
      </c>
      <c r="L4975" s="444">
        <f t="shared" ca="1" si="197"/>
        <v>-140249983945148.95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-140249983945148.95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-584374933104.78735</v>
      </c>
      <c r="L4976" s="444">
        <f t="shared" ca="1" si="197"/>
        <v>-140834358878253.75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-140834358878253.75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-586809828659.39063</v>
      </c>
      <c r="L4977" s="444">
        <f t="shared" ca="1" si="197"/>
        <v>-141421168706913.13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-141421168706913.13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-589254869612.13806</v>
      </c>
      <c r="L4978" s="444">
        <f t="shared" ca="1" si="197"/>
        <v>-142010423576525.25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-142010423576525.25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-591710098235.52185</v>
      </c>
      <c r="L4979" s="444">
        <f t="shared" ca="1" si="197"/>
        <v>-142602133674760.78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-142602133674760.78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-594175556978.16992</v>
      </c>
      <c r="L4980" s="444">
        <f t="shared" ca="1" si="197"/>
        <v>-143196309231738.94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-143196309231738.94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-596651288465.57886</v>
      </c>
      <c r="L4981" s="444">
        <f t="shared" ca="1" si="197"/>
        <v>-143792960520204.53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-143792960520204.53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-599137335500.85217</v>
      </c>
      <c r="L4982" s="444">
        <f t="shared" ca="1" si="197"/>
        <v>-144392097855705.38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-144392097855705.38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-601633741065.43909</v>
      </c>
      <c r="L4983" s="444">
        <f t="shared" ca="1" si="197"/>
        <v>-144993731596770.81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-144993731596770.81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-604140548319.87842</v>
      </c>
      <c r="L4984" s="444">
        <f t="shared" ca="1" si="197"/>
        <v>-145597872145090.69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-145597872145090.69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-606657800604.54456</v>
      </c>
      <c r="L4985" s="444">
        <f t="shared" ca="1" si="197"/>
        <v>-146204529945695.22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-146204529945695.22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-609185541440.39673</v>
      </c>
      <c r="L4986" s="444">
        <f t="shared" ca="1" si="197"/>
        <v>-146813715487135.63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-146813715487135.63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-611723814529.73181</v>
      </c>
      <c r="L4987" s="444">
        <f t="shared" ca="1" si="197"/>
        <v>-147425439301665.34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-147425439301665.34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-614272663756.93896</v>
      </c>
      <c r="L4988" s="444">
        <f t="shared" ca="1" si="197"/>
        <v>-148039711965422.28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-148039711965422.28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-616832133189.25952</v>
      </c>
      <c r="L4989" s="444">
        <f t="shared" ca="1" si="197"/>
        <v>-148656544098611.53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-148656544098611.53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-619402267077.5481</v>
      </c>
      <c r="L4990" s="444">
        <f t="shared" ca="1" si="197"/>
        <v>-149275946365689.09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-149275946365689.09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-621983109857.03784</v>
      </c>
      <c r="L4991" s="444">
        <f t="shared" ca="1" si="197"/>
        <v>-149897929475546.13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-149897929475546.13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-624574706148.10889</v>
      </c>
      <c r="L4992" s="444">
        <f t="shared" ca="1" si="197"/>
        <v>-150522504181694.22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-150522504181694.22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-627177100757.0592</v>
      </c>
      <c r="L4993" s="444">
        <f t="shared" ca="1" si="197"/>
        <v>-151149681282451.28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-151149681282451.28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-629790338676.88037</v>
      </c>
      <c r="L4994" s="444">
        <f t="shared" ca="1" si="197"/>
        <v>-151779471621128.16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-151779471621128.16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-632414465088.03394</v>
      </c>
      <c r="L4995" s="444">
        <f t="shared" ca="1" si="197"/>
        <v>-152411886086216.19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-152411886086216.19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-635049525359.23413</v>
      </c>
      <c r="L4996" s="444">
        <f t="shared" ca="1" si="197"/>
        <v>-153046935611575.41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-153046935611575.41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-637695565048.23083</v>
      </c>
      <c r="L4997" s="444">
        <f t="shared" ca="1" si="197"/>
        <v>-153684631176623.63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-153684631176623.63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-640352629902.59839</v>
      </c>
      <c r="L4998" s="444">
        <f t="shared" ca="1" si="197"/>
        <v>-154324983806526.22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-154324983806526.22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-643020765860.52588</v>
      </c>
      <c r="L4999" s="444">
        <f t="shared" ca="1" si="197"/>
        <v>-154968004572386.75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-154968004572386.75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-645700019051.61145</v>
      </c>
      <c r="L5000" s="444">
        <f t="shared" ca="1" si="197"/>
        <v>-155613704591438.38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-155613704591438.38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-648390435797.65991</v>
      </c>
      <c r="L5001" s="444">
        <f t="shared" ca="1" si="197"/>
        <v>-156262095027236.03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-156262095027236.03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-651092062613.4834</v>
      </c>
      <c r="L5002" s="444">
        <f t="shared" ca="1" si="197"/>
        <v>-156913187089849.5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-156913187089849.5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-653804946207.7063</v>
      </c>
      <c r="L5003" s="444">
        <f t="shared" ca="1" si="197"/>
        <v>-157566992036057.22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-157566992036057.22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-656529133483.57178</v>
      </c>
      <c r="L5004" s="444">
        <f t="shared" ca="1" si="197"/>
        <v>-158223521169540.78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-158223521169540.78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-659264671539.7533</v>
      </c>
      <c r="L5005" s="444">
        <f t="shared" ca="1" si="197"/>
        <v>-158882785841080.53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-158882785841080.53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-662011607671.16882</v>
      </c>
      <c r="L5006" s="444">
        <f t="shared" ca="1" si="197"/>
        <v>-159544797448751.69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-159544797448751.69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-664769989369.79871</v>
      </c>
      <c r="L5007" s="444">
        <f t="shared" ca="1" si="197"/>
        <v>-160209567438121.5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-160209567438121.5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-667539864325.50623</v>
      </c>
      <c r="L5008" s="444">
        <f t="shared" ca="1" si="197"/>
        <v>-160877107302447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-160877107302447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-670321280426.86255</v>
      </c>
      <c r="L5009" s="444">
        <f t="shared" ca="1" si="197"/>
        <v>-161547428582873.88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-161547428582873.88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-673114285761.97449</v>
      </c>
      <c r="L5010" s="444">
        <f t="shared" ca="1" si="197"/>
        <v>-162220542868635.84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-162220542868635.84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-675918928619.31604</v>
      </c>
      <c r="L5011" s="444">
        <f t="shared" ca="1" si="197"/>
        <v>-162896461797255.16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-162896461797255.16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-678735257488.56311</v>
      </c>
      <c r="L5012" s="444">
        <f t="shared" ca="1" si="197"/>
        <v>-163575197054743.72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-163575197054743.72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-681563321061.43213</v>
      </c>
      <c r="L5013" s="444">
        <f t="shared" ca="1" si="197"/>
        <v>-164256760375805.16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-164256760375805.16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-684403168232.52148</v>
      </c>
      <c r="L5014" s="444">
        <f t="shared" ca="1" si="197"/>
        <v>-164941163544037.69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-164941163544037.69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-687254848100.15698</v>
      </c>
      <c r="L5015" s="444">
        <f t="shared" ca="1" si="197"/>
        <v>-165628418392137.84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-165628418392137.84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-690118409967.24097</v>
      </c>
      <c r="L5016" s="444">
        <f t="shared" ca="1" si="197"/>
        <v>-166318536802105.09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-166318536802105.09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-692993903342.10449</v>
      </c>
      <c r="L5017" s="444">
        <f t="shared" ca="1" si="197"/>
        <v>-167011530705447.19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-167011530705447.19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-695881377939.36328</v>
      </c>
      <c r="L5018" s="444">
        <f t="shared" ca="1" si="197"/>
        <v>-167707412083386.56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-167707412083386.56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-698780883680.77734</v>
      </c>
      <c r="L5019" s="444">
        <f t="shared" ca="1" si="197"/>
        <v>-168406192967067.34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-168406192967067.34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-701692470696.11389</v>
      </c>
      <c r="L5020" s="444">
        <f t="shared" ca="1" si="197"/>
        <v>-169107885437763.47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-169107885437763.47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-704616189324.0144</v>
      </c>
      <c r="L5021" s="444">
        <f t="shared" ca="1" si="197"/>
        <v>-169812501627087.47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-169812501627087.47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-707552090112.8645</v>
      </c>
      <c r="L5022" s="444">
        <f t="shared" ca="1" si="197"/>
        <v>-170520053717200.34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-170520053717200.34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-710500223821.66809</v>
      </c>
      <c r="L5023" s="444">
        <f t="shared" ca="1" si="197"/>
        <v>-171230553941022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-171230553941022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-713460641420.92505</v>
      </c>
      <c r="L5024" s="444">
        <f t="shared" ca="1" si="197"/>
        <v>-171944014582442.94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-171944014582442.94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-716433394093.51221</v>
      </c>
      <c r="L5025" s="444">
        <f t="shared" ca="1" si="197"/>
        <v>-172660447976536.44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-172660447976536.44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-719418533235.56848</v>
      </c>
      <c r="L5026" s="444">
        <f t="shared" ca="1" si="197"/>
        <v>-173379866509772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-173379866509772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-722416110457.3833</v>
      </c>
      <c r="L5027" s="444">
        <f t="shared" ca="1" si="197"/>
        <v>-174102282620229.38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-174102282620229.38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-725426177584.28906</v>
      </c>
      <c r="L5028" s="444">
        <f t="shared" ca="1" si="197"/>
        <v>-174827708797813.66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-174827708797813.66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-728448786657.55688</v>
      </c>
      <c r="L5029" s="444">
        <f t="shared" ca="1" si="197"/>
        <v>-175556157584471.22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-175556157584471.22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-731483989935.29675</v>
      </c>
      <c r="L5030" s="444">
        <f t="shared" ca="1" si="197"/>
        <v>-176287641574406.5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-176287641574406.5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-734531839893.36035</v>
      </c>
      <c r="L5031" s="444">
        <f t="shared" ca="1" si="197"/>
        <v>-177022173414299.88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-177022173414299.88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-737592389226.24951</v>
      </c>
      <c r="L5032" s="444">
        <f t="shared" ca="1" si="197"/>
        <v>-177759765803526.13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-177759765803526.13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-740665690848.02551</v>
      </c>
      <c r="L5033" s="444">
        <f t="shared" ca="1" si="197"/>
        <v>-178500431494374.16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-178500431494374.16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-743751797893.22559</v>
      </c>
      <c r="L5034" s="444">
        <f t="shared" ca="1" si="197"/>
        <v>-179244183292267.38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-179244183292267.38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-746850763717.78076</v>
      </c>
      <c r="L5035" s="444">
        <f t="shared" ca="1" si="197"/>
        <v>-179991034055985.16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-179991034055985.16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-749962641899.93811</v>
      </c>
      <c r="L5036" s="444">
        <f t="shared" ca="1" si="197"/>
        <v>-180740996697885.09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-180740996697885.09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-753087486241.18787</v>
      </c>
      <c r="L5037" s="444">
        <f t="shared" ca="1" si="197"/>
        <v>-181494084184126.28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-181494084184126.28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-756225350767.19287</v>
      </c>
      <c r="L5038" s="444">
        <f t="shared" ca="1" si="197"/>
        <v>-182250309534893.47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-182250309534893.47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-759376289728.72278</v>
      </c>
      <c r="L5039" s="444">
        <f t="shared" ca="1" si="197"/>
        <v>-183009685824622.19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-183009685824622.19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-762540357602.59241</v>
      </c>
      <c r="L5040" s="444">
        <f t="shared" ca="1" si="197"/>
        <v>-183772226182224.78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-183772226182224.78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-765717609092.60327</v>
      </c>
      <c r="L5041" s="444">
        <f t="shared" ca="1" si="197"/>
        <v>-184537943791317.38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-184537943791317.38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-768908099130.48901</v>
      </c>
      <c r="L5042" s="444">
        <f t="shared" ca="1" si="197"/>
        <v>-185306851890447.88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-185306851890447.88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-772111882876.86609</v>
      </c>
      <c r="L5043" s="444">
        <f t="shared" ca="1" si="197"/>
        <v>-186078963773324.75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-186078963773324.75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-775329015722.1864</v>
      </c>
      <c r="L5044" s="444">
        <f t="shared" ca="1" si="197"/>
        <v>-186854292789046.94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-186854292789046.94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-778559553287.69556</v>
      </c>
      <c r="L5045" s="444">
        <f t="shared" ca="1" si="197"/>
        <v>-187632852342334.63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-187632852342334.63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-781803551426.39429</v>
      </c>
      <c r="L5046" s="444">
        <f t="shared" ca="1" si="197"/>
        <v>-188414655893761.03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-188414655893761.03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-785061066224.00427</v>
      </c>
      <c r="L5047" s="444">
        <f t="shared" ca="1" si="197"/>
        <v>-189199716959985.03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-189199716959985.03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-788332153999.93762</v>
      </c>
      <c r="L5048" s="444">
        <f t="shared" ca="1" si="197"/>
        <v>-189988049113984.97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-189988049113984.97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-791616871308.27075</v>
      </c>
      <c r="L5049" s="444">
        <f t="shared" ca="1" si="197"/>
        <v>-190779665985293.25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-190779665985293.25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-794915274938.72192</v>
      </c>
      <c r="L5050" s="444">
        <f t="shared" ca="1" si="197"/>
        <v>-191574581260231.97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-191574581260231.97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-798227421917.63318</v>
      </c>
      <c r="L5051" s="444">
        <f t="shared" ca="1" si="197"/>
        <v>-192372808682149.59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-192372808682149.59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-801553369508.95667</v>
      </c>
      <c r="L5052" s="444">
        <f t="shared" ca="1" si="197"/>
        <v>-193174362051658.56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-193174362051658.56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-804893175215.24402</v>
      </c>
      <c r="L5053" s="444">
        <f t="shared" ca="1" si="197"/>
        <v>-193979255226873.81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-193979255226873.81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-808246896778.64087</v>
      </c>
      <c r="L5054" s="444">
        <f t="shared" ca="1" si="197"/>
        <v>-194787502123652.47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-194787502123652.47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-811614592181.88525</v>
      </c>
      <c r="L5055" s="444">
        <f t="shared" ca="1" si="197"/>
        <v>-195599116715834.34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-195599116715834.34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-814996319649.30981</v>
      </c>
      <c r="L5056" s="444">
        <f t="shared" ca="1" si="197"/>
        <v>-196414113035483.66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-196414113035483.66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-818392137647.84851</v>
      </c>
      <c r="L5057" s="444">
        <f t="shared" ca="1" si="197"/>
        <v>-197232505173131.5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-197232505173131.5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-821802104888.04785</v>
      </c>
      <c r="L5058" s="444">
        <f t="shared" ca="1" si="197"/>
        <v>-198054307278019.56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-198054307278019.56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-825226280325.08154</v>
      </c>
      <c r="L5059" s="444">
        <f t="shared" ca="1" si="197"/>
        <v>-198879533558344.66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-198879533558344.66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-828664723159.76941</v>
      </c>
      <c r="L5060" s="444">
        <f t="shared" ca="1" si="197"/>
        <v>-199708198281504.44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-199708198281504.44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-832117492839.60181</v>
      </c>
      <c r="L5061" s="444">
        <f t="shared" ca="1" si="197"/>
        <v>-200540315774344.03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-200540315774344.03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-835584649059.76685</v>
      </c>
      <c r="L5062" s="444">
        <f t="shared" ca="1" si="197"/>
        <v>-201375900423403.81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-201375900423403.81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-839066251764.1825</v>
      </c>
      <c r="L5063" s="444">
        <f t="shared" ca="1" si="197"/>
        <v>-202214966675168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-202214966675168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-842562361146.53333</v>
      </c>
      <c r="L5064" s="444">
        <f t="shared" ca="1" si="197"/>
        <v>-203057529036314.53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-203057529036314.53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-846073037651.31055</v>
      </c>
      <c r="L5065" s="444">
        <f t="shared" ca="1" si="197"/>
        <v>-203903602073965.84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-203903602073965.84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-849598341974.85767</v>
      </c>
      <c r="L5066" s="444">
        <f t="shared" ca="1" si="197"/>
        <v>-204753200415940.69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-204753200415940.69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-853138335066.41956</v>
      </c>
      <c r="L5067" s="444">
        <f t="shared" ca="1" si="197"/>
        <v>-205606338751007.09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-205606338751007.09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-856693078129.19617</v>
      </c>
      <c r="L5068" s="444">
        <f t="shared" ca="1" si="197"/>
        <v>-206463031829136.28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-206463031829136.28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-860262632621.40112</v>
      </c>
      <c r="L5069" s="444">
        <f t="shared" ca="1" si="197"/>
        <v>-207323294461757.69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-207323294461757.69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-863847060257.32373</v>
      </c>
      <c r="L5070" s="444">
        <f t="shared" ca="1" si="197"/>
        <v>-208187141522015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-208187141522015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-867446423008.39587</v>
      </c>
      <c r="L5071" s="444">
        <f t="shared" ca="1" si="197"/>
        <v>-209054587945023.41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-209054587945023.41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-871060783104.26416</v>
      </c>
      <c r="L5072" s="444">
        <f t="shared" ca="1" si="197"/>
        <v>-209925648728127.66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-209925648728127.66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-874690203033.86523</v>
      </c>
      <c r="L5073" s="444">
        <f t="shared" ca="1" si="197"/>
        <v>-210800338931161.53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-210800338931161.53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-878334745546.50635</v>
      </c>
      <c r="L5074" s="444">
        <f t="shared" ca="1" si="197"/>
        <v>-211678673676708.03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-211678673676708.03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-881994473652.95007</v>
      </c>
      <c r="L5075" s="444">
        <f t="shared" ca="1" si="197"/>
        <v>-212560668150360.97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-212560668150360.97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-885669450626.50403</v>
      </c>
      <c r="L5076" s="444">
        <f t="shared" ca="1" si="197"/>
        <v>-213446337600987.47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-213446337600987.47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-889359740004.11438</v>
      </c>
      <c r="L5077" s="444">
        <f t="shared" ca="1" si="197"/>
        <v>-214335697340991.59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-214335697340991.59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-893065405587.46497</v>
      </c>
      <c r="L5078" s="444">
        <f t="shared" ca="1" si="197"/>
        <v>-215228762746579.06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-215228762746579.06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-896786511444.07947</v>
      </c>
      <c r="L5079" s="444">
        <f t="shared" ca="1" si="197"/>
        <v>-216125549258023.16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-216125549258023.16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-900523121908.42981</v>
      </c>
      <c r="L5080" s="444">
        <f t="shared" ca="1" si="197"/>
        <v>-217026072379931.59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-217026072379931.59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-904275301583.04834</v>
      </c>
      <c r="L5081" s="444">
        <f t="shared" ca="1" si="197"/>
        <v>-217930347681514.66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-217930347681514.66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-908043115339.64441</v>
      </c>
      <c r="L5082" s="444">
        <f t="shared" ca="1" si="197"/>
        <v>-218838390796854.31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-218838390796854.31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-911826628320.22632</v>
      </c>
      <c r="L5083" s="444">
        <f t="shared" ca="1" si="197"/>
        <v>-219750217425174.53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-219750217425174.53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-915625905938.22717</v>
      </c>
      <c r="L5084" s="444">
        <f t="shared" ca="1" si="197"/>
        <v>-220665843331112.75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-220665843331112.75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-919441013879.63647</v>
      </c>
      <c r="L5085" s="444">
        <f t="shared" ca="1" si="197"/>
        <v>-221585284344992.38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-221585284344992.38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-923272018104.13489</v>
      </c>
      <c r="L5086" s="444">
        <f t="shared" ca="1" si="197"/>
        <v>-222508556363096.5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-222508556363096.5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-927118984846.23535</v>
      </c>
      <c r="L5087" s="444">
        <f t="shared" ca="1" si="197"/>
        <v>-223435675347942.75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-223435675347942.75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-930981980616.4281</v>
      </c>
      <c r="L5088" s="444">
        <f t="shared" ca="1" si="197"/>
        <v>-224366657328559.19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-224366657328559.19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-934861072202.32996</v>
      </c>
      <c r="L5089" s="444">
        <f t="shared" ca="1" si="197"/>
        <v>-225301518400761.53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-225301518400761.53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-938756326669.83972</v>
      </c>
      <c r="L5090" s="444">
        <f t="shared" ca="1" si="197"/>
        <v>-226240274727431.38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-226240274727431.38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-942667811364.29749</v>
      </c>
      <c r="L5091" s="444">
        <f t="shared" ca="1" si="197"/>
        <v>-227182942538795.69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-227182942538795.69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-946595593911.64868</v>
      </c>
      <c r="L5092" s="444">
        <f t="shared" ca="1" si="197"/>
        <v>-228129538132707.34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-228129538132707.34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-950539742219.61389</v>
      </c>
      <c r="L5093" s="444">
        <f t="shared" ca="1" si="197"/>
        <v>-229080077874926.97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-229080077874926.97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-954500324478.8623</v>
      </c>
      <c r="L5094" s="444">
        <f t="shared" ca="1" si="197"/>
        <v>-230034578199405.84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-230034578199405.84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-958477409164.19104</v>
      </c>
      <c r="L5095" s="444">
        <f t="shared" ca="1" si="197"/>
        <v>-230993055608570.03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-230993055608570.03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-962471065035.7085</v>
      </c>
      <c r="L5096" s="444">
        <f t="shared" ca="1" si="197"/>
        <v>-231955526673605.75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-231955526673605.75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-966481361140.0238</v>
      </c>
      <c r="L5097" s="444">
        <f t="shared" ca="1" si="197"/>
        <v>-232922008034745.78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-232922008034745.78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-970508366811.44092</v>
      </c>
      <c r="L5098" s="444">
        <f t="shared" ca="1" si="197"/>
        <v>-233892516401557.22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-233892516401557.22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-974552151673.15503</v>
      </c>
      <c r="L5099" s="444">
        <f t="shared" ca="1" si="197"/>
        <v>-234867068553230.38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-234867068553230.38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-978612785638.45984</v>
      </c>
      <c r="L5100" s="444">
        <f t="shared" ca="1" si="197"/>
        <v>-235845681338868.84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-235845681338868.84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-982690338911.95349</v>
      </c>
      <c r="L5101" s="444">
        <f t="shared" ca="1" si="197"/>
        <v>-236828371677780.81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-236828371677780.81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-986784881990.75342</v>
      </c>
      <c r="L5102" s="444">
        <f t="shared" ca="1" si="197"/>
        <v>-237815156559771.56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-237815156559771.56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-990896485665.71484</v>
      </c>
      <c r="L5103" s="444">
        <f t="shared" ca="1" si="197"/>
        <v>-238806053045437.28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-238806053045437.28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-995025221022.65527</v>
      </c>
      <c r="L5104" s="444">
        <f t="shared" ca="1" si="197"/>
        <v>-239801078266459.94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-239801078266459.94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-999171159443.58301</v>
      </c>
      <c r="L5105" s="444">
        <f t="shared" ca="1" si="197"/>
        <v>-240800249425903.53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-240800249425903.53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-1003334372607.9314</v>
      </c>
      <c r="L5106" s="444">
        <f t="shared" ca="1" si="197"/>
        <v>-241803583798511.47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-241803583798511.47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-1007514932493.7976</v>
      </c>
      <c r="L5107" s="444">
        <f t="shared" ca="1" si="197"/>
        <v>-242811098731005.28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-242811098731005.28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-1011712911379.1886</v>
      </c>
      <c r="L5108" s="444">
        <f t="shared" ref="L5108:L5362" ca="1" si="202">I5108-J5108+K5108</f>
        <v>-243822811642384.47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-243822811642384.47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-1015928381843.2686</v>
      </c>
      <c r="L5109" s="444">
        <f t="shared" ca="1" si="202"/>
        <v>-244838740024227.75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-244838740024227.75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-1020161416767.6157</v>
      </c>
      <c r="L5110" s="444">
        <f t="shared" ca="1" si="202"/>
        <v>-245858901440995.38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-245858901440995.38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-1024412089337.4807</v>
      </c>
      <c r="L5111" s="444">
        <f t="shared" ca="1" si="202"/>
        <v>-246883313530332.84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-246883313530332.84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-1028680473043.0533</v>
      </c>
      <c r="L5112" s="444">
        <f t="shared" ca="1" si="202"/>
        <v>-247911994003375.91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-247911994003375.91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-1032966641680.7329</v>
      </c>
      <c r="L5113" s="444">
        <f t="shared" ca="1" si="202"/>
        <v>-248944960645056.63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-248944960645056.63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-1037270669354.4026</v>
      </c>
      <c r="L5114" s="444">
        <f t="shared" ca="1" si="202"/>
        <v>-249982231314411.03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-249982231314411.03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-1041592630476.7126</v>
      </c>
      <c r="L5115" s="444">
        <f t="shared" ca="1" si="202"/>
        <v>-251023823944887.75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-251023823944887.75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-1045932599770.3657</v>
      </c>
      <c r="L5116" s="444">
        <f t="shared" ca="1" si="202"/>
        <v>-252069756544658.13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-252069756544658.13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-1050290652269.4088</v>
      </c>
      <c r="L5117" s="444">
        <f t="shared" ca="1" si="202"/>
        <v>-253120047196927.53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-253120047196927.53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-1054666863320.5313</v>
      </c>
      <c r="L5118" s="444">
        <f t="shared" ca="1" si="202"/>
        <v>-254174714060248.06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-254174714060248.06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-1059061308584.3669</v>
      </c>
      <c r="L5119" s="444">
        <f t="shared" ca="1" si="202"/>
        <v>-255233775368832.44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-255233775368832.44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-1063474064036.8018</v>
      </c>
      <c r="L5120" s="444">
        <f t="shared" ca="1" si="202"/>
        <v>-256297249432869.25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-256297249432869.25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-1067905205970.2886</v>
      </c>
      <c r="L5121" s="444">
        <f t="shared" ca="1" si="202"/>
        <v>-257365154638839.53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-257365154638839.53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-1072354810995.1648</v>
      </c>
      <c r="L5122" s="444">
        <f t="shared" ca="1" si="202"/>
        <v>-258437509449834.69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-258437509449834.69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-1076822956040.9779</v>
      </c>
      <c r="L5123" s="444">
        <f t="shared" ca="1" si="202"/>
        <v>-259514332405875.66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-259514332405875.66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-1081309718357.8152</v>
      </c>
      <c r="L5124" s="444">
        <f t="shared" ca="1" si="202"/>
        <v>-260595642124233.47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-260595642124233.47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-1085815175517.6393</v>
      </c>
      <c r="L5125" s="444">
        <f t="shared" ca="1" si="202"/>
        <v>-261681457299751.09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-261681457299751.09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-1090339405415.6294</v>
      </c>
      <c r="L5126" s="444">
        <f t="shared" ca="1" si="202"/>
        <v>-262771796705166.72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-262771796705166.72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-1094882486271.528</v>
      </c>
      <c r="L5127" s="444">
        <f t="shared" ca="1" si="202"/>
        <v>-263866679191438.25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-263866679191438.25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-1099444496630.9928</v>
      </c>
      <c r="L5128" s="444">
        <f t="shared" ca="1" si="202"/>
        <v>-264966123688069.25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-264966123688069.25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-1104025515366.9551</v>
      </c>
      <c r="L5129" s="444">
        <f t="shared" ca="1" si="202"/>
        <v>-266070149203436.22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-266070149203436.22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-1108625621680.9844</v>
      </c>
      <c r="L5130" s="444">
        <f t="shared" ca="1" si="202"/>
        <v>-267178774825117.19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-267178774825117.19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-1113244895104.655</v>
      </c>
      <c r="L5131" s="444">
        <f t="shared" ca="1" si="202"/>
        <v>-268292019720221.84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-268292019720221.84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-1117883415500.9243</v>
      </c>
      <c r="L5132" s="444">
        <f t="shared" ca="1" si="202"/>
        <v>-269409903135722.78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-269409903135722.78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-1122541263065.5117</v>
      </c>
      <c r="L5133" s="444">
        <f t="shared" ca="1" si="202"/>
        <v>-270532444398788.28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-270532444398788.28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-1127218518328.2844</v>
      </c>
      <c r="L5134" s="444">
        <f t="shared" ca="1" si="202"/>
        <v>-271659662917116.56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-271659662917116.56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-1131915262154.6523</v>
      </c>
      <c r="L5135" s="444">
        <f t="shared" ca="1" si="202"/>
        <v>-272791578179271.22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-272791578179271.22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-1136631575746.9634</v>
      </c>
      <c r="L5136" s="444">
        <f t="shared" ca="1" si="202"/>
        <v>-273928209755018.19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-273928209755018.19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-1141367540645.9092</v>
      </c>
      <c r="L5137" s="444">
        <f t="shared" ca="1" si="202"/>
        <v>-275069577295664.09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-275069577295664.09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-1146123238731.9338</v>
      </c>
      <c r="L5138" s="444">
        <f t="shared" ca="1" si="202"/>
        <v>-276215700534396.03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-276215700534396.03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-1150898752226.6501</v>
      </c>
      <c r="L5139" s="444">
        <f t="shared" ca="1" si="202"/>
        <v>-277366599286622.69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-277366599286622.69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-1155694163694.2612</v>
      </c>
      <c r="L5140" s="444">
        <f t="shared" ca="1" si="202"/>
        <v>-278522293450316.94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-278522293450316.94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-1160509556042.9873</v>
      </c>
      <c r="L5141" s="444">
        <f t="shared" ca="1" si="202"/>
        <v>-279682803006359.94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-279682803006359.94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-1165345012526.4998</v>
      </c>
      <c r="L5142" s="444">
        <f t="shared" ca="1" si="202"/>
        <v>-280848148018886.44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-280848148018886.44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-1170200616745.3601</v>
      </c>
      <c r="L5143" s="444">
        <f t="shared" ca="1" si="202"/>
        <v>-282018348635631.81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-282018348635631.81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-1175076452648.4658</v>
      </c>
      <c r="L5144" s="444">
        <f t="shared" ca="1" si="202"/>
        <v>-283193425088280.25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-283193425088280.25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-1179972604534.501</v>
      </c>
      <c r="L5145" s="444">
        <f t="shared" ca="1" si="202"/>
        <v>-284373397692814.75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-284373397692814.75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-1184889157053.3948</v>
      </c>
      <c r="L5146" s="444">
        <f t="shared" ca="1" si="202"/>
        <v>-285558286849868.13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-285558286849868.13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-1189826195207.7839</v>
      </c>
      <c r="L5147" s="444">
        <f t="shared" ca="1" si="202"/>
        <v>-286748113045075.94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-286748113045075.94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-1194783804354.4832</v>
      </c>
      <c r="L5148" s="444">
        <f t="shared" ca="1" si="202"/>
        <v>-287942896849430.44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-287942896849430.44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-1199762070205.9602</v>
      </c>
      <c r="L5149" s="444">
        <f t="shared" ca="1" si="202"/>
        <v>-289142658919636.38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-289142658919636.38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-1204761078831.8181</v>
      </c>
      <c r="L5150" s="444">
        <f t="shared" ca="1" si="202"/>
        <v>-290347419998468.19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-290347419998468.19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-1209780916660.2842</v>
      </c>
      <c r="L5151" s="444">
        <f t="shared" ca="1" si="202"/>
        <v>-291557200915128.5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-291557200915128.5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-1214821670479.7021</v>
      </c>
      <c r="L5152" s="444">
        <f t="shared" ca="1" si="202"/>
        <v>-292772022585608.19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-292772022585608.19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-1219883427440.0342</v>
      </c>
      <c r="L5153" s="444">
        <f t="shared" ca="1" si="202"/>
        <v>-293991906013048.25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-293991906013048.25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-1224966275054.3677</v>
      </c>
      <c r="L5154" s="444">
        <f t="shared" ca="1" si="202"/>
        <v>-295216872288102.63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-295216872288102.63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-1230070301200.4275</v>
      </c>
      <c r="L5155" s="444">
        <f t="shared" ca="1" si="202"/>
        <v>-296446942589303.06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-296446942589303.06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-1235195594122.0962</v>
      </c>
      <c r="L5156" s="444">
        <f t="shared" ca="1" si="202"/>
        <v>-297682138183425.19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-297682138183425.19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-1240342242430.9382</v>
      </c>
      <c r="L5157" s="444">
        <f t="shared" ca="1" si="202"/>
        <v>-298922480425856.13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-298922480425856.13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-1245510335107.7339</v>
      </c>
      <c r="L5158" s="444">
        <f t="shared" ca="1" si="202"/>
        <v>-300167990760963.88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-300167990760963.88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-1250699961504.0161</v>
      </c>
      <c r="L5159" s="444">
        <f t="shared" ca="1" si="202"/>
        <v>-301418690722467.88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-301418690722467.88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-1255911211343.6162</v>
      </c>
      <c r="L5160" s="444">
        <f t="shared" ca="1" si="202"/>
        <v>-302674601933811.5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-302674601933811.5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-1261144174724.2146</v>
      </c>
      <c r="L5161" s="444">
        <f t="shared" ca="1" si="202"/>
        <v>-303935746108535.69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-303935746108535.69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-1266398942118.8987</v>
      </c>
      <c r="L5162" s="444">
        <f t="shared" ca="1" si="202"/>
        <v>-305202145050654.56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-305202145050654.56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-1271675604377.7273</v>
      </c>
      <c r="L5163" s="444">
        <f t="shared" ca="1" si="202"/>
        <v>-306473820655032.31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-306473820655032.31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-1276974252729.3013</v>
      </c>
      <c r="L5164" s="444">
        <f t="shared" ca="1" si="202"/>
        <v>-307750794907761.63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-307750794907761.63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-1282294978782.3401</v>
      </c>
      <c r="L5165" s="444">
        <f t="shared" ca="1" si="202"/>
        <v>-309033089886543.94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-309033089886543.94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-1287637874527.2664</v>
      </c>
      <c r="L5166" s="444">
        <f t="shared" ca="1" si="202"/>
        <v>-310320727761071.19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-310320727761071.19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-1293003032337.7966</v>
      </c>
      <c r="L5167" s="444">
        <f t="shared" ca="1" si="202"/>
        <v>-311613730793409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-311613730793409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-1298390544972.5376</v>
      </c>
      <c r="L5168" s="444">
        <f t="shared" ca="1" si="202"/>
        <v>-312912121338381.56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-312912121338381.56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-1303800505576.5898</v>
      </c>
      <c r="L5169" s="444">
        <f t="shared" ca="1" si="202"/>
        <v>-314215921843958.13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-314215921843958.13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-1309233007683.1589</v>
      </c>
      <c r="L5170" s="444">
        <f t="shared" ca="1" si="202"/>
        <v>-315525154851641.31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-315525154851641.31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-1314688145215.1721</v>
      </c>
      <c r="L5171" s="444">
        <f t="shared" ca="1" si="202"/>
        <v>-316839842996856.5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-316839842996856.5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-1320166012486.9021</v>
      </c>
      <c r="L5172" s="444">
        <f t="shared" ca="1" si="202"/>
        <v>-318160009009343.38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-318160009009343.38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-1325666704205.5974</v>
      </c>
      <c r="L5173" s="444">
        <f t="shared" ca="1" si="202"/>
        <v>-319485675713549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-319485675713549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-1331190315473.1208</v>
      </c>
      <c r="L5174" s="444">
        <f t="shared" ca="1" si="202"/>
        <v>-320816866029022.13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-320816866029022.13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-1336736941787.5923</v>
      </c>
      <c r="L5175" s="444">
        <f t="shared" ca="1" si="202"/>
        <v>-322153602970809.69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-322153602970809.69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-1342306679045.0403</v>
      </c>
      <c r="L5176" s="444">
        <f t="shared" ca="1" si="202"/>
        <v>-323495909649854.75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-323495909649854.75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-1347899623541.0615</v>
      </c>
      <c r="L5177" s="444">
        <f t="shared" ca="1" si="202"/>
        <v>-324843809273395.81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-324843809273395.81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-1353515871972.4824</v>
      </c>
      <c r="L5178" s="444">
        <f t="shared" ca="1" si="202"/>
        <v>-326197325145368.31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-326197325145368.31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-1359155521439.0347</v>
      </c>
      <c r="L5179" s="444">
        <f t="shared" ca="1" si="202"/>
        <v>-327556480666807.38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-327556480666807.38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-1364818669445.0308</v>
      </c>
      <c r="L5180" s="444">
        <f t="shared" ca="1" si="202"/>
        <v>-328921299336252.38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-328921299336252.38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-1370505413901.0515</v>
      </c>
      <c r="L5181" s="444">
        <f t="shared" ca="1" si="202"/>
        <v>-330291804750153.44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-330291804750153.44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-1376215853125.6394</v>
      </c>
      <c r="L5182" s="444">
        <f t="shared" ca="1" si="202"/>
        <v>-331668020603279.06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-331668020603279.06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-1381950085846.9961</v>
      </c>
      <c r="L5183" s="444">
        <f t="shared" ca="1" si="202"/>
        <v>-333049970689126.06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-333049970689126.06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-1387708211204.6919</v>
      </c>
      <c r="L5184" s="444">
        <f t="shared" ca="1" si="202"/>
        <v>-334437678900330.75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-334437678900330.75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-1393490328751.3782</v>
      </c>
      <c r="L5185" s="444">
        <f t="shared" ca="1" si="202"/>
        <v>-335831169229082.13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-335831169229082.13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-1399296538454.5088</v>
      </c>
      <c r="L5186" s="444">
        <f t="shared" ca="1" si="202"/>
        <v>-337230465767536.63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-337230465767536.63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-1405126940698.0693</v>
      </c>
      <c r="L5187" s="444">
        <f t="shared" ca="1" si="202"/>
        <v>-338635592708234.69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-338635592708234.69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-1410981636284.3113</v>
      </c>
      <c r="L5188" s="444">
        <f t="shared" ca="1" si="202"/>
        <v>-340046574344519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-340046574344519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-1416860726435.4958</v>
      </c>
      <c r="L5189" s="444">
        <f t="shared" ca="1" si="202"/>
        <v>-341463435070954.5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-341463435070954.5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-1422764312795.6438</v>
      </c>
      <c r="L5190" s="444">
        <f t="shared" ca="1" si="202"/>
        <v>-342886199383750.13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-342886199383750.13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-1428692497432.2922</v>
      </c>
      <c r="L5191" s="444">
        <f t="shared" ca="1" si="202"/>
        <v>-344314891881182.44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-344314891881182.44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-1434645382838.2603</v>
      </c>
      <c r="L5192" s="444">
        <f t="shared" ca="1" si="202"/>
        <v>-345749537264020.69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-345749537264020.69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-1440623071933.4194</v>
      </c>
      <c r="L5193" s="444">
        <f t="shared" ca="1" si="202"/>
        <v>-347190160335954.13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-347190160335954.13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-1446625668066.4756</v>
      </c>
      <c r="L5194" s="444">
        <f t="shared" ca="1" si="202"/>
        <v>-348636786004020.63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-348636786004020.63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-1452653275016.7527</v>
      </c>
      <c r="L5195" s="444">
        <f t="shared" ca="1" si="202"/>
        <v>-350089439279037.38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-350089439279037.38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-1458705996995.989</v>
      </c>
      <c r="L5196" s="444">
        <f t="shared" ca="1" si="202"/>
        <v>-351548145276033.38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-351548145276033.38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-1464783938650.1392</v>
      </c>
      <c r="L5197" s="444">
        <f t="shared" ca="1" si="202"/>
        <v>-353012929214683.5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-353012929214683.5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-1470887205061.1812</v>
      </c>
      <c r="L5198" s="444">
        <f t="shared" ca="1" si="202"/>
        <v>-354483816419744.69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-354483816419744.69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-1477015901748.9363</v>
      </c>
      <c r="L5199" s="444">
        <f t="shared" ca="1" si="202"/>
        <v>-355960832321493.63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-355960832321493.63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-1483170134672.8901</v>
      </c>
      <c r="L5200" s="444">
        <f t="shared" ca="1" si="202"/>
        <v>-357444002456166.5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-357444002456166.5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-1489350010234.0271</v>
      </c>
      <c r="L5201" s="444">
        <f t="shared" ca="1" si="202"/>
        <v>-358933352466400.5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-358933352466400.5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-1495555635276.6687</v>
      </c>
      <c r="L5202" s="444">
        <f t="shared" ca="1" si="202"/>
        <v>-360428908101677.19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-360428908101677.19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-1501787117090.3215</v>
      </c>
      <c r="L5203" s="444">
        <f t="shared" ca="1" si="202"/>
        <v>-361930695218767.5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-361930695218767.5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-1508044563411.5313</v>
      </c>
      <c r="L5204" s="444">
        <f t="shared" ca="1" si="202"/>
        <v>-363438739782179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-363438739782179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-1514328082425.7458</v>
      </c>
      <c r="L5205" s="444">
        <f t="shared" ca="1" si="202"/>
        <v>-364953067864604.75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-364953067864604.75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-1520637782769.1865</v>
      </c>
      <c r="L5206" s="444">
        <f t="shared" ca="1" si="202"/>
        <v>-366473705647373.94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-366473705647373.94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-1526973773530.7246</v>
      </c>
      <c r="L5207" s="444">
        <f t="shared" ca="1" si="202"/>
        <v>-368000679420904.69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-368000679420904.69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-1533336164253.7695</v>
      </c>
      <c r="L5208" s="444">
        <f t="shared" ca="1" si="202"/>
        <v>-369534015585158.44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-369534015585158.44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-1539725064938.1602</v>
      </c>
      <c r="L5209" s="444">
        <f t="shared" ca="1" si="202"/>
        <v>-371073740650096.63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-371073740650096.63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-1546140586042.0693</v>
      </c>
      <c r="L5210" s="444">
        <f t="shared" ca="1" si="202"/>
        <v>-372619881236138.69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-372619881236138.69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-1552582838483.9111</v>
      </c>
      <c r="L5211" s="444">
        <f t="shared" ca="1" si="202"/>
        <v>-374172464074622.63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-374172464074622.63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-1559051933644.261</v>
      </c>
      <c r="L5212" s="444">
        <f t="shared" ca="1" si="202"/>
        <v>-375731516008266.88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-375731516008266.88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-1565547983367.7786</v>
      </c>
      <c r="L5213" s="444">
        <f t="shared" ca="1" si="202"/>
        <v>-377297063991634.63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-377297063991634.63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-1572071099965.1443</v>
      </c>
      <c r="L5214" s="444">
        <f t="shared" ca="1" si="202"/>
        <v>-378869135091599.75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-378869135091599.75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-1578621396214.999</v>
      </c>
      <c r="L5215" s="444">
        <f t="shared" ca="1" si="202"/>
        <v>-380447756487814.75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-380447756487814.75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-1585198985365.8948</v>
      </c>
      <c r="L5216" s="444">
        <f t="shared" ca="1" si="202"/>
        <v>-382032955473180.63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-382032955473180.63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-1591803981138.2527</v>
      </c>
      <c r="L5217" s="444">
        <f t="shared" ca="1" si="202"/>
        <v>-383624759454318.88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-383624759454318.88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-1598436497726.3286</v>
      </c>
      <c r="L5218" s="444">
        <f t="shared" ca="1" si="202"/>
        <v>-385223195952045.19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-385223195952045.19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-1605096649800.1882</v>
      </c>
      <c r="L5219" s="444">
        <f t="shared" ca="1" si="202"/>
        <v>-386828292601845.38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-386828292601845.38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-1611784552507.689</v>
      </c>
      <c r="L5220" s="444">
        <f t="shared" ca="1" si="202"/>
        <v>-388440077154353.06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-388440077154353.06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-1618500321476.4712</v>
      </c>
      <c r="L5221" s="444">
        <f t="shared" ca="1" si="202"/>
        <v>-390058577475829.56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-390058577475829.56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-1625244072815.9565</v>
      </c>
      <c r="L5222" s="444">
        <f t="shared" ca="1" si="202"/>
        <v>-391683821548645.5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-391683821548645.5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-1632015923119.3562</v>
      </c>
      <c r="L5223" s="444">
        <f t="shared" ca="1" si="202"/>
        <v>-393315837471764.88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-393315837471764.88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-1638815989465.687</v>
      </c>
      <c r="L5224" s="444">
        <f t="shared" ca="1" si="202"/>
        <v>-394954653461230.56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-394954653461230.56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-1645644389421.7939</v>
      </c>
      <c r="L5225" s="444">
        <f t="shared" ca="1" si="202"/>
        <v>-396600297850652.38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-396600297850652.38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-1652501241044.3848</v>
      </c>
      <c r="L5226" s="444">
        <f t="shared" ca="1" si="202"/>
        <v>-398252799091696.75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-398252799091696.75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-1659386662882.0698</v>
      </c>
      <c r="L5227" s="444">
        <f t="shared" ca="1" si="202"/>
        <v>-399912185754578.81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-399912185754578.81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-1666300773977.4116</v>
      </c>
      <c r="L5228" s="444">
        <f t="shared" ca="1" si="202"/>
        <v>-401578486528556.25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-401578486528556.25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-1673243693868.9844</v>
      </c>
      <c r="L5229" s="444">
        <f t="shared" ca="1" si="202"/>
        <v>-403251730222425.25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-403251730222425.25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-1680215542593.4385</v>
      </c>
      <c r="L5230" s="444">
        <f t="shared" ca="1" si="202"/>
        <v>-404931945765018.69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-404931945765018.69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-1687216440687.5779</v>
      </c>
      <c r="L5231" s="444">
        <f t="shared" ca="1" si="202"/>
        <v>-406619162205706.25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-406619162205706.25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-1694246509190.4426</v>
      </c>
      <c r="L5232" s="444">
        <f t="shared" ca="1" si="202"/>
        <v>-408313408714896.69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-408313408714896.69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-1701305869645.4028</v>
      </c>
      <c r="L5233" s="444">
        <f t="shared" ca="1" si="202"/>
        <v>-410014714584542.06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-410014714584542.06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-1708394644102.2585</v>
      </c>
      <c r="L5234" s="444">
        <f t="shared" ca="1" si="202"/>
        <v>-411723109228644.31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-411723109228644.31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-1715512955119.3513</v>
      </c>
      <c r="L5235" s="444">
        <f t="shared" ca="1" si="202"/>
        <v>-413438622183763.69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-413438622183763.69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-1722660925765.6821</v>
      </c>
      <c r="L5236" s="444">
        <f t="shared" ca="1" si="202"/>
        <v>-415161283109529.38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-415161283109529.38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-1729838679623.0391</v>
      </c>
      <c r="L5237" s="444">
        <f t="shared" ca="1" si="202"/>
        <v>-416891121789152.44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-416891121789152.44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-1737046340788.1353</v>
      </c>
      <c r="L5238" s="444">
        <f t="shared" ca="1" si="202"/>
        <v>-418628168129940.56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-418628168129940.56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-1744284033874.7524</v>
      </c>
      <c r="L5239" s="444">
        <f t="shared" ca="1" si="202"/>
        <v>-420372452163815.31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-420372452163815.31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-1751551884015.8972</v>
      </c>
      <c r="L5240" s="444">
        <f t="shared" ca="1" si="202"/>
        <v>-422124004047831.19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-422124004047831.19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-1758850016865.9634</v>
      </c>
      <c r="L5241" s="444">
        <f t="shared" ca="1" si="202"/>
        <v>-423882854064697.13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-423882854064697.13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-1766178558602.9045</v>
      </c>
      <c r="L5242" s="444">
        <f t="shared" ca="1" si="202"/>
        <v>-425649032623300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-425649032623300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-1773537635930.4167</v>
      </c>
      <c r="L5243" s="444">
        <f t="shared" ca="1" si="202"/>
        <v>-427422570259230.44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-427422570259230.44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-1780927376080.1267</v>
      </c>
      <c r="L5244" s="444">
        <f t="shared" ca="1" si="202"/>
        <v>-429203497635310.56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-429203497635310.56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-1788347906813.7939</v>
      </c>
      <c r="L5245" s="444">
        <f t="shared" ca="1" si="202"/>
        <v>-430991845542124.38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-430991845542124.38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-1795799356425.5183</v>
      </c>
      <c r="L5246" s="444">
        <f t="shared" ca="1" si="202"/>
        <v>-432787644898549.88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-432787644898549.88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-1803281853743.9578</v>
      </c>
      <c r="L5247" s="444">
        <f t="shared" ca="1" si="202"/>
        <v>-434590926752293.81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-434590926752293.81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-1810795528134.5576</v>
      </c>
      <c r="L5248" s="444">
        <f t="shared" ca="1" si="202"/>
        <v>-436401722280428.38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-436401722280428.38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-1818340509501.7849</v>
      </c>
      <c r="L5249" s="444">
        <f t="shared" ca="1" si="202"/>
        <v>-438220062789930.19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-438220062789930.19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-1825916928291.3757</v>
      </c>
      <c r="L5250" s="444">
        <f t="shared" ca="1" si="202"/>
        <v>-440045979718221.56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-440045979718221.56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-1833524915492.5896</v>
      </c>
      <c r="L5251" s="444">
        <f t="shared" ca="1" si="202"/>
        <v>-441879504633714.13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-441879504633714.13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-1841164602640.4756</v>
      </c>
      <c r="L5252" s="444">
        <f t="shared" ca="1" si="202"/>
        <v>-443720669236354.63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-443720669236354.63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-1848836121818.1443</v>
      </c>
      <c r="L5253" s="444">
        <f t="shared" ca="1" si="202"/>
        <v>-445569505358172.75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-445569505358172.75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-1856539605659.053</v>
      </c>
      <c r="L5254" s="444">
        <f t="shared" ca="1" si="202"/>
        <v>-447426044963831.81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-447426044963831.81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-1864275187349.2991</v>
      </c>
      <c r="L5255" s="444">
        <f t="shared" ca="1" si="202"/>
        <v>-449290320151181.13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-449290320151181.13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-1872043000629.9216</v>
      </c>
      <c r="L5256" s="444">
        <f t="shared" ca="1" si="202"/>
        <v>-451162363151811.06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-451162363151811.06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-1879843179799.2126</v>
      </c>
      <c r="L5257" s="444">
        <f t="shared" ca="1" si="202"/>
        <v>-453042206331610.25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-453042206331610.25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-1887675859715.0427</v>
      </c>
      <c r="L5258" s="444">
        <f t="shared" ca="1" si="202"/>
        <v>-454929882191325.31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-454929882191325.31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-1895541175797.1885</v>
      </c>
      <c r="L5259" s="444">
        <f t="shared" ca="1" si="202"/>
        <v>-456825423367122.5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-456825423367122.5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-1903439264029.677</v>
      </c>
      <c r="L5260" s="444">
        <f t="shared" ca="1" si="202"/>
        <v>-458728862631152.19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-458728862631152.19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-1911370260963.134</v>
      </c>
      <c r="L5261" s="444">
        <f t="shared" ca="1" si="202"/>
        <v>-460640232892115.31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-460640232892115.31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-1919334303717.1472</v>
      </c>
      <c r="L5262" s="444">
        <f t="shared" ca="1" si="202"/>
        <v>-462559567195832.44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-462559567195832.44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-1927331529982.6355</v>
      </c>
      <c r="L5263" s="444">
        <f t="shared" ca="1" si="202"/>
        <v>-464486898725815.06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-464486898725815.06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-1935362078024.2297</v>
      </c>
      <c r="L5264" s="444">
        <f t="shared" ca="1" si="202"/>
        <v>-466422260803839.31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-466422260803839.31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-1943426086682.6638</v>
      </c>
      <c r="L5265" s="444">
        <f t="shared" ca="1" si="202"/>
        <v>-468365686890522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-468365686890522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-1951523695377.175</v>
      </c>
      <c r="L5266" s="444">
        <f t="shared" ca="1" si="202"/>
        <v>-470317210585899.19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-470317210585899.19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-1959655044107.9133</v>
      </c>
      <c r="L5267" s="444">
        <f t="shared" ca="1" si="202"/>
        <v>-472276865630007.13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-472276865630007.13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-1967820273458.363</v>
      </c>
      <c r="L5268" s="444">
        <f t="shared" ca="1" si="202"/>
        <v>-474244685903465.5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-474244685903465.5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-1976019524597.7727</v>
      </c>
      <c r="L5269" s="444">
        <f t="shared" ca="1" si="202"/>
        <v>-476220705428063.25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-476220705428063.25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-1984252939283.5969</v>
      </c>
      <c r="L5270" s="444">
        <f t="shared" ca="1" si="202"/>
        <v>-478204958367346.88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-478204958367346.88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-1992520659863.9456</v>
      </c>
      <c r="L5271" s="444">
        <f t="shared" ca="1" si="202"/>
        <v>-480197479027210.81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-480197479027210.81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-2000822829280.0449</v>
      </c>
      <c r="L5272" s="444">
        <f t="shared" ca="1" si="202"/>
        <v>-482198301856490.88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-482198301856490.88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-2009159591068.7119</v>
      </c>
      <c r="L5273" s="444">
        <f t="shared" ca="1" si="202"/>
        <v>-484207461447559.56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-484207461447559.56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-2017531089364.8318</v>
      </c>
      <c r="L5274" s="444">
        <f t="shared" ca="1" si="202"/>
        <v>-486224992536924.38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-486224992536924.38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-2025937468903.8513</v>
      </c>
      <c r="L5275" s="444">
        <f t="shared" ca="1" si="202"/>
        <v>-488250930005828.25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-488250930005828.25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-2034378875024.2844</v>
      </c>
      <c r="L5276" s="444">
        <f t="shared" ca="1" si="202"/>
        <v>-490285308880852.56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-490285308880852.56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-2042855453670.219</v>
      </c>
      <c r="L5277" s="444">
        <f t="shared" ca="1" si="202"/>
        <v>-492328164334522.81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-492328164334522.81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-2051367351393.8452</v>
      </c>
      <c r="L5278" s="444">
        <f t="shared" ca="1" si="202"/>
        <v>-494379531685916.69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-494379531685916.69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-2059914715357.9863</v>
      </c>
      <c r="L5279" s="444">
        <f t="shared" ca="1" si="202"/>
        <v>-496439446401274.69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-496439446401274.69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-2068497693338.6445</v>
      </c>
      <c r="L5280" s="444">
        <f t="shared" ca="1" si="202"/>
        <v>-498507944094613.31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-498507944094613.31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-2077116433727.5554</v>
      </c>
      <c r="L5281" s="444">
        <f t="shared" ca="1" si="202"/>
        <v>-500585060528340.88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-500585060528340.88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-2085771085534.7537</v>
      </c>
      <c r="L5282" s="444">
        <f t="shared" ca="1" si="202"/>
        <v>-502670831613875.63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-502670831613875.63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-2094461798391.1484</v>
      </c>
      <c r="L5283" s="444">
        <f t="shared" ca="1" si="202"/>
        <v>-504765293412266.75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-504765293412266.75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-2103188722551.1113</v>
      </c>
      <c r="L5284" s="444">
        <f t="shared" ca="1" si="202"/>
        <v>-506868482134817.88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-506868482134817.88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-2111952008895.0745</v>
      </c>
      <c r="L5285" s="444">
        <f t="shared" ca="1" si="202"/>
        <v>-508980434143712.94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-508980434143712.94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-2120751808932.1372</v>
      </c>
      <c r="L5286" s="444">
        <f t="shared" ca="1" si="202"/>
        <v>-511101185952645.06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-511101185952645.06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-2129588274802.6877</v>
      </c>
      <c r="L5287" s="444">
        <f t="shared" ca="1" si="202"/>
        <v>-513230774227447.75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-513230774227447.75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-2138461559281.0322</v>
      </c>
      <c r="L5288" s="444">
        <f t="shared" ca="1" si="202"/>
        <v>-515369235786728.81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-515369235786728.81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-2147371815778.0366</v>
      </c>
      <c r="L5289" s="444">
        <f t="shared" ca="1" si="202"/>
        <v>-517516607602506.88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-517516607602506.88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-2156319198343.7788</v>
      </c>
      <c r="L5290" s="444">
        <f t="shared" ca="1" si="202"/>
        <v>-519672926800850.63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-519672926800850.63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-2165303861670.2109</v>
      </c>
      <c r="L5291" s="444">
        <f t="shared" ca="1" si="202"/>
        <v>-521838230662520.81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-521838230662520.81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-2174325961093.8367</v>
      </c>
      <c r="L5292" s="444">
        <f t="shared" ca="1" si="202"/>
        <v>-524012556623614.63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-524012556623614.63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-2183385652598.3943</v>
      </c>
      <c r="L5293" s="444">
        <f t="shared" ca="1" si="202"/>
        <v>-526195942276213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-526195942276213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-2192483092817.5544</v>
      </c>
      <c r="L5294" s="444">
        <f t="shared" ca="1" si="202"/>
        <v>-528388425369030.56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-528388425369030.56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-2201618439037.6274</v>
      </c>
      <c r="L5295" s="444">
        <f t="shared" ca="1" si="202"/>
        <v>-530590043808068.19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-530590043808068.19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-2210791849200.2842</v>
      </c>
      <c r="L5296" s="444">
        <f t="shared" ca="1" si="202"/>
        <v>-532800835657268.5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-532800835657268.5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-2220003481905.2852</v>
      </c>
      <c r="L5297" s="444">
        <f t="shared" ca="1" si="202"/>
        <v>-535020839139173.81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-535020839139173.81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-2229253496413.2241</v>
      </c>
      <c r="L5298" s="444">
        <f t="shared" ca="1" si="202"/>
        <v>-537250092635587.06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-537250092635587.06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-2238542052648.2793</v>
      </c>
      <c r="L5299" s="444">
        <f t="shared" ca="1" si="202"/>
        <v>-539488634688235.31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-539488634688235.31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-2247869311200.9805</v>
      </c>
      <c r="L5300" s="444">
        <f t="shared" ca="1" si="202"/>
        <v>-541736503999436.31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-541736503999436.31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-2257235433330.9844</v>
      </c>
      <c r="L5301" s="444">
        <f t="shared" ca="1" si="202"/>
        <v>-543993739432767.31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-543993739432767.31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-2266640580969.8638</v>
      </c>
      <c r="L5302" s="444">
        <f t="shared" ca="1" si="202"/>
        <v>-546260380013737.19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-546260380013737.19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-2276084916723.9048</v>
      </c>
      <c r="L5303" s="444">
        <f t="shared" ca="1" si="202"/>
        <v>-548536464930461.06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-548536464930461.06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-2285568603876.9209</v>
      </c>
      <c r="L5304" s="444">
        <f t="shared" ca="1" si="202"/>
        <v>-550822033534338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-550822033534338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-2295091806393.0747</v>
      </c>
      <c r="L5305" s="444">
        <f t="shared" ca="1" si="202"/>
        <v>-553117125340731.06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-553117125340731.06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-2304654688919.7129</v>
      </c>
      <c r="L5306" s="444">
        <f t="shared" ca="1" si="202"/>
        <v>-555421780029650.75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-555421780029650.75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-2314257416790.2114</v>
      </c>
      <c r="L5307" s="444">
        <f t="shared" ca="1" si="202"/>
        <v>-557736037446440.94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-557736037446440.94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-2323900156026.8374</v>
      </c>
      <c r="L5308" s="444">
        <f t="shared" ca="1" si="202"/>
        <v>-560059937602467.75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-560059937602467.75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-2333583073343.6152</v>
      </c>
      <c r="L5309" s="444">
        <f t="shared" ca="1" si="202"/>
        <v>-562393520675811.38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-562393520675811.38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-2343306336149.2139</v>
      </c>
      <c r="L5310" s="444">
        <f t="shared" ca="1" si="202"/>
        <v>-564736827011960.63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-564736827011960.63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-2353070112549.8359</v>
      </c>
      <c r="L5311" s="444">
        <f t="shared" ca="1" si="202"/>
        <v>-567089897124510.5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-567089897124510.5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-2362874571352.127</v>
      </c>
      <c r="L5312" s="444">
        <f t="shared" ca="1" si="202"/>
        <v>-569452771695862.63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-569452771695862.63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-2372719882066.0942</v>
      </c>
      <c r="L5313" s="444">
        <f t="shared" ca="1" si="202"/>
        <v>-571825491577928.75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-571825491577928.75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-2382606214908.0366</v>
      </c>
      <c r="L5314" s="444">
        <f t="shared" ca="1" si="202"/>
        <v>-574208097792836.75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-574208097792836.75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-2392533740803.4863</v>
      </c>
      <c r="L5315" s="444">
        <f t="shared" ca="1" si="202"/>
        <v>-576600631533640.25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-576600631533640.25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-2402502631390.1675</v>
      </c>
      <c r="L5316" s="444">
        <f t="shared" ca="1" si="202"/>
        <v>-579003134165030.38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-579003134165030.38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-2412513059020.96</v>
      </c>
      <c r="L5317" s="444">
        <f t="shared" ca="1" si="202"/>
        <v>-581415647224051.38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-581415647224051.38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-2422565196766.8809</v>
      </c>
      <c r="L5318" s="444">
        <f t="shared" ca="1" si="202"/>
        <v>-583838212420818.25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-583838212420818.25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-2432659218420.0762</v>
      </c>
      <c r="L5319" s="444">
        <f t="shared" ca="1" si="202"/>
        <v>-586270871639238.38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-586270871639238.38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-2442795298496.8267</v>
      </c>
      <c r="L5320" s="444">
        <f t="shared" ca="1" si="202"/>
        <v>-588713666937735.25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-588713666937735.25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-2452973612240.5635</v>
      </c>
      <c r="L5321" s="444">
        <f t="shared" ca="1" si="202"/>
        <v>-591166640549975.88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-591166640549975.88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-2463194335624.8994</v>
      </c>
      <c r="L5322" s="444">
        <f t="shared" ca="1" si="202"/>
        <v>-593629834885600.75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-593629834885600.75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-2473457645356.6699</v>
      </c>
      <c r="L5323" s="444">
        <f t="shared" ca="1" si="202"/>
        <v>-596103292530957.38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-596103292530957.38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-2483763718878.9893</v>
      </c>
      <c r="L5324" s="444">
        <f t="shared" ca="1" si="202"/>
        <v>-598587056249836.38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-598587056249836.38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-2494112734374.3184</v>
      </c>
      <c r="L5325" s="444">
        <f t="shared" ca="1" si="202"/>
        <v>-601081168984210.75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-601081168984210.75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-2504504870767.5449</v>
      </c>
      <c r="L5326" s="444">
        <f t="shared" ca="1" si="202"/>
        <v>-603585673854978.25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-603585673854978.25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-2514940307729.0762</v>
      </c>
      <c r="L5327" s="444">
        <f t="shared" ca="1" si="202"/>
        <v>-606100614162707.38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-606100614162707.38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-2525419225677.9473</v>
      </c>
      <c r="L5328" s="444">
        <f t="shared" ca="1" si="202"/>
        <v>-608626033388385.38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-608626033388385.38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-2535941805784.939</v>
      </c>
      <c r="L5329" s="444">
        <f t="shared" ca="1" si="202"/>
        <v>-611161975194170.38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-611161975194170.38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-2546508229975.71</v>
      </c>
      <c r="L5330" s="444">
        <f t="shared" ca="1" si="202"/>
        <v>-613708483424146.13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-613708483424146.13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-2557118680933.9424</v>
      </c>
      <c r="L5331" s="444">
        <f t="shared" ca="1" si="202"/>
        <v>-616265602105080.13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-616265602105080.13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-2567773342104.5005</v>
      </c>
      <c r="L5332" s="444">
        <f t="shared" ca="1" si="202"/>
        <v>-618833375447184.63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-618833375447184.63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-2578472397696.6025</v>
      </c>
      <c r="L5333" s="444">
        <f t="shared" ca="1" si="202"/>
        <v>-621411847844881.25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-621411847844881.25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-2589216032687.0054</v>
      </c>
      <c r="L5334" s="444">
        <f t="shared" ca="1" si="202"/>
        <v>-624001063877568.25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-624001063877568.25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-2600004432823.2012</v>
      </c>
      <c r="L5335" s="444">
        <f t="shared" ca="1" si="202"/>
        <v>-626601068310391.5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-626601068310391.5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-2610837784626.6313</v>
      </c>
      <c r="L5336" s="444">
        <f t="shared" ca="1" si="202"/>
        <v>-629211906095018.13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-629211906095018.13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-2621716275395.9087</v>
      </c>
      <c r="L5337" s="444">
        <f t="shared" ca="1" si="202"/>
        <v>-631833622370414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-631833622370414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-2632640093210.0581</v>
      </c>
      <c r="L5338" s="444">
        <f t="shared" ca="1" si="202"/>
        <v>-634466262463624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-634466262463624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-2643609426931.7666</v>
      </c>
      <c r="L5339" s="444">
        <f t="shared" ca="1" si="202"/>
        <v>-637109871890555.75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-637109871890555.75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-2654624466210.6489</v>
      </c>
      <c r="L5340" s="444">
        <f t="shared" ca="1" si="202"/>
        <v>-639764496356766.38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-639764496356766.38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-2665685401486.5264</v>
      </c>
      <c r="L5341" s="444">
        <f t="shared" ca="1" si="202"/>
        <v>-642430181758252.88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-642430181758252.88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-2676792423992.7202</v>
      </c>
      <c r="L5342" s="444">
        <f t="shared" ca="1" si="202"/>
        <v>-645106974182245.63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-645106974182245.63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-2687945725759.3569</v>
      </c>
      <c r="L5343" s="444">
        <f t="shared" ca="1" si="202"/>
        <v>-647794919908005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-647794919908005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-2699145499616.6875</v>
      </c>
      <c r="L5344" s="444">
        <f t="shared" ca="1" si="202"/>
        <v>-650494065407621.75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-650494065407621.75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-2710391939198.4238</v>
      </c>
      <c r="L5345" s="444">
        <f t="shared" ca="1" si="202"/>
        <v>-653204457346820.13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-653204457346820.13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-2721685238945.084</v>
      </c>
      <c r="L5346" s="444">
        <f t="shared" ca="1" si="202"/>
        <v>-655926142585765.25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-655926142585765.25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-2733025594107.355</v>
      </c>
      <c r="L5347" s="444">
        <f t="shared" ca="1" si="202"/>
        <v>-658659168179872.63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-658659168179872.63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-2744413200749.4692</v>
      </c>
      <c r="L5348" s="444">
        <f t="shared" ca="1" si="202"/>
        <v>-661403581380622.13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-661403581380622.13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-2755848255752.5923</v>
      </c>
      <c r="L5349" s="444">
        <f t="shared" ca="1" si="202"/>
        <v>-664159429636374.75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-664159429636374.75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-2767330956818.228</v>
      </c>
      <c r="L5350" s="444">
        <f t="shared" ca="1" si="202"/>
        <v>-666926760593193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-666926760593193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-2778861502471.6377</v>
      </c>
      <c r="L5351" s="444">
        <f t="shared" ca="1" si="202"/>
        <v>-669705622095664.63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-669705622095664.63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-2790440092065.269</v>
      </c>
      <c r="L5352" s="444">
        <f t="shared" ca="1" si="202"/>
        <v>-672496062187729.88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-672496062187729.88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-2802066925782.208</v>
      </c>
      <c r="L5353" s="444">
        <f t="shared" ca="1" si="202"/>
        <v>-675298129113512.13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-675298129113512.13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-2813742204639.6338</v>
      </c>
      <c r="L5354" s="444">
        <f t="shared" ca="1" si="202"/>
        <v>-678111871318151.75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-678111871318151.75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-2825466130492.2988</v>
      </c>
      <c r="L5355" s="444">
        <f t="shared" ca="1" si="202"/>
        <v>-680937337448644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-680937337448644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-2837238906036.0166</v>
      </c>
      <c r="L5356" s="444">
        <f t="shared" ca="1" si="202"/>
        <v>-683774576354680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-683774576354680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-2849060734811.1665</v>
      </c>
      <c r="L5357" s="444">
        <f t="shared" ca="1" si="202"/>
        <v>-686623637089491.13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-686623637089491.13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-2860931821206.2129</v>
      </c>
      <c r="L5358" s="444">
        <f t="shared" ca="1" si="202"/>
        <v>-689484568910697.38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-689484568910697.38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-2872852370461.2393</v>
      </c>
      <c r="L5359" s="444">
        <f t="shared" ca="1" si="202"/>
        <v>-692357421281158.63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-692357421281158.63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-2884822588671.4941</v>
      </c>
      <c r="L5360" s="444">
        <f t="shared" ca="1" si="202"/>
        <v>-695242243869830.13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-695242243869830.13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-2896842682790.959</v>
      </c>
      <c r="L5361" s="444">
        <f t="shared" ca="1" si="202"/>
        <v>-698139086552621.13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-698139086552621.13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-2908912860635.9214</v>
      </c>
      <c r="L5362" s="444">
        <f t="shared" ca="1" si="202"/>
        <v>-701047999413257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-701047999413257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-2921033330888.5708</v>
      </c>
      <c r="L5363" s="444">
        <f t="shared" ref="L5363:L5617" ca="1" si="207">I5363-J5363+K5363</f>
        <v>-703969032744145.63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-703969032744145.63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-2933204303100.6069</v>
      </c>
      <c r="L5364" s="444">
        <f t="shared" ca="1" si="207"/>
        <v>-706902237047246.25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-706902237047246.25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-2945425987696.8594</v>
      </c>
      <c r="L5365" s="444">
        <f t="shared" ca="1" si="207"/>
        <v>-709847663034943.13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-709847663034943.13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-2957698595978.9297</v>
      </c>
      <c r="L5366" s="444">
        <f t="shared" ca="1" si="207"/>
        <v>-712805361630922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-712805361630922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-2970022340128.8418</v>
      </c>
      <c r="L5367" s="444">
        <f t="shared" ca="1" si="207"/>
        <v>-715775383971050.88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-715775383971050.88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-2982397433212.7119</v>
      </c>
      <c r="L5368" s="444">
        <f t="shared" ca="1" si="207"/>
        <v>-718757781404263.63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-718757781404263.63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-2994824089184.4316</v>
      </c>
      <c r="L5369" s="444">
        <f t="shared" ca="1" si="207"/>
        <v>-721752605493448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-721752605493448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-3007302522889.3667</v>
      </c>
      <c r="L5370" s="444">
        <f t="shared" ca="1" si="207"/>
        <v>-724759908016337.38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-724759908016337.38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-3019832950068.0723</v>
      </c>
      <c r="L5371" s="444">
        <f t="shared" ca="1" si="207"/>
        <v>-727779740966405.5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-727779740966405.5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-3032415587360.0229</v>
      </c>
      <c r="L5372" s="444">
        <f t="shared" ca="1" si="207"/>
        <v>-730812156553765.5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-730812156553765.5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-3045050652307.3564</v>
      </c>
      <c r="L5373" s="444">
        <f t="shared" ca="1" si="207"/>
        <v>-733857207206072.88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-733857207206072.88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-3057738363358.6367</v>
      </c>
      <c r="L5374" s="444">
        <f t="shared" ca="1" si="207"/>
        <v>-736914945569431.5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-736914945569431.5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-3070478939872.6313</v>
      </c>
      <c r="L5375" s="444">
        <f t="shared" ca="1" si="207"/>
        <v>-739985424509304.13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-739985424509304.13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-3083272602122.1006</v>
      </c>
      <c r="L5376" s="444">
        <f t="shared" ca="1" si="207"/>
        <v>-743068697111426.25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-743068697111426.25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-3096119571297.6094</v>
      </c>
      <c r="L5377" s="444">
        <f t="shared" ca="1" si="207"/>
        <v>-746164816682723.88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-746164816682723.88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-3109020069511.3496</v>
      </c>
      <c r="L5378" s="444">
        <f t="shared" ca="1" si="207"/>
        <v>-749273836752235.25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-749273836752235.25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-3121974319800.98</v>
      </c>
      <c r="L5379" s="444">
        <f t="shared" ca="1" si="207"/>
        <v>-752395811072036.25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-752395811072036.25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-3134982546133.4844</v>
      </c>
      <c r="L5380" s="444">
        <f t="shared" ca="1" si="207"/>
        <v>-755530793618169.75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-755530793618169.75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-3148044973409.0405</v>
      </c>
      <c r="L5381" s="444">
        <f t="shared" ca="1" si="207"/>
        <v>-758678838591578.75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-758678838591578.75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-3161161827464.9116</v>
      </c>
      <c r="L5382" s="444">
        <f t="shared" ca="1" si="207"/>
        <v>-761840000419043.63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-761840000419043.63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-3174333335079.3486</v>
      </c>
      <c r="L5383" s="444">
        <f t="shared" ca="1" si="207"/>
        <v>-765014333754123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-765014333754123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-3187559723975.5127</v>
      </c>
      <c r="L5384" s="444">
        <f t="shared" ca="1" si="207"/>
        <v>-768201893478098.5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-768201893478098.5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-3200841222825.4102</v>
      </c>
      <c r="L5385" s="444">
        <f t="shared" ca="1" si="207"/>
        <v>-771402734700923.88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-771402734700923.88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-3214178061253.8496</v>
      </c>
      <c r="L5386" s="444">
        <f t="shared" ca="1" si="207"/>
        <v>-774616912762177.75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-774616912762177.75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-3227570469842.4072</v>
      </c>
      <c r="L5387" s="444">
        <f t="shared" ca="1" si="207"/>
        <v>-777844483232020.13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-777844483232020.13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-3241018680133.417</v>
      </c>
      <c r="L5388" s="444">
        <f t="shared" ca="1" si="207"/>
        <v>-781085501912153.5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-781085501912153.5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-3254522924633.9727</v>
      </c>
      <c r="L5389" s="444">
        <f t="shared" ca="1" si="207"/>
        <v>-784340024836787.5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-784340024836787.5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-3268083436819.9478</v>
      </c>
      <c r="L5390" s="444">
        <f t="shared" ca="1" si="207"/>
        <v>-787608108273607.5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-787608108273607.5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-3281700451140.0313</v>
      </c>
      <c r="L5391" s="444">
        <f t="shared" ca="1" si="207"/>
        <v>-790889808724747.5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-790889808724747.5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-3295374203019.7813</v>
      </c>
      <c r="L5392" s="444">
        <f t="shared" ca="1" si="207"/>
        <v>-794185182927767.25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-794185182927767.25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-3309104928865.6968</v>
      </c>
      <c r="L5393" s="444">
        <f t="shared" ca="1" si="207"/>
        <v>-797494287856633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-797494287856633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-3322892866069.3042</v>
      </c>
      <c r="L5394" s="444">
        <f t="shared" ca="1" si="207"/>
        <v>-800817180722702.25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-800817180722702.25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-3336738253011.2593</v>
      </c>
      <c r="L5395" s="444">
        <f t="shared" ca="1" si="207"/>
        <v>-804153918975713.5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-804153918975713.5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-3350641329065.4727</v>
      </c>
      <c r="L5396" s="444">
        <f t="shared" ca="1" si="207"/>
        <v>-807504560304779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-807504560304779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-3364602334603.2456</v>
      </c>
      <c r="L5397" s="444">
        <f t="shared" ca="1" si="207"/>
        <v>-810869162639382.25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-810869162639382.25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-3378621510997.4258</v>
      </c>
      <c r="L5398" s="444">
        <f t="shared" ca="1" si="207"/>
        <v>-814247784150379.63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-814247784150379.63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-3392699100626.5815</v>
      </c>
      <c r="L5399" s="444">
        <f t="shared" ca="1" si="207"/>
        <v>-817640483251006.25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-817640483251006.25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-3406835346879.1929</v>
      </c>
      <c r="L5400" s="444">
        <f t="shared" ca="1" si="207"/>
        <v>-821047318597885.5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-821047318597885.5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-3421030494157.8564</v>
      </c>
      <c r="L5401" s="444">
        <f t="shared" ca="1" si="207"/>
        <v>-824468349092043.38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-824468349092043.38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-3435284787883.5142</v>
      </c>
      <c r="L5402" s="444">
        <f t="shared" ca="1" si="207"/>
        <v>-827903633879926.88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-827903633879926.88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-3449598474499.6953</v>
      </c>
      <c r="L5403" s="444">
        <f t="shared" ca="1" si="207"/>
        <v>-831353232354426.63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-831353232354426.63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-3463971801476.7773</v>
      </c>
      <c r="L5404" s="444">
        <f t="shared" ca="1" si="207"/>
        <v>-834817204155903.38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-834817204155903.38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-3478405017316.2642</v>
      </c>
      <c r="L5405" s="444">
        <f t="shared" ca="1" si="207"/>
        <v>-838295609173219.63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-838295609173219.63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-3492898371555.0815</v>
      </c>
      <c r="L5406" s="444">
        <f t="shared" ca="1" si="207"/>
        <v>-841788507544774.75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-841788507544774.75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-3507452114769.8945</v>
      </c>
      <c r="L5407" s="444">
        <f t="shared" ca="1" si="207"/>
        <v>-845295959659544.63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-845295959659544.63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-3522066498581.436</v>
      </c>
      <c r="L5408" s="444">
        <f t="shared" ca="1" si="207"/>
        <v>-848818026158126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-848818026158126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-3536741775658.8584</v>
      </c>
      <c r="L5409" s="444">
        <f t="shared" ca="1" si="207"/>
        <v>-852354767933784.88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-852354767933784.88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-3551478199724.1035</v>
      </c>
      <c r="L5410" s="444">
        <f t="shared" ca="1" si="207"/>
        <v>-855906246133509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-855906246133509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-3566276025556.2876</v>
      </c>
      <c r="L5411" s="444">
        <f t="shared" ca="1" si="207"/>
        <v>-859472522159065.25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-859472522159065.25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-3581135508996.105</v>
      </c>
      <c r="L5412" s="444">
        <f t="shared" ca="1" si="207"/>
        <v>-863053657668061.38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-863053657668061.38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-3596056906950.2559</v>
      </c>
      <c r="L5413" s="444">
        <f t="shared" ca="1" si="207"/>
        <v>-866649714575011.63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-866649714575011.63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-3611040477395.8818</v>
      </c>
      <c r="L5414" s="444">
        <f t="shared" ca="1" si="207"/>
        <v>-870260755052407.5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-870260755052407.5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-3626086479385.0313</v>
      </c>
      <c r="L5415" s="444">
        <f t="shared" ca="1" si="207"/>
        <v>-873886841531792.5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-873886841531792.5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-3641195173049.1353</v>
      </c>
      <c r="L5416" s="444">
        <f t="shared" ca="1" si="207"/>
        <v>-877528036704841.63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-877528036704841.63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-3656366819603.5073</v>
      </c>
      <c r="L5417" s="444">
        <f t="shared" ca="1" si="207"/>
        <v>-881184403524445.13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-881184403524445.13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-3671601681351.854</v>
      </c>
      <c r="L5418" s="444">
        <f t="shared" ca="1" si="207"/>
        <v>-884856005205797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-884856005205797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-3686900021690.8213</v>
      </c>
      <c r="L5419" s="444">
        <f t="shared" ca="1" si="207"/>
        <v>-888542905227487.88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-888542905227487.88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-3702262105114.5332</v>
      </c>
      <c r="L5420" s="444">
        <f t="shared" ca="1" si="207"/>
        <v>-892245167332602.38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-892245167332602.38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-3717688197219.1763</v>
      </c>
      <c r="L5421" s="444">
        <f t="shared" ca="1" si="207"/>
        <v>-895962855529821.5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-895962855529821.5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-3733178564707.5894</v>
      </c>
      <c r="L5422" s="444">
        <f t="shared" ca="1" si="207"/>
        <v>-899696034094529.13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-899696034094529.13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-3748733475393.8711</v>
      </c>
      <c r="L5423" s="444">
        <f t="shared" ca="1" si="207"/>
        <v>-903444767569923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-903444767569923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-3764353198208.0122</v>
      </c>
      <c r="L5424" s="444">
        <f t="shared" ca="1" si="207"/>
        <v>-907209120768131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-907209120768131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-3780038003200.5459</v>
      </c>
      <c r="L5425" s="444">
        <f t="shared" ca="1" si="207"/>
        <v>-910989158771331.5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-910989158771331.5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-3795788161547.2144</v>
      </c>
      <c r="L5426" s="444">
        <f t="shared" ca="1" si="207"/>
        <v>-914784946932878.75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-914784946932878.75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-3811603945553.6616</v>
      </c>
      <c r="L5427" s="444">
        <f t="shared" ca="1" si="207"/>
        <v>-918596550878432.38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-918596550878432.38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-3827485628660.1348</v>
      </c>
      <c r="L5428" s="444">
        <f t="shared" ca="1" si="207"/>
        <v>-922424036507092.5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-922424036507092.5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-3843433485446.2192</v>
      </c>
      <c r="L5429" s="444">
        <f t="shared" ca="1" si="207"/>
        <v>-926267469992538.75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-926267469992538.75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-3859447791635.5781</v>
      </c>
      <c r="L5430" s="444">
        <f t="shared" ca="1" si="207"/>
        <v>-930126917784174.38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-930126917784174.38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-3875528824100.7266</v>
      </c>
      <c r="L5431" s="444">
        <f t="shared" ca="1" si="207"/>
        <v>-934002446608275.13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-934002446608275.13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-3891676860867.813</v>
      </c>
      <c r="L5432" s="444">
        <f t="shared" ca="1" si="207"/>
        <v>-937894123469143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-937894123469143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-3907892181121.4292</v>
      </c>
      <c r="L5433" s="444">
        <f t="shared" ca="1" si="207"/>
        <v>-941802015650264.38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-941802015650264.38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-3924175065209.4355</v>
      </c>
      <c r="L5434" s="444">
        <f t="shared" ca="1" si="207"/>
        <v>-945726190715473.75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-945726190715473.75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-3940525794647.8076</v>
      </c>
      <c r="L5435" s="444">
        <f t="shared" ca="1" si="207"/>
        <v>-949666716510121.5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-949666716510121.5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-3956944652125.5063</v>
      </c>
      <c r="L5436" s="444">
        <f t="shared" ca="1" si="207"/>
        <v>-953623661162247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-953623661162247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-3973431921509.3628</v>
      </c>
      <c r="L5437" s="444">
        <f t="shared" ca="1" si="207"/>
        <v>-957597093083756.38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-957597093083756.38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-3989987887848.9849</v>
      </c>
      <c r="L5438" s="444">
        <f t="shared" ca="1" si="207"/>
        <v>-961587080971605.38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-961587080971605.38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-4006612837381.6885</v>
      </c>
      <c r="L5439" s="444">
        <f t="shared" ca="1" si="207"/>
        <v>-965593693808987.13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-965593693808987.13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-4023307057537.4463</v>
      </c>
      <c r="L5440" s="444">
        <f t="shared" ca="1" si="207"/>
        <v>-969617000866524.63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-969617000866524.63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-4040070836943.8521</v>
      </c>
      <c r="L5441" s="444">
        <f t="shared" ca="1" si="207"/>
        <v>-973657071703468.5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-973657071703468.5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-4056904465431.1187</v>
      </c>
      <c r="L5442" s="444">
        <f t="shared" ca="1" si="207"/>
        <v>-977713976168899.63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-977713976168899.63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-4073808234037.082</v>
      </c>
      <c r="L5443" s="444">
        <f t="shared" ca="1" si="207"/>
        <v>-981787784402936.75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-981787784402936.75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-4090782435012.2363</v>
      </c>
      <c r="L5444" s="444">
        <f t="shared" ca="1" si="207"/>
        <v>-985878566837949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-985878566837949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-4107827361824.7881</v>
      </c>
      <c r="L5445" s="444">
        <f t="shared" ca="1" si="207"/>
        <v>-989986394199773.75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-989986394199773.75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-4124943309165.7241</v>
      </c>
      <c r="L5446" s="444">
        <f t="shared" ca="1" si="207"/>
        <v>-994111337508939.5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-994111337508939.5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-4142130572953.9146</v>
      </c>
      <c r="L5447" s="444">
        <f t="shared" ca="1" si="207"/>
        <v>-998253468081893.38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-998253468081893.38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-4159389450341.2217</v>
      </c>
      <c r="L5448" s="444">
        <f t="shared" ca="1" si="207"/>
        <v>-1002412857532234.6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-1002412857532234.6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-4176720239717.644</v>
      </c>
      <c r="L5449" s="444">
        <f t="shared" ca="1" si="207"/>
        <v>-1006589577771952.3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-1006589577771952.3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-4194123240716.4678</v>
      </c>
      <c r="L5450" s="444">
        <f t="shared" ca="1" si="207"/>
        <v>-1010783701012668.8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-1010783701012668.8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-4211598754219.4536</v>
      </c>
      <c r="L5451" s="444">
        <f t="shared" ca="1" si="207"/>
        <v>-1014995299766888.3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-1014995299766888.3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-4229147082362.0342</v>
      </c>
      <c r="L5452" s="444">
        <f t="shared" ca="1" si="207"/>
        <v>-1019224446849250.3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-1019224446849250.3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-4246768528538.542</v>
      </c>
      <c r="L5453" s="444">
        <f t="shared" ca="1" si="207"/>
        <v>-1023471215377788.8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-1023471215377788.8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-4264463397407.4531</v>
      </c>
      <c r="L5454" s="444">
        <f t="shared" ca="1" si="207"/>
        <v>-1027735678775196.3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-1027735678775196.3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-4282231994896.6509</v>
      </c>
      <c r="L5455" s="444">
        <f t="shared" ca="1" si="207"/>
        <v>-1032017910770092.9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-1032017910770092.9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-4300074628208.7202</v>
      </c>
      <c r="L5456" s="444">
        <f t="shared" ca="1" si="207"/>
        <v>-1036317985398301.6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-1036317985398301.6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-4317991605826.2568</v>
      </c>
      <c r="L5457" s="444">
        <f t="shared" ca="1" si="207"/>
        <v>-1040635977004127.9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-1040635977004127.9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-4335983237517.1997</v>
      </c>
      <c r="L5458" s="444">
        <f t="shared" ca="1" si="207"/>
        <v>-1044971960241645.1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-1044971960241645.1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-4354049834340.188</v>
      </c>
      <c r="L5459" s="444">
        <f t="shared" ca="1" si="207"/>
        <v>-1049326010075985.4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-1049326010075985.4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-4372191708649.9395</v>
      </c>
      <c r="L5460" s="444">
        <f t="shared" ca="1" si="207"/>
        <v>-1053698201784635.4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-1053698201784635.4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-4390409174102.6475</v>
      </c>
      <c r="L5461" s="444">
        <f t="shared" ca="1" si="207"/>
        <v>-1058088610958738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-1058088610958738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-4408702545661.4082</v>
      </c>
      <c r="L5462" s="444">
        <f t="shared" ca="1" si="207"/>
        <v>-1062497313504399.4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-1062497313504399.4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-4427072139601.6641</v>
      </c>
      <c r="L5463" s="444">
        <f t="shared" ca="1" si="207"/>
        <v>-1066924385644001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-1066924385644001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-4445518273516.6709</v>
      </c>
      <c r="L5464" s="444">
        <f t="shared" ca="1" si="207"/>
        <v>-1071369903917517.6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-1071369903917517.6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-4464041266322.9902</v>
      </c>
      <c r="L5465" s="444">
        <f t="shared" ca="1" si="207"/>
        <v>-1075833945183840.6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-1075833945183840.6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-4482641438266.0029</v>
      </c>
      <c r="L5466" s="444">
        <f t="shared" ca="1" si="207"/>
        <v>-1080316586622106.6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-1080316586622106.6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-4501319110925.4443</v>
      </c>
      <c r="L5467" s="444">
        <f t="shared" ca="1" si="207"/>
        <v>-1084817905733032.1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-1084817905733032.1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-4520074607220.9668</v>
      </c>
      <c r="L5468" s="444">
        <f t="shared" ca="1" si="207"/>
        <v>-1089337980340253.1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-1089337980340253.1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-4538908251417.7217</v>
      </c>
      <c r="L5469" s="444">
        <f t="shared" ca="1" si="207"/>
        <v>-1093876888591670.9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-1093876888591670.9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-4557820369131.9619</v>
      </c>
      <c r="L5470" s="444">
        <f t="shared" ca="1" si="207"/>
        <v>-1098434708960802.9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-1098434708960802.9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-4576811287336.6777</v>
      </c>
      <c r="L5471" s="444">
        <f t="shared" ca="1" si="207"/>
        <v>-1103011520248139.5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-1103011520248139.5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-4595881334367.248</v>
      </c>
      <c r="L5472" s="444">
        <f t="shared" ca="1" si="207"/>
        <v>-1107607401582506.8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-1107607401582506.8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-4615030839927.1113</v>
      </c>
      <c r="L5473" s="444">
        <f t="shared" ca="1" si="207"/>
        <v>-1112222432422433.9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-1112222432422433.9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-4634260135093.4746</v>
      </c>
      <c r="L5474" s="444">
        <f t="shared" ca="1" si="207"/>
        <v>-1116856692557527.4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-1116856692557527.4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-4653569552323.0303</v>
      </c>
      <c r="L5475" s="444">
        <f t="shared" ca="1" si="207"/>
        <v>-1121510262109850.4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-1121510262109850.4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-4672959425457.71</v>
      </c>
      <c r="L5476" s="444">
        <f t="shared" ca="1" si="207"/>
        <v>-1126183221535308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-1126183221535308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-4692430089730.4502</v>
      </c>
      <c r="L5477" s="444">
        <f t="shared" ca="1" si="207"/>
        <v>-1130875651625038.5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-1130875651625038.5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-4711981881770.9941</v>
      </c>
      <c r="L5478" s="444">
        <f t="shared" ca="1" si="207"/>
        <v>-1135587633506809.5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-1135587633506809.5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-4731615139611.7061</v>
      </c>
      <c r="L5479" s="444">
        <f t="shared" ca="1" si="207"/>
        <v>-1140319248646421.3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-1140319248646421.3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-4751330202693.4219</v>
      </c>
      <c r="L5480" s="444">
        <f t="shared" ca="1" si="207"/>
        <v>-1145070578849114.8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-1145070578849114.8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-4771127411871.3115</v>
      </c>
      <c r="L5481" s="444">
        <f t="shared" ca="1" si="207"/>
        <v>-1149841706260986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-1149841706260986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-4791007109420.7754</v>
      </c>
      <c r="L5482" s="444">
        <f t="shared" ca="1" si="207"/>
        <v>-1154632713370406.8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-1154632713370406.8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-4810969639043.3613</v>
      </c>
      <c r="L5483" s="444">
        <f t="shared" ca="1" si="207"/>
        <v>-1159443683009450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-1159443683009450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-4831015345872.708</v>
      </c>
      <c r="L5484" s="444">
        <f t="shared" ca="1" si="207"/>
        <v>-1164274698355322.8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-1164274698355322.8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-4851144576480.5117</v>
      </c>
      <c r="L5485" s="444">
        <f t="shared" ca="1" si="207"/>
        <v>-1169125842931803.3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-1169125842931803.3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-4871357678882.5137</v>
      </c>
      <c r="L5486" s="444">
        <f t="shared" ca="1" si="207"/>
        <v>-1173997200610685.8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-1173997200610685.8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-4891655002544.5234</v>
      </c>
      <c r="L5487" s="444">
        <f t="shared" ca="1" si="207"/>
        <v>-1178888855613230.3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-1178888855613230.3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-4912036898388.459</v>
      </c>
      <c r="L5488" s="444">
        <f t="shared" ca="1" si="207"/>
        <v>-1183800892511618.8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-1183800892511618.8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-4932503718798.4111</v>
      </c>
      <c r="L5489" s="444">
        <f t="shared" ca="1" si="207"/>
        <v>-1188733396230417.3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-1188733396230417.3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-4953055817626.7383</v>
      </c>
      <c r="L5490" s="444">
        <f t="shared" ca="1" si="207"/>
        <v>-1193686452048044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-1193686452048044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-4973693550200.1836</v>
      </c>
      <c r="L5491" s="444">
        <f t="shared" ca="1" si="207"/>
        <v>-1198660145598244.3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-1198660145598244.3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-4994417273326.0176</v>
      </c>
      <c r="L5492" s="444">
        <f t="shared" ca="1" si="207"/>
        <v>-1203654562871570.3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-1203654562871570.3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-5015227345298.209</v>
      </c>
      <c r="L5493" s="444">
        <f t="shared" ca="1" si="207"/>
        <v>-1208669790216868.5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-1208669790216868.5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-5036124125903.6191</v>
      </c>
      <c r="L5494" s="444">
        <f t="shared" ca="1" si="207"/>
        <v>-1213705914342772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-1213705914342772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-5057107976428.2168</v>
      </c>
      <c r="L5495" s="444">
        <f t="shared" ca="1" si="207"/>
        <v>-1218763022319200.3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-1218763022319200.3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-5078179259663.334</v>
      </c>
      <c r="L5496" s="444">
        <f t="shared" ca="1" si="207"/>
        <v>-1223841201578863.5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-1223841201578863.5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-5099338339911.9316</v>
      </c>
      <c r="L5497" s="444">
        <f t="shared" ca="1" si="207"/>
        <v>-1228940539918775.5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-1228940539918775.5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-5120585582994.8975</v>
      </c>
      <c r="L5498" s="444">
        <f t="shared" ca="1" si="207"/>
        <v>-1234061125501770.5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-1234061125501770.5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-5141921356257.377</v>
      </c>
      <c r="L5499" s="444">
        <f t="shared" ca="1" si="207"/>
        <v>-1239203046858028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-1239203046858028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-5163346028575.1162</v>
      </c>
      <c r="L5500" s="444">
        <f t="shared" ca="1" si="207"/>
        <v>-1244366392886603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-1244366392886603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-5184859970360.8457</v>
      </c>
      <c r="L5501" s="444">
        <f t="shared" ca="1" si="207"/>
        <v>-1249551252856963.8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-1249551252856963.8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-5206463553570.6826</v>
      </c>
      <c r="L5502" s="444">
        <f t="shared" ca="1" si="207"/>
        <v>-1254757716410534.5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-1254757716410534.5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-5228157151710.5605</v>
      </c>
      <c r="L5503" s="444">
        <f t="shared" ca="1" si="207"/>
        <v>-1259985873562245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-1259985873562245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-5249941139842.6875</v>
      </c>
      <c r="L5504" s="444">
        <f t="shared" ca="1" si="207"/>
        <v>-1265235814702087.8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-1265235814702087.8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-5271815894592.0322</v>
      </c>
      <c r="L5505" s="444">
        <f t="shared" ca="1" si="207"/>
        <v>-1270507630596679.8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-1270507630596679.8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-5293781794152.832</v>
      </c>
      <c r="L5506" s="444">
        <f t="shared" ca="1" si="207"/>
        <v>-1275801412390832.5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-1275801412390832.5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-5315839218295.1357</v>
      </c>
      <c r="L5507" s="444">
        <f t="shared" ca="1" si="207"/>
        <v>-1281117251609127.8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-1281117251609127.8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-5337988548371.3652</v>
      </c>
      <c r="L5508" s="444">
        <f t="shared" ca="1" si="207"/>
        <v>-1286455240157499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-1286455240157499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-5360230167322.9121</v>
      </c>
      <c r="L5509" s="444">
        <f t="shared" ca="1" si="207"/>
        <v>-1291815470324822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-1291815470324822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-5382564459686.7578</v>
      </c>
      <c r="L5510" s="444">
        <f t="shared" ca="1" si="207"/>
        <v>-1297198034784508.8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-1297198034784508.8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-5404991811602.1201</v>
      </c>
      <c r="L5511" s="444">
        <f t="shared" ca="1" si="207"/>
        <v>-1302603026596110.8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-1302603026596110.8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-5427512610817.1279</v>
      </c>
      <c r="L5512" s="444">
        <f t="shared" ca="1" si="207"/>
        <v>-1308030539206928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-1308030539206928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-5450127246695.5332</v>
      </c>
      <c r="L5513" s="444">
        <f t="shared" ca="1" si="207"/>
        <v>-1313480666453623.5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-1313480666453623.5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-5472836110223.4316</v>
      </c>
      <c r="L5514" s="444">
        <f t="shared" ca="1" si="207"/>
        <v>-1318953502563847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-1318953502563847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-5495639594016.0293</v>
      </c>
      <c r="L5515" s="444">
        <f t="shared" ca="1" si="207"/>
        <v>-1324449142157863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-1324449142157863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-5518538092324.4287</v>
      </c>
      <c r="L5516" s="444">
        <f t="shared" ca="1" si="207"/>
        <v>-1329967680250187.5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-1329967680250187.5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-5541532001042.4482</v>
      </c>
      <c r="L5517" s="444">
        <f t="shared" ca="1" si="207"/>
        <v>-1335509212251230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-1335509212251230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-5564621717713.458</v>
      </c>
      <c r="L5518" s="444">
        <f t="shared" ca="1" si="207"/>
        <v>-1341073833968943.5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-1341073833968943.5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-5587807641537.2646</v>
      </c>
      <c r="L5519" s="444">
        <f t="shared" ca="1" si="207"/>
        <v>-1346661641610480.8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-1346661641610480.8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-5611090173377.0029</v>
      </c>
      <c r="L5520" s="444">
        <f t="shared" ca="1" si="207"/>
        <v>-1352272731783857.8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-1352272731783857.8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-5634469715766.0742</v>
      </c>
      <c r="L5521" s="444">
        <f t="shared" ca="1" si="207"/>
        <v>-1357907201499623.8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-1357907201499623.8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-5657946672915.0986</v>
      </c>
      <c r="L5522" s="444">
        <f t="shared" ca="1" si="207"/>
        <v>-1363565148172538.8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-1363565148172538.8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-5681521450718.9111</v>
      </c>
      <c r="L5523" s="444">
        <f t="shared" ca="1" si="207"/>
        <v>-1369246669623257.8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-1369246669623257.8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-5705194456763.5742</v>
      </c>
      <c r="L5524" s="444">
        <f t="shared" ca="1" si="207"/>
        <v>-1374951864080021.3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-1374951864080021.3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-5728966100333.4219</v>
      </c>
      <c r="L5525" s="444">
        <f t="shared" ca="1" si="207"/>
        <v>-1380680830180354.8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-1380680830180354.8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-5752836792418.1445</v>
      </c>
      <c r="L5526" s="444">
        <f t="shared" ca="1" si="207"/>
        <v>-1386433666972773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-1386433666972773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-5776806945719.8877</v>
      </c>
      <c r="L5527" s="444">
        <f t="shared" ca="1" si="207"/>
        <v>-1392210473918493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-1392210473918493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-5800876974660.3877</v>
      </c>
      <c r="L5528" s="444">
        <f t="shared" ca="1" si="207"/>
        <v>-1398011350893153.5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-1398011350893153.5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-5825047295388.1396</v>
      </c>
      <c r="L5529" s="444">
        <f t="shared" ca="1" si="207"/>
        <v>-1403836398188541.8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-1403836398188541.8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-5849318325785.5908</v>
      </c>
      <c r="L5530" s="444">
        <f t="shared" ca="1" si="207"/>
        <v>-1409685716514327.3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-1409685716514327.3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-5873690485476.3633</v>
      </c>
      <c r="L5531" s="444">
        <f t="shared" ca="1" si="207"/>
        <v>-1415559406999803.5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-1415559406999803.5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-5898164195832.5146</v>
      </c>
      <c r="L5532" s="444">
        <f t="shared" ca="1" si="207"/>
        <v>-1421457571195636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-1421457571195636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-5922739879981.8164</v>
      </c>
      <c r="L5533" s="444">
        <f t="shared" ca="1" si="207"/>
        <v>-1427380311075617.8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-1427380311075617.8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-5947417962815.0742</v>
      </c>
      <c r="L5534" s="444">
        <f t="shared" ca="1" si="207"/>
        <v>-1433327729038432.8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-1433327729038432.8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-5972198870993.4697</v>
      </c>
      <c r="L5535" s="444">
        <f t="shared" ca="1" si="207"/>
        <v>-1439299927909426.3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-1439299927909426.3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-5997083032955.9424</v>
      </c>
      <c r="L5536" s="444">
        <f t="shared" ca="1" si="207"/>
        <v>-1445297010942382.3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-1445297010942382.3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-6022070878926.5928</v>
      </c>
      <c r="L5537" s="444">
        <f t="shared" ca="1" si="207"/>
        <v>-1451319081821308.8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-1451319081821308.8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-6047162840922.1201</v>
      </c>
      <c r="L5538" s="444">
        <f t="shared" ca="1" si="207"/>
        <v>-1457366244662230.8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-1457366244662230.8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-6072359352759.2949</v>
      </c>
      <c r="L5539" s="444">
        <f t="shared" ca="1" si="207"/>
        <v>-1463438604014990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-1463438604014990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-6097660850062.458</v>
      </c>
      <c r="L5540" s="444">
        <f t="shared" ca="1" si="207"/>
        <v>-1469536264865052.5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-1469536264865052.5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-6123067770271.0518</v>
      </c>
      <c r="L5541" s="444">
        <f t="shared" ca="1" si="207"/>
        <v>-1475659332635323.5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-1475659332635323.5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-6148580552647.1816</v>
      </c>
      <c r="L5542" s="444">
        <f t="shared" ca="1" si="207"/>
        <v>-1481807913187970.8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-1481807913187970.8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-6174199638283.2109</v>
      </c>
      <c r="L5543" s="444">
        <f t="shared" ca="1" si="207"/>
        <v>-1487982112826254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-1487982112826254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-6199925470109.3916</v>
      </c>
      <c r="L5544" s="444">
        <f t="shared" ca="1" si="207"/>
        <v>-1494182038296363.5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-1494182038296363.5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-6225758492901.5146</v>
      </c>
      <c r="L5545" s="444">
        <f t="shared" ca="1" si="207"/>
        <v>-1500407796789265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-1500407796789265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-6251699153288.6045</v>
      </c>
      <c r="L5546" s="444">
        <f t="shared" ca="1" si="207"/>
        <v>-1506659495942553.5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-1506659495942553.5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-6277747899760.6396</v>
      </c>
      <c r="L5547" s="444">
        <f t="shared" ca="1" si="207"/>
        <v>-1512937243842314.3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-1512937243842314.3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-6303905182676.3096</v>
      </c>
      <c r="L5548" s="444">
        <f t="shared" ca="1" si="207"/>
        <v>-1519241149024990.5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-1519241149024990.5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-6330171454270.7939</v>
      </c>
      <c r="L5549" s="444">
        <f t="shared" ca="1" si="207"/>
        <v>-1525571320479261.3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-1525571320479261.3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-6356547168663.5889</v>
      </c>
      <c r="L5550" s="444">
        <f t="shared" ca="1" si="207"/>
        <v>-1531927867647924.8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-1531927867647924.8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-6383032781866.3535</v>
      </c>
      <c r="L5551" s="444">
        <f t="shared" ca="1" si="207"/>
        <v>-1538310900429791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-1538310900429791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-6409628751790.7959</v>
      </c>
      <c r="L5552" s="444">
        <f t="shared" ca="1" si="207"/>
        <v>-1544720529181581.8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-1544720529181581.8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-6436335538256.5908</v>
      </c>
      <c r="L5553" s="444">
        <f t="shared" ca="1" si="207"/>
        <v>-1551156864719838.3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-1551156864719838.3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-6463153602999.3262</v>
      </c>
      <c r="L5554" s="444">
        <f t="shared" ca="1" si="207"/>
        <v>-1557620018322837.5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-1557620018322837.5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-6490083409678.4893</v>
      </c>
      <c r="L5555" s="444">
        <f t="shared" ca="1" si="207"/>
        <v>-1564110101732516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-1564110101732516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-6517125423885.4834</v>
      </c>
      <c r="L5556" s="444">
        <f t="shared" ca="1" si="207"/>
        <v>-1570627227156401.5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-1570627227156401.5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-6544280113151.6729</v>
      </c>
      <c r="L5557" s="444">
        <f t="shared" ca="1" si="207"/>
        <v>-1577171507269553.3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-1577171507269553.3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-6571547946956.4717</v>
      </c>
      <c r="L5558" s="444">
        <f t="shared" ca="1" si="207"/>
        <v>-1583743055216509.8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-1583743055216509.8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-6598929396735.457</v>
      </c>
      <c r="L5559" s="444">
        <f t="shared" ca="1" si="207"/>
        <v>-1590341984613245.3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-1590341984613245.3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-6626424935888.5215</v>
      </c>
      <c r="L5560" s="444">
        <f t="shared" ca="1" si="207"/>
        <v>-1596968409549133.8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-1596968409549133.8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-6654035039788.0576</v>
      </c>
      <c r="L5561" s="444">
        <f t="shared" ca="1" si="207"/>
        <v>-1603622444588921.8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-1603622444588921.8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-6681760185787.1738</v>
      </c>
      <c r="L5562" s="444">
        <f t="shared" ca="1" si="207"/>
        <v>-1610304204774709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-1610304204774709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-6709600853227.9541</v>
      </c>
      <c r="L5563" s="444">
        <f t="shared" ca="1" si="207"/>
        <v>-1617013805627937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-1617013805627937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-6737557523449.7373</v>
      </c>
      <c r="L5564" s="444">
        <f t="shared" ca="1" si="207"/>
        <v>-1623751363151386.8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-1623751363151386.8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-6765630679797.4443</v>
      </c>
      <c r="L5565" s="444">
        <f t="shared" ca="1" si="207"/>
        <v>-1630516993831184.3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-1630516993831184.3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-6793820807629.9346</v>
      </c>
      <c r="L5566" s="444">
        <f t="shared" ca="1" si="207"/>
        <v>-1637310814638814.3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-1637310814638814.3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-6822128394328.3926</v>
      </c>
      <c r="L5567" s="444">
        <f t="shared" ca="1" si="207"/>
        <v>-1644132943033142.8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-1644132943033142.8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-6850553929304.7617</v>
      </c>
      <c r="L5568" s="444">
        <f t="shared" ca="1" si="207"/>
        <v>-1650983496962447.5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-1650983496962447.5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-6879097904010.1982</v>
      </c>
      <c r="L5569" s="444">
        <f t="shared" ca="1" si="207"/>
        <v>-1657862594866457.8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-1657862594866457.8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-6907760811943.5742</v>
      </c>
      <c r="L5570" s="444">
        <f t="shared" ca="1" si="207"/>
        <v>-1664770355678401.3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-1664770355678401.3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-6936543148660.0049</v>
      </c>
      <c r="L5571" s="444">
        <f t="shared" ca="1" si="207"/>
        <v>-1671706898827061.3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-1671706898827061.3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-6965445411779.4219</v>
      </c>
      <c r="L5572" s="444">
        <f t="shared" ca="1" si="207"/>
        <v>-1678672344238840.8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-1678672344238840.8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-6994468100995.1699</v>
      </c>
      <c r="L5573" s="444">
        <f t="shared" ca="1" si="207"/>
        <v>-1685666812339836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-1685666812339836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-7023611718082.6504</v>
      </c>
      <c r="L5574" s="444">
        <f t="shared" ca="1" si="207"/>
        <v>-1692690424057918.8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-1692690424057918.8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-7052876766907.9951</v>
      </c>
      <c r="L5575" s="444">
        <f t="shared" ca="1" si="207"/>
        <v>-1699743300824826.8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-1699743300824826.8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-7082263753436.7783</v>
      </c>
      <c r="L5576" s="444">
        <f t="shared" ca="1" si="207"/>
        <v>-1706825564578263.5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-1706825564578263.5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-7111773185742.7646</v>
      </c>
      <c r="L5577" s="444">
        <f t="shared" ca="1" si="207"/>
        <v>-1713937337764006.3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-1713937337764006.3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-7141405574016.6924</v>
      </c>
      <c r="L5578" s="444">
        <f t="shared" ca="1" si="207"/>
        <v>-1721078743338023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-1721078743338023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-7171161430575.0957</v>
      </c>
      <c r="L5579" s="444">
        <f t="shared" ca="1" si="207"/>
        <v>-1728249904768598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-1728249904768598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-7201041269869.1582</v>
      </c>
      <c r="L5580" s="444">
        <f t="shared" ca="1" si="207"/>
        <v>-1735450946038467.3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-1735450946038467.3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-7231045608493.6133</v>
      </c>
      <c r="L5581" s="444">
        <f t="shared" ca="1" si="207"/>
        <v>-1742681991646960.8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-1742681991646960.8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-7261174965195.6699</v>
      </c>
      <c r="L5582" s="444">
        <f t="shared" ca="1" si="207"/>
        <v>-1749943166612156.5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-1749943166612156.5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-7291429860883.9854</v>
      </c>
      <c r="L5583" s="444">
        <f t="shared" ca="1" si="207"/>
        <v>-1757234596473040.5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-1757234596473040.5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-7321810818637.6689</v>
      </c>
      <c r="L5584" s="444">
        <f t="shared" ca="1" si="207"/>
        <v>-1764556407291678.3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-1764556407291678.3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-7352318363715.3262</v>
      </c>
      <c r="L5585" s="444">
        <f t="shared" ca="1" si="207"/>
        <v>-1771908725655393.5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-1771908725655393.5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-7382953023564.1396</v>
      </c>
      <c r="L5586" s="444">
        <f t="shared" ca="1" si="207"/>
        <v>-1779291678678957.8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-1779291678678957.8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-7413715327828.9893</v>
      </c>
      <c r="L5587" s="444">
        <f t="shared" ca="1" si="207"/>
        <v>-1786705394006786.8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-1786705394006786.8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-7444605808361.6123</v>
      </c>
      <c r="L5588" s="444">
        <f t="shared" ca="1" si="207"/>
        <v>-1794149999815148.3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-1794149999815148.3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-7475624999229.7842</v>
      </c>
      <c r="L5589" s="444">
        <f t="shared" ca="1" si="207"/>
        <v>-1801625624814378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-1801625624814378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-7506773436726.5742</v>
      </c>
      <c r="L5590" s="444">
        <f t="shared" ca="1" si="207"/>
        <v>-1809132398251104.5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-1809132398251104.5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-7538051659379.6016</v>
      </c>
      <c r="L5591" s="444">
        <f t="shared" ca="1" si="207"/>
        <v>-1816670449910484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-1816670449910484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-7569460207960.3486</v>
      </c>
      <c r="L5592" s="444">
        <f t="shared" ca="1" si="207"/>
        <v>-1824239910118444.3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-1824239910118444.3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-7600999625493.5176</v>
      </c>
      <c r="L5593" s="444">
        <f t="shared" ca="1" si="207"/>
        <v>-1831840909743937.8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-1831840909743937.8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-7632670457266.4072</v>
      </c>
      <c r="L5594" s="444">
        <f t="shared" ca="1" si="207"/>
        <v>-1839473580201204.3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-1839473580201204.3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-7664473250838.3516</v>
      </c>
      <c r="L5595" s="444">
        <f t="shared" ca="1" si="207"/>
        <v>-1847138053452042.5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-1847138053452042.5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-7696408556050.1777</v>
      </c>
      <c r="L5596" s="444">
        <f t="shared" ca="1" si="207"/>
        <v>-1854834462008092.8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-1854834462008092.8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-7728476925033.7197</v>
      </c>
      <c r="L5597" s="444">
        <f t="shared" ca="1" si="207"/>
        <v>-1862562938933126.5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-1862562938933126.5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-7760678912221.3604</v>
      </c>
      <c r="L5598" s="444">
        <f t="shared" ca="1" si="207"/>
        <v>-1870323617845347.8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-1870323617845347.8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-7793015074355.6152</v>
      </c>
      <c r="L5599" s="444">
        <f t="shared" ca="1" si="207"/>
        <v>-1878116632919703.3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-1878116632919703.3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-7825485970498.7637</v>
      </c>
      <c r="L5600" s="444">
        <f t="shared" ca="1" si="207"/>
        <v>-1885942118890202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-1885942118890202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-7858092162042.5068</v>
      </c>
      <c r="L5601" s="444">
        <f t="shared" ca="1" si="207"/>
        <v>-1893800211052244.5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-1893800211052244.5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-7890834212717.6855</v>
      </c>
      <c r="L5602" s="444">
        <f t="shared" ca="1" si="207"/>
        <v>-1901691045264962.3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-1901691045264962.3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-7923712688604.0088</v>
      </c>
      <c r="L5603" s="444">
        <f t="shared" ca="1" si="207"/>
        <v>-1909614757953566.3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-1909614757953566.3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-7956728158139.8604</v>
      </c>
      <c r="L5604" s="444">
        <f t="shared" ca="1" si="207"/>
        <v>-1917571486111706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-1917571486111706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-7989881192132.1094</v>
      </c>
      <c r="L5605" s="444">
        <f t="shared" ca="1" si="207"/>
        <v>-1925561367303838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-1925561367303838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-8023172363765.9912</v>
      </c>
      <c r="L5606" s="444">
        <f t="shared" ca="1" si="207"/>
        <v>-1933584539667604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-1933584539667604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-8056602248615.0166</v>
      </c>
      <c r="L5607" s="444">
        <f t="shared" ca="1" si="207"/>
        <v>-1941641141916219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-1941641141916219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-8090171424650.9121</v>
      </c>
      <c r="L5608" s="444">
        <f t="shared" ca="1" si="207"/>
        <v>-1949731313340870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-1949731313340870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-8123880472253.625</v>
      </c>
      <c r="L5609" s="444">
        <f t="shared" ca="1" si="207"/>
        <v>-1957855193813123.5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-1957855193813123.5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-8157729974221.3486</v>
      </c>
      <c r="L5610" s="444">
        <f t="shared" ca="1" si="207"/>
        <v>-1966012923787344.8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-1966012923787344.8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-8191720515780.6025</v>
      </c>
      <c r="L5611" s="444">
        <f t="shared" ca="1" si="207"/>
        <v>-1974204644303125.3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-1974204644303125.3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-8225852684596.3564</v>
      </c>
      <c r="L5612" s="444">
        <f t="shared" ca="1" si="207"/>
        <v>-1982430496987721.5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-1982430496987721.5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-8260127070782.1729</v>
      </c>
      <c r="L5613" s="444">
        <f t="shared" ca="1" si="207"/>
        <v>-1990690624058503.8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-1990690624058503.8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-8294544266910.4326</v>
      </c>
      <c r="L5614" s="444">
        <f t="shared" ca="1" si="207"/>
        <v>-1998985168325414.3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-1998985168325414.3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-8329104868022.5596</v>
      </c>
      <c r="L5615" s="444">
        <f t="shared" ca="1" si="207"/>
        <v>-2007314273193436.8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-2007314273193436.8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-8363809471639.3193</v>
      </c>
      <c r="L5616" s="444">
        <f t="shared" ca="1" si="207"/>
        <v>-2015678082665076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-2015678082665076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-8398658677771.1494</v>
      </c>
      <c r="L5617" s="444">
        <f t="shared" ca="1" si="207"/>
        <v>-2024076741342847.3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-2024076741342847.3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-8433653088928.5313</v>
      </c>
      <c r="L5618" s="444">
        <f t="shared" ref="L5618:L5872" ca="1" si="212">I5618-J5618+K5618</f>
        <v>-2032510394431775.8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-2032510394431775.8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-8468793310132.3994</v>
      </c>
      <c r="L5619" s="444">
        <f t="shared" ca="1" si="212"/>
        <v>-2040979187741908.3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-2040979187741908.3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-8504079948924.6162</v>
      </c>
      <c r="L5620" s="444">
        <f t="shared" ca="1" si="212"/>
        <v>-2049483267690832.8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-2049483267690832.8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-8539513615378.4697</v>
      </c>
      <c r="L5621" s="444">
        <f t="shared" ca="1" si="212"/>
        <v>-2058022781306211.3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-2058022781306211.3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-8575094922109.2119</v>
      </c>
      <c r="L5622" s="444">
        <f t="shared" ca="1" si="212"/>
        <v>-2066597876228320.5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-2066597876228320.5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-8610824484284.6689</v>
      </c>
      <c r="L5623" s="444">
        <f t="shared" ca="1" si="212"/>
        <v>-2075208700712605.3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-2075208700712605.3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-8646702919635.8564</v>
      </c>
      <c r="L5624" s="444">
        <f t="shared" ca="1" si="212"/>
        <v>-2083855403632241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-2083855403632241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-8682730848467.6709</v>
      </c>
      <c r="L5625" s="444">
        <f t="shared" ca="1" si="212"/>
        <v>-2092538134480708.8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-2092538134480708.8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-8718908893669.6211</v>
      </c>
      <c r="L5626" s="444">
        <f t="shared" ca="1" si="212"/>
        <v>-2101257043374378.3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-2101257043374378.3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-8755237680726.5762</v>
      </c>
      <c r="L5627" s="444">
        <f t="shared" ca="1" si="212"/>
        <v>-2110012281055104.8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-2110012281055104.8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-8791717837729.6025</v>
      </c>
      <c r="L5628" s="444">
        <f t="shared" ca="1" si="212"/>
        <v>-2118803998892834.3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-2118803998892834.3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-8828349995386.8086</v>
      </c>
      <c r="L5629" s="444">
        <f t="shared" ca="1" si="212"/>
        <v>-2127632348888221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-2127632348888221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-8865134787034.2559</v>
      </c>
      <c r="L5630" s="444">
        <f t="shared" ca="1" si="212"/>
        <v>-2136497483675255.3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-2136497483675255.3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-8902072848646.8965</v>
      </c>
      <c r="L5631" s="444">
        <f t="shared" ca="1" si="212"/>
        <v>-2145399556523902.3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-2145399556523902.3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-8939164818849.5938</v>
      </c>
      <c r="L5632" s="444">
        <f t="shared" ca="1" si="212"/>
        <v>-2154338721342751.8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-2154338721342751.8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-8976411338928.1309</v>
      </c>
      <c r="L5633" s="444">
        <f t="shared" ca="1" si="212"/>
        <v>-2163315132681680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-2163315132681680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-9013813052840.334</v>
      </c>
      <c r="L5634" s="444">
        <f t="shared" ca="1" si="212"/>
        <v>-2172328945734520.3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-2172328945734520.3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-9051370607227.168</v>
      </c>
      <c r="L5635" s="444">
        <f t="shared" ca="1" si="212"/>
        <v>-2181380316341747.5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-2181380316341747.5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-9089084651423.9473</v>
      </c>
      <c r="L5636" s="444">
        <f t="shared" ca="1" si="212"/>
        <v>-2190469400993171.5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-2190469400993171.5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-9126955837471.5469</v>
      </c>
      <c r="L5637" s="444">
        <f t="shared" ca="1" si="212"/>
        <v>-2199596356830643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-2199596356830643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-9164984820127.6777</v>
      </c>
      <c r="L5638" s="444">
        <f t="shared" ca="1" si="212"/>
        <v>-2208761341650770.8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-2208761341650770.8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-9203172256878.2109</v>
      </c>
      <c r="L5639" s="444">
        <f t="shared" ca="1" si="212"/>
        <v>-2217964513907649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-2217964513907649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-9241518807948.5371</v>
      </c>
      <c r="L5640" s="444">
        <f t="shared" ca="1" si="212"/>
        <v>-2227206032715597.5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-2227206032715597.5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-9280025136314.9902</v>
      </c>
      <c r="L5641" s="444">
        <f t="shared" ca="1" si="212"/>
        <v>-2236486057851912.5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-2236486057851912.5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-9318691907716.3027</v>
      </c>
      <c r="L5642" s="444">
        <f t="shared" ca="1" si="212"/>
        <v>-2245804749759628.8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-2245804749759628.8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-9357519790665.1191</v>
      </c>
      <c r="L5643" s="444">
        <f t="shared" ca="1" si="212"/>
        <v>-2255162269550294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-2255162269550294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-9396509456459.5586</v>
      </c>
      <c r="L5644" s="444">
        <f t="shared" ca="1" si="212"/>
        <v>-2264558779006753.5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-2264558779006753.5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-9435661579194.8066</v>
      </c>
      <c r="L5645" s="444">
        <f t="shared" ca="1" si="212"/>
        <v>-2273994440585948.5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-2273994440585948.5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-9474976835774.7852</v>
      </c>
      <c r="L5646" s="444">
        <f t="shared" ca="1" si="212"/>
        <v>-2283469417421723.5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-2283469417421723.5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-9514455905923.8477</v>
      </c>
      <c r="L5647" s="444">
        <f t="shared" ca="1" si="212"/>
        <v>-2292983873327647.5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-2292983873327647.5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-9554099472198.5313</v>
      </c>
      <c r="L5648" s="444">
        <f t="shared" ca="1" si="212"/>
        <v>-2302537972799846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-2302537972799846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-9593908219999.3574</v>
      </c>
      <c r="L5649" s="444">
        <f t="shared" ca="1" si="212"/>
        <v>-2312131881019845.5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-2312131881019845.5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-9633882837582.6895</v>
      </c>
      <c r="L5650" s="444">
        <f t="shared" ca="1" si="212"/>
        <v>-2321765763857428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-2321765763857428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-9674024016072.6172</v>
      </c>
      <c r="L5651" s="444">
        <f t="shared" ca="1" si="212"/>
        <v>-2331439787873500.5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-2331439787873500.5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-9714332449472.918</v>
      </c>
      <c r="L5652" s="444">
        <f t="shared" ca="1" si="212"/>
        <v>-2341154120322973.5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-2341154120322973.5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-9754808834679.0566</v>
      </c>
      <c r="L5653" s="444">
        <f t="shared" ca="1" si="212"/>
        <v>-2350908929157652.5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-2350908929157652.5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-9795453871490.2188</v>
      </c>
      <c r="L5654" s="444">
        <f t="shared" ca="1" si="212"/>
        <v>-2360704383029142.5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-2360704383029142.5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-9836268262621.4277</v>
      </c>
      <c r="L5655" s="444">
        <f t="shared" ca="1" si="212"/>
        <v>-2370540651291764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-2370540651291764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-9877252713715.6836</v>
      </c>
      <c r="L5656" s="444">
        <f t="shared" ca="1" si="212"/>
        <v>-2380417904005479.5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-2380417904005479.5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-9918407933356.1641</v>
      </c>
      <c r="L5657" s="444">
        <f t="shared" ca="1" si="212"/>
        <v>-2390336311938835.5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-2390336311938835.5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-9959734633078.4805</v>
      </c>
      <c r="L5658" s="444">
        <f t="shared" ca="1" si="212"/>
        <v>-2400296046571914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-2400296046571914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-10001233527382.975</v>
      </c>
      <c r="L5659" s="444">
        <f t="shared" ca="1" si="212"/>
        <v>-2410297280099297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-2410297280099297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-10042905333747.07</v>
      </c>
      <c r="L5660" s="444">
        <f t="shared" ca="1" si="212"/>
        <v>-2420340185433044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-2420340185433044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-10084750772637.684</v>
      </c>
      <c r="L5661" s="444">
        <f t="shared" ca="1" si="212"/>
        <v>-2430424936205681.5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-2430424936205681.5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-10126770567523.672</v>
      </c>
      <c r="L5662" s="444">
        <f t="shared" ca="1" si="212"/>
        <v>-2440551706773205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-2440551706773205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-10168965444888.354</v>
      </c>
      <c r="L5663" s="444">
        <f t="shared" ca="1" si="212"/>
        <v>-2450720672218093.5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-2450720672218093.5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-10211336134242.057</v>
      </c>
      <c r="L5664" s="444">
        <f t="shared" ca="1" si="212"/>
        <v>-2460932008352335.5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-2460932008352335.5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-10253883368134.73</v>
      </c>
      <c r="L5665" s="444">
        <f t="shared" ca="1" si="212"/>
        <v>-2471185891720470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-2471185891720470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-10296607882168.625</v>
      </c>
      <c r="L5666" s="444">
        <f t="shared" ca="1" si="212"/>
        <v>-2481482499602638.5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-2481482499602638.5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-10339510415010.994</v>
      </c>
      <c r="L5667" s="444">
        <f t="shared" ca="1" si="212"/>
        <v>-2491822010017649.5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-2491822010017649.5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-10382591708406.873</v>
      </c>
      <c r="L5668" s="444">
        <f t="shared" ca="1" si="212"/>
        <v>-2502204601726056.5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-2502204601726056.5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-10425852507191.902</v>
      </c>
      <c r="L5669" s="444">
        <f t="shared" ca="1" si="212"/>
        <v>-2512630454233248.5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-2512630454233248.5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-10469293559305.201</v>
      </c>
      <c r="L5670" s="444">
        <f t="shared" ca="1" si="212"/>
        <v>-2523099747792553.5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-2523099747792553.5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-10512915615802.307</v>
      </c>
      <c r="L5671" s="444">
        <f t="shared" ca="1" si="212"/>
        <v>-2533612663408356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-2533612663408356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-10556719430868.15</v>
      </c>
      <c r="L5672" s="444">
        <f t="shared" ca="1" si="212"/>
        <v>-2544169382839224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-2544169382839224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-10600705761830.1</v>
      </c>
      <c r="L5673" s="444">
        <f t="shared" ca="1" si="212"/>
        <v>-2554770088601054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-2554770088601054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-10644875369171.059</v>
      </c>
      <c r="L5674" s="444">
        <f t="shared" ca="1" si="212"/>
        <v>-2565414963970225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-2565414963970225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-10689229016542.604</v>
      </c>
      <c r="L5675" s="444">
        <f t="shared" ca="1" si="212"/>
        <v>-2576104192986767.5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-2576104192986767.5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-10733767470778.197</v>
      </c>
      <c r="L5676" s="444">
        <f t="shared" ca="1" si="212"/>
        <v>-2586837960457545.5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-2586837960457545.5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-10778491501906.439</v>
      </c>
      <c r="L5677" s="444">
        <f t="shared" ca="1" si="212"/>
        <v>-2597616451959452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-2597616451959452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-10823401883164.383</v>
      </c>
      <c r="L5678" s="444">
        <f t="shared" ca="1" si="212"/>
        <v>-2608439853842616.5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-2608439853842616.5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-10868499391010.902</v>
      </c>
      <c r="L5679" s="444">
        <f t="shared" ca="1" si="212"/>
        <v>-2619308353233627.5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-2619308353233627.5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-10913784805140.115</v>
      </c>
      <c r="L5680" s="444">
        <f t="shared" ca="1" si="212"/>
        <v>-2630222138038767.5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-2630222138038767.5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-10959258908494.865</v>
      </c>
      <c r="L5681" s="444">
        <f t="shared" ca="1" si="212"/>
        <v>-2641181396947262.5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-2641181396947262.5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-11004922487280.26</v>
      </c>
      <c r="L5682" s="444">
        <f t="shared" ca="1" si="212"/>
        <v>-2652186319434543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-2652186319434543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-11050776330977.262</v>
      </c>
      <c r="L5683" s="444">
        <f t="shared" ca="1" si="212"/>
        <v>-2663237095765520.5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-2663237095765520.5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-11096821232356.336</v>
      </c>
      <c r="L5684" s="444">
        <f t="shared" ca="1" si="212"/>
        <v>-2674333916997877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-2674333916997877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-11143057987491.154</v>
      </c>
      <c r="L5685" s="444">
        <f t="shared" ca="1" si="212"/>
        <v>-2685476974985368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-2685476974985368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-11189487395772.367</v>
      </c>
      <c r="L5686" s="444">
        <f t="shared" ca="1" si="212"/>
        <v>-2696666462381140.5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-2696666462381140.5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-11236110259921.418</v>
      </c>
      <c r="L5687" s="444">
        <f t="shared" ca="1" si="212"/>
        <v>-2707902572641062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-2707902572641062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-11282927386004.426</v>
      </c>
      <c r="L5688" s="444">
        <f t="shared" ca="1" si="212"/>
        <v>-2719185500027066.5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-2719185500027066.5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-11329939583446.109</v>
      </c>
      <c r="L5689" s="444">
        <f t="shared" ca="1" si="212"/>
        <v>-2730515439610512.5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-2730515439610512.5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-11377147665043.803</v>
      </c>
      <c r="L5690" s="444">
        <f t="shared" ca="1" si="212"/>
        <v>-2741892587275556.5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-2741892587275556.5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-11424552446981.484</v>
      </c>
      <c r="L5691" s="444">
        <f t="shared" ca="1" si="212"/>
        <v>-2753317139722538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-2753317139722538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-11472154748843.908</v>
      </c>
      <c r="L5692" s="444">
        <f t="shared" ca="1" si="212"/>
        <v>-2764789294471382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-2764789294471382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-11519955393630.758</v>
      </c>
      <c r="L5693" s="444">
        <f t="shared" ca="1" si="212"/>
        <v>-2776309249865013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-2776309249865013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-11567955207770.887</v>
      </c>
      <c r="L5694" s="444">
        <f t="shared" ca="1" si="212"/>
        <v>-2787877205072784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-2787877205072784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-11616155021136.6</v>
      </c>
      <c r="L5695" s="444">
        <f t="shared" ca="1" si="212"/>
        <v>-2799493360093920.5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-2799493360093920.5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-11664555667058.002</v>
      </c>
      <c r="L5696" s="444">
        <f t="shared" ca="1" si="212"/>
        <v>-2811157915760978.5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-2811157915760978.5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-11713157982337.41</v>
      </c>
      <c r="L5697" s="444">
        <f t="shared" ca="1" si="212"/>
        <v>-2822871073743316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-2822871073743316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-11761962807263.816</v>
      </c>
      <c r="L5698" s="444">
        <f t="shared" ca="1" si="212"/>
        <v>-2834633036550580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-2834633036550580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-11810970985627.416</v>
      </c>
      <c r="L5699" s="444">
        <f t="shared" ca="1" si="212"/>
        <v>-2846444007536207.5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-2846444007536207.5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-11860183364734.197</v>
      </c>
      <c r="L5700" s="444">
        <f t="shared" ca="1" si="212"/>
        <v>-2858304190900941.5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-2858304190900941.5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-11909600795420.59</v>
      </c>
      <c r="L5701" s="444">
        <f t="shared" ca="1" si="212"/>
        <v>-2870213791696362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-2870213791696362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-11959224132068.176</v>
      </c>
      <c r="L5702" s="444">
        <f t="shared" ca="1" si="212"/>
        <v>-2882173015828430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-2882173015828430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-12009054232618.459</v>
      </c>
      <c r="L5703" s="444">
        <f t="shared" ca="1" si="212"/>
        <v>-2894182070061048.5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-2894182070061048.5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-12059091958587.701</v>
      </c>
      <c r="L5704" s="444">
        <f t="shared" ca="1" si="212"/>
        <v>-2906241162019636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-2906241162019636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-12109338175081.816</v>
      </c>
      <c r="L5705" s="444">
        <f t="shared" ca="1" si="212"/>
        <v>-2918350500194718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-2918350500194718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-12159793750811.324</v>
      </c>
      <c r="L5706" s="444">
        <f t="shared" ca="1" si="212"/>
        <v>-2930510293945529.5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-2930510293945529.5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-12210459558106.373</v>
      </c>
      <c r="L5707" s="444">
        <f t="shared" ca="1" si="212"/>
        <v>-2942720753503636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-2942720753503636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-12261336472931.816</v>
      </c>
      <c r="L5708" s="444">
        <f t="shared" ca="1" si="212"/>
        <v>-2954982089976568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-2954982089976568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-12312425374902.367</v>
      </c>
      <c r="L5709" s="444">
        <f t="shared" ca="1" si="212"/>
        <v>-2967294515351470.5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-2967294515351470.5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-12363727147297.793</v>
      </c>
      <c r="L5710" s="444">
        <f t="shared" ca="1" si="212"/>
        <v>-2979658242498768.5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-2979658242498768.5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-12415242677078.201</v>
      </c>
      <c r="L5711" s="444">
        <f t="shared" ca="1" si="212"/>
        <v>-2992073485175846.5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-2992073485175846.5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-12466972854899.359</v>
      </c>
      <c r="L5712" s="444">
        <f t="shared" ca="1" si="212"/>
        <v>-3004540458030746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-3004540458030746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-12518918575128.107</v>
      </c>
      <c r="L5713" s="444">
        <f t="shared" ca="1" si="212"/>
        <v>-3017059376605874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-3017059376605874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-12571080735857.809</v>
      </c>
      <c r="L5714" s="444">
        <f t="shared" ca="1" si="212"/>
        <v>-3029630457341732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-3029630457341732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-12623460238923.883</v>
      </c>
      <c r="L5715" s="444">
        <f t="shared" ca="1" si="212"/>
        <v>-3042253917580656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-3042253917580656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-12676057989919.4</v>
      </c>
      <c r="L5716" s="444">
        <f t="shared" ca="1" si="212"/>
        <v>-3054929975570575.5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-3054929975570575.5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-12728874898210.73</v>
      </c>
      <c r="L5717" s="444">
        <f t="shared" ca="1" si="212"/>
        <v>-3067658850468786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-3067658850468786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-12781911876953.275</v>
      </c>
      <c r="L5718" s="444">
        <f t="shared" ca="1" si="212"/>
        <v>-3080440762345739.5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-3080440762345739.5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-12835169843107.248</v>
      </c>
      <c r="L5719" s="444">
        <f t="shared" ca="1" si="212"/>
        <v>-3093275932188846.5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-3093275932188846.5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-12888649717453.527</v>
      </c>
      <c r="L5720" s="444">
        <f t="shared" ca="1" si="212"/>
        <v>-3106164581906300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-3106164581906300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-12942352424609.584</v>
      </c>
      <c r="L5721" s="444">
        <f t="shared" ca="1" si="212"/>
        <v>-3119106934330909.5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-3119106934330909.5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-12996278893045.457</v>
      </c>
      <c r="L5722" s="444">
        <f t="shared" ca="1" si="212"/>
        <v>-3132103213223955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-3132103213223955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-13050430055099.813</v>
      </c>
      <c r="L5723" s="444">
        <f t="shared" ca="1" si="212"/>
        <v>-3145153643279055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-3145153643279055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-13104806846996.063</v>
      </c>
      <c r="L5724" s="444">
        <f t="shared" ca="1" si="212"/>
        <v>-3158258450126051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-3158258450126051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-13159410208858.545</v>
      </c>
      <c r="L5725" s="444">
        <f t="shared" ca="1" si="212"/>
        <v>-3171417860334909.5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-3171417860334909.5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-13214241084728.789</v>
      </c>
      <c r="L5726" s="444">
        <f t="shared" ca="1" si="212"/>
        <v>-3184632101419638.5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-3184632101419638.5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-13269300422581.826</v>
      </c>
      <c r="L5727" s="444">
        <f t="shared" ca="1" si="212"/>
        <v>-3197901401842220.5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-3197901401842220.5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-13324589174342.586</v>
      </c>
      <c r="L5728" s="444">
        <f t="shared" ca="1" si="212"/>
        <v>-3211225991016563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-3211225991016563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-13380108295902.346</v>
      </c>
      <c r="L5729" s="444">
        <f t="shared" ca="1" si="212"/>
        <v>-3224606099312465.5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-3224606099312465.5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-13435858747135.273</v>
      </c>
      <c r="L5730" s="444">
        <f t="shared" ca="1" si="212"/>
        <v>-3238041958059601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-3238041958059601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-13491841491915.004</v>
      </c>
      <c r="L5731" s="444">
        <f t="shared" ca="1" si="212"/>
        <v>-3251533799551516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-3251533799551516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-13548057498131.316</v>
      </c>
      <c r="L5732" s="444">
        <f t="shared" ca="1" si="212"/>
        <v>-3265081857049647.5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-3265081857049647.5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-13604507737706.865</v>
      </c>
      <c r="L5733" s="444">
        <f t="shared" ca="1" si="212"/>
        <v>-3278686364787354.5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-3278686364787354.5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-13661193186613.977</v>
      </c>
      <c r="L5734" s="444">
        <f t="shared" ca="1" si="212"/>
        <v>-3292347557973968.5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-3292347557973968.5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-13718114824891.535</v>
      </c>
      <c r="L5735" s="444">
        <f t="shared" ca="1" si="212"/>
        <v>-3306065672798860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-3306065672798860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-13775273636661.916</v>
      </c>
      <c r="L5736" s="444">
        <f t="shared" ca="1" si="212"/>
        <v>-3319840946435522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-3319840946435522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-13832670610148.008</v>
      </c>
      <c r="L5737" s="444">
        <f t="shared" ca="1" si="212"/>
        <v>-3333673617045670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-3333673617045670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-13890306737690.291</v>
      </c>
      <c r="L5738" s="444">
        <f t="shared" ca="1" si="212"/>
        <v>-3347563923783360.5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-3347563923783360.5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-13948183015764.002</v>
      </c>
      <c r="L5739" s="444">
        <f t="shared" ca="1" si="212"/>
        <v>-3361512106799124.5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-3361512106799124.5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-14006300444996.352</v>
      </c>
      <c r="L5740" s="444">
        <f t="shared" ca="1" si="212"/>
        <v>-3375518407244121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-3375518407244121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-14064660030183.838</v>
      </c>
      <c r="L5741" s="444">
        <f t="shared" ca="1" si="212"/>
        <v>-3389583067274305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-3389583067274305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-14123262780309.604</v>
      </c>
      <c r="L5742" s="444">
        <f t="shared" ca="1" si="212"/>
        <v>-3403706330054614.5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-3403706330054614.5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-14182109708560.893</v>
      </c>
      <c r="L5743" s="444">
        <f t="shared" ca="1" si="212"/>
        <v>-3417888439763175.5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-3417888439763175.5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-14241201832346.564</v>
      </c>
      <c r="L5744" s="444">
        <f t="shared" ca="1" si="212"/>
        <v>-3432129641595522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-3432129641595522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-14300540173314.674</v>
      </c>
      <c r="L5745" s="444">
        <f t="shared" ca="1" si="212"/>
        <v>-3446430181768836.5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-3446430181768836.5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-14360125757370.152</v>
      </c>
      <c r="L5746" s="444">
        <f t="shared" ca="1" si="212"/>
        <v>-3460790307526206.5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-3460790307526206.5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-14419959614692.527</v>
      </c>
      <c r="L5747" s="444">
        <f t="shared" ca="1" si="212"/>
        <v>-3475210267140899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-3475210267140899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-14480042779753.746</v>
      </c>
      <c r="L5748" s="444">
        <f t="shared" ca="1" si="212"/>
        <v>-3489690309920652.5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-3489690309920652.5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-14540376291336.053</v>
      </c>
      <c r="L5749" s="444">
        <f t="shared" ca="1" si="212"/>
        <v>-3504230686211988.5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-3504230686211988.5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-14600961192549.951</v>
      </c>
      <c r="L5750" s="444">
        <f t="shared" ca="1" si="212"/>
        <v>-3518831647404538.5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-3518831647404538.5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-14661798530852.244</v>
      </c>
      <c r="L5751" s="444">
        <f t="shared" ca="1" si="212"/>
        <v>-3533493445935390.5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-3533493445935390.5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-14722889358064.129</v>
      </c>
      <c r="L5752" s="444">
        <f t="shared" ca="1" si="212"/>
        <v>-3548216335293454.5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-3548216335293454.5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-14784234730389.393</v>
      </c>
      <c r="L5753" s="444">
        <f t="shared" ca="1" si="212"/>
        <v>-3563000570023844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-3563000570023844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-14845835708432.682</v>
      </c>
      <c r="L5754" s="444">
        <f t="shared" ca="1" si="212"/>
        <v>-3577846405732276.5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-3577846405732276.5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-14907693357217.82</v>
      </c>
      <c r="L5755" s="444">
        <f t="shared" ca="1" si="212"/>
        <v>-3592754099089494.5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-3592754099089494.5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-14969808746206.227</v>
      </c>
      <c r="L5756" s="444">
        <f t="shared" ca="1" si="212"/>
        <v>-3607723907835700.5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-3607723907835700.5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-15032182949315.418</v>
      </c>
      <c r="L5757" s="444">
        <f t="shared" ca="1" si="212"/>
        <v>-3622756090785016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-3622756090785016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-15094817044937.564</v>
      </c>
      <c r="L5758" s="444">
        <f t="shared" ca="1" si="212"/>
        <v>-3637850907829953.5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-3637850907829953.5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-15157712115958.137</v>
      </c>
      <c r="L5759" s="444">
        <f t="shared" ca="1" si="212"/>
        <v>-3653008619945911.5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-3653008619945911.5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-15220869249774.631</v>
      </c>
      <c r="L5760" s="444">
        <f t="shared" ca="1" si="212"/>
        <v>-3668229489195686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-3668229489195686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-15284289538315.359</v>
      </c>
      <c r="L5761" s="444">
        <f t="shared" ca="1" si="212"/>
        <v>-3683513778734001.5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-3683513778734001.5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-15347974078058.342</v>
      </c>
      <c r="L5762" s="444">
        <f t="shared" ca="1" si="212"/>
        <v>-3698861752812060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-3698861752812060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-15411923970050.248</v>
      </c>
      <c r="L5763" s="444">
        <f t="shared" ca="1" si="212"/>
        <v>-3714273676782110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-3714273676782110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-15476140319925.459</v>
      </c>
      <c r="L5764" s="444">
        <f t="shared" ca="1" si="212"/>
        <v>-3729749817102035.5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-3729749817102035.5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-15540624237925.15</v>
      </c>
      <c r="L5765" s="444">
        <f t="shared" ca="1" si="212"/>
        <v>-3745290441339960.5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-3745290441339960.5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-15605376838916.502</v>
      </c>
      <c r="L5766" s="444">
        <f t="shared" ca="1" si="212"/>
        <v>-3760895818178877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-3760895818178877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-15670399242411.986</v>
      </c>
      <c r="L5767" s="444">
        <f t="shared" ca="1" si="212"/>
        <v>-3776566217421289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-3776566217421289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-15735692572588.703</v>
      </c>
      <c r="L5768" s="444">
        <f t="shared" ca="1" si="212"/>
        <v>-3792301909993877.5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-3792301909993877.5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-15801257958307.822</v>
      </c>
      <c r="L5769" s="444">
        <f t="shared" ca="1" si="212"/>
        <v>-3808103167952185.5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-3808103167952185.5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-15867096533134.107</v>
      </c>
      <c r="L5770" s="444">
        <f t="shared" ca="1" si="212"/>
        <v>-3823970264485319.5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-3823970264485319.5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-15933209435355.498</v>
      </c>
      <c r="L5771" s="444">
        <f t="shared" ca="1" si="212"/>
        <v>-3839903473920675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-3839903473920675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-15999597808002.813</v>
      </c>
      <c r="L5772" s="444">
        <f t="shared" ca="1" si="212"/>
        <v>-3855903071728678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-3855903071728678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-16066262798869.492</v>
      </c>
      <c r="L5773" s="444">
        <f t="shared" ca="1" si="212"/>
        <v>-3871969334527547.5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-3871969334527547.5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-16133205560531.447</v>
      </c>
      <c r="L5774" s="444">
        <f t="shared" ca="1" si="212"/>
        <v>-3888102540088079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-3888102540088079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-16200427250366.996</v>
      </c>
      <c r="L5775" s="444">
        <f t="shared" ca="1" si="212"/>
        <v>-3904302967338446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-3904302967338446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-16267929030576.857</v>
      </c>
      <c r="L5776" s="444">
        <f t="shared" ca="1" si="212"/>
        <v>-3920570896369023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-3920570896369023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-16335712068204.262</v>
      </c>
      <c r="L5777" s="444">
        <f t="shared" ca="1" si="212"/>
        <v>-3936906608437227.5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-3936906608437227.5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-16403777535155.115</v>
      </c>
      <c r="L5778" s="444">
        <f t="shared" ca="1" si="212"/>
        <v>-3953310385972382.5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-3953310385972382.5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-16472126608218.258</v>
      </c>
      <c r="L5779" s="444">
        <f t="shared" ca="1" si="212"/>
        <v>-3969782512580601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-3969782512580601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-16540760469085.838</v>
      </c>
      <c r="L5780" s="444">
        <f t="shared" ca="1" si="212"/>
        <v>-3986323273049687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-3986323273049687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-16609680304373.693</v>
      </c>
      <c r="L5781" s="444">
        <f t="shared" ca="1" si="212"/>
        <v>-4002932953354060.5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-4002932953354060.5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-16678887305641.918</v>
      </c>
      <c r="L5782" s="444">
        <f t="shared" ca="1" si="212"/>
        <v>-4019611840659702.5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-4019611840659702.5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-16748382669415.428</v>
      </c>
      <c r="L5783" s="444">
        <f t="shared" ca="1" si="212"/>
        <v>-4036360223329118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-4036360223329118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-16818167597204.658</v>
      </c>
      <c r="L5784" s="444">
        <f t="shared" ca="1" si="212"/>
        <v>-4053178390926322.5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-4053178390926322.5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-16888243295526.344</v>
      </c>
      <c r="L5785" s="444">
        <f t="shared" ca="1" si="212"/>
        <v>-4070066634221849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-4070066634221849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-16958610975924.373</v>
      </c>
      <c r="L5786" s="444">
        <f t="shared" ca="1" si="212"/>
        <v>-4087025245197773.5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-4087025245197773.5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-17029271854990.723</v>
      </c>
      <c r="L5787" s="444">
        <f t="shared" ca="1" si="212"/>
        <v>-4104054517052764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-4104054517052764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-17100227154386.516</v>
      </c>
      <c r="L5788" s="444">
        <f t="shared" ca="1" si="212"/>
        <v>-4121154744207150.5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-4121154744207150.5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-17171478100863.127</v>
      </c>
      <c r="L5789" s="444">
        <f t="shared" ca="1" si="212"/>
        <v>-4138326222308013.5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-4138326222308013.5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-17243025926283.391</v>
      </c>
      <c r="L5790" s="444">
        <f t="shared" ca="1" si="212"/>
        <v>-4155569248234297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-4155569248234297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-17314871867642.904</v>
      </c>
      <c r="L5791" s="444">
        <f t="shared" ca="1" si="212"/>
        <v>-4172884120101940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-4172884120101940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-17387017167091.418</v>
      </c>
      <c r="L5792" s="444">
        <f t="shared" ca="1" si="212"/>
        <v>-4190271137269031.5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-4190271137269031.5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-17459463071954.297</v>
      </c>
      <c r="L5793" s="444">
        <f t="shared" ca="1" si="212"/>
        <v>-4207730600340986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-4207730600340986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-17532210834754.107</v>
      </c>
      <c r="L5794" s="444">
        <f t="shared" ca="1" si="212"/>
        <v>-4225262811175740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-4225262811175740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-17605261713232.25</v>
      </c>
      <c r="L5795" s="444">
        <f t="shared" ca="1" si="212"/>
        <v>-4242868072888972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-4242868072888972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-17678616970370.715</v>
      </c>
      <c r="L5796" s="444">
        <f t="shared" ca="1" si="212"/>
        <v>-4260546689859342.5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-4260546689859342.5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-17752277874413.93</v>
      </c>
      <c r="L5797" s="444">
        <f t="shared" ca="1" si="212"/>
        <v>-4278298967733756.5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-4278298967733756.5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-17826245698890.652</v>
      </c>
      <c r="L5798" s="444">
        <f t="shared" ca="1" si="212"/>
        <v>-4296125213432647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-4296125213432647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-17900521722636.027</v>
      </c>
      <c r="L5799" s="444">
        <f t="shared" ca="1" si="212"/>
        <v>-4314025735155283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-4314025735155283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-17975107229813.68</v>
      </c>
      <c r="L5800" s="444">
        <f t="shared" ca="1" si="212"/>
        <v>-4332000842385096.5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-4332000842385096.5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-18050003509937.902</v>
      </c>
      <c r="L5801" s="444">
        <f t="shared" ca="1" si="212"/>
        <v>-4350050845895034.5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-4350050845895034.5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-18125211857895.977</v>
      </c>
      <c r="L5802" s="444">
        <f t="shared" ca="1" si="212"/>
        <v>-4368176057752930.5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-4368176057752930.5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-18200733573970.543</v>
      </c>
      <c r="L5803" s="444">
        <f t="shared" ca="1" si="212"/>
        <v>-4386376791326901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-4386376791326901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-18276569963862.086</v>
      </c>
      <c r="L5804" s="444">
        <f t="shared" ca="1" si="212"/>
        <v>-4404653361290763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-4404653361290763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-18352722338711.512</v>
      </c>
      <c r="L5805" s="444">
        <f t="shared" ca="1" si="212"/>
        <v>-4423006083629474.5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-4423006083629474.5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-18429192015122.809</v>
      </c>
      <c r="L5806" s="444">
        <f t="shared" ca="1" si="212"/>
        <v>-4441435275644597.5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-4441435275644597.5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-18505980315185.82</v>
      </c>
      <c r="L5807" s="444">
        <f t="shared" ca="1" si="212"/>
        <v>-4459941255959783.5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-4459941255959783.5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-18583088566499.098</v>
      </c>
      <c r="L5808" s="444">
        <f t="shared" ca="1" si="212"/>
        <v>-4478524344526282.5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-4478524344526282.5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-18660518102192.844</v>
      </c>
      <c r="L5809" s="444">
        <f t="shared" ca="1" si="212"/>
        <v>-4497184862628475.5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-4497184862628475.5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-18738270260951.98</v>
      </c>
      <c r="L5810" s="444">
        <f t="shared" ca="1" si="212"/>
        <v>-4515923132889427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-4515923132889427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-18816346387039.277</v>
      </c>
      <c r="L5811" s="444">
        <f t="shared" ca="1" si="212"/>
        <v>-4534739479276466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-4534739479276466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-18894747830318.609</v>
      </c>
      <c r="L5812" s="444">
        <f t="shared" ca="1" si="212"/>
        <v>-4553634227106785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-4553634227106785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-18973475946278.27</v>
      </c>
      <c r="L5813" s="444">
        <f t="shared" ca="1" si="212"/>
        <v>-4572607703053063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-4572607703053063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-19052532096054.43</v>
      </c>
      <c r="L5814" s="444">
        <f t="shared" ca="1" si="212"/>
        <v>-4591660235149117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-4591660235149117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-19131917646454.652</v>
      </c>
      <c r="L5815" s="444">
        <f t="shared" ca="1" si="212"/>
        <v>-4610792152795572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-4610792152795572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-19211633969981.551</v>
      </c>
      <c r="L5816" s="444">
        <f t="shared" ca="1" si="212"/>
        <v>-4630003786765554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-4630003786765554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-19291682444856.477</v>
      </c>
      <c r="L5817" s="444">
        <f t="shared" ca="1" si="212"/>
        <v>-4649295469210410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-4649295469210410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-19372064455043.375</v>
      </c>
      <c r="L5818" s="444">
        <f t="shared" ca="1" si="212"/>
        <v>-4668667533665453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-4668667533665453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-19452781390272.719</v>
      </c>
      <c r="L5819" s="444">
        <f t="shared" ca="1" si="212"/>
        <v>-4688120315055726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-4688120315055726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-19533834646065.523</v>
      </c>
      <c r="L5820" s="444">
        <f t="shared" ca="1" si="212"/>
        <v>-4707654149701792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-4707654149701792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-19615225623757.465</v>
      </c>
      <c r="L5821" s="444">
        <f t="shared" ca="1" si="212"/>
        <v>-4727269375325549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-4727269375325549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-19696955730523.121</v>
      </c>
      <c r="L5822" s="444">
        <f t="shared" ca="1" si="212"/>
        <v>-4746966331056072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-4746966331056072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-19779026379400.301</v>
      </c>
      <c r="L5823" s="444">
        <f t="shared" ca="1" si="212"/>
        <v>-4766745357435472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-4766745357435472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-19861438989314.465</v>
      </c>
      <c r="L5824" s="444">
        <f t="shared" ca="1" si="212"/>
        <v>-4786606796424786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-4786606796424786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-19944194985103.273</v>
      </c>
      <c r="L5825" s="444">
        <f t="shared" ca="1" si="212"/>
        <v>-4806550991409889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-4806550991409889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-20027295797541.203</v>
      </c>
      <c r="L5826" s="444">
        <f t="shared" ca="1" si="212"/>
        <v>-4826578287207430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-4826578287207430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-20110742863364.293</v>
      </c>
      <c r="L5827" s="444">
        <f t="shared" ca="1" si="212"/>
        <v>-4846689030070794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-4846689030070794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-20194537625294.977</v>
      </c>
      <c r="L5828" s="444">
        <f t="shared" ca="1" si="212"/>
        <v>-4866883567696089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-4866883567696089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-20278681532067.039</v>
      </c>
      <c r="L5829" s="444">
        <f t="shared" ca="1" si="212"/>
        <v>-4887162249228156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-4887162249228156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-20363176038450.648</v>
      </c>
      <c r="L5830" s="444">
        <f t="shared" ca="1" si="212"/>
        <v>-4907525425266607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-4907525425266607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-20448022605277.527</v>
      </c>
      <c r="L5831" s="444">
        <f t="shared" ca="1" si="212"/>
        <v>-4927973447871885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-4927973447871885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-20533222699466.188</v>
      </c>
      <c r="L5832" s="444">
        <f t="shared" ca="1" si="212"/>
        <v>-4948506670571351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-4948506670571351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-20618777794047.297</v>
      </c>
      <c r="L5833" s="444">
        <f t="shared" ca="1" si="212"/>
        <v>-4969125448365398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-4969125448365398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-20704689368189.156</v>
      </c>
      <c r="L5834" s="444">
        <f t="shared" ca="1" si="212"/>
        <v>-4989830137733587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-4989830137733587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-20790958907223.277</v>
      </c>
      <c r="L5835" s="444">
        <f t="shared" ca="1" si="212"/>
        <v>-5010621096640810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-5010621096640810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-20877587902670.043</v>
      </c>
      <c r="L5836" s="444">
        <f t="shared" ca="1" si="212"/>
        <v>-5031498684543480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-5031498684543480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-20964577852264.5</v>
      </c>
      <c r="L5837" s="444">
        <f t="shared" ca="1" si="212"/>
        <v>-5052463262395744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-5052463262395744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-21051930259982.266</v>
      </c>
      <c r="L5838" s="444">
        <f t="shared" ca="1" si="212"/>
        <v>-5073515192655726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-5073515192655726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-21139646636065.523</v>
      </c>
      <c r="L5839" s="444">
        <f t="shared" ca="1" si="212"/>
        <v>-5094654839291792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-5094654839291792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-21227728497049.133</v>
      </c>
      <c r="L5840" s="444">
        <f t="shared" ca="1" si="212"/>
        <v>-5115882567788841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-5115882567788841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-21316177365786.836</v>
      </c>
      <c r="L5841" s="444">
        <f t="shared" ca="1" si="212"/>
        <v>-5137198745154628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-5137198745154628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-21404994771477.617</v>
      </c>
      <c r="L5842" s="444">
        <f t="shared" ca="1" si="212"/>
        <v>-5158603739926106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-5158603739926106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-21494182249692.109</v>
      </c>
      <c r="L5843" s="444">
        <f t="shared" ca="1" si="212"/>
        <v>-5180097922175798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-5180097922175798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-21583741342399.156</v>
      </c>
      <c r="L5844" s="444">
        <f t="shared" ca="1" si="212"/>
        <v>-5201681663518197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-5201681663518197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-21673673597992.488</v>
      </c>
      <c r="L5845" s="444">
        <f t="shared" ca="1" si="212"/>
        <v>-5223355337116189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-5223355337116189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-21763980571317.453</v>
      </c>
      <c r="L5846" s="444">
        <f t="shared" ca="1" si="212"/>
        <v>-5245119317687506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-5245119317687506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-21854663823697.941</v>
      </c>
      <c r="L5847" s="444">
        <f t="shared" ca="1" si="212"/>
        <v>-5266973981511204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-5266973981511204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-21945724922963.352</v>
      </c>
      <c r="L5848" s="444">
        <f t="shared" ca="1" si="212"/>
        <v>-5288919706434167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-5288919706434167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-22037165443475.695</v>
      </c>
      <c r="L5849" s="444">
        <f t="shared" ca="1" si="212"/>
        <v>-5310956871877643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-5310956871877643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-22128986966156.844</v>
      </c>
      <c r="L5850" s="444">
        <f t="shared" ca="1" si="212"/>
        <v>-5333085858843800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-5333085858843800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-22221191078515.832</v>
      </c>
      <c r="L5851" s="444">
        <f t="shared" ca="1" si="212"/>
        <v>-5355307049922316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-5355307049922316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-22313779374676.316</v>
      </c>
      <c r="L5852" s="444">
        <f t="shared" ca="1" si="212"/>
        <v>-5377620829296992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-5377620829296992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-22406753455404.133</v>
      </c>
      <c r="L5853" s="444">
        <f t="shared" ca="1" si="212"/>
        <v>-5400027582752396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-5400027582752396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-22500114928134.984</v>
      </c>
      <c r="L5854" s="444">
        <f t="shared" ca="1" si="212"/>
        <v>-5422527697680531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-5422527697680531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-22593865407002.211</v>
      </c>
      <c r="L5855" s="444">
        <f t="shared" ca="1" si="212"/>
        <v>-5445121563087533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-5445121563087533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-22688006512864.719</v>
      </c>
      <c r="L5856" s="444">
        <f t="shared" ca="1" si="212"/>
        <v>-5467809569600398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-5467809569600398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-22782539873334.992</v>
      </c>
      <c r="L5857" s="444">
        <f t="shared" ca="1" si="212"/>
        <v>-5490592109473733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-5490592109473733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-22877467122807.219</v>
      </c>
      <c r="L5858" s="444">
        <f t="shared" ca="1" si="212"/>
        <v>-5513469576596540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-5513469576596540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-22972789902485.582</v>
      </c>
      <c r="L5859" s="444">
        <f t="shared" ca="1" si="212"/>
        <v>-5536442366499026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-5536442366499026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-23068509860412.609</v>
      </c>
      <c r="L5860" s="444">
        <f t="shared" ca="1" si="212"/>
        <v>-5559510876359439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-5559510876359439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-23164628651497.664</v>
      </c>
      <c r="L5861" s="444">
        <f t="shared" ca="1" si="212"/>
        <v>-5582675505010937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-5582675505010937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-23261147937545.57</v>
      </c>
      <c r="L5862" s="444">
        <f t="shared" ca="1" si="212"/>
        <v>-5605936652948483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-5605936652948483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-23358069387285.344</v>
      </c>
      <c r="L5863" s="444">
        <f t="shared" ca="1" si="212"/>
        <v>-5629294722335768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-5629294722335768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-23455394676399.031</v>
      </c>
      <c r="L5864" s="444">
        <f t="shared" ca="1" si="212"/>
        <v>-5652750117012167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-5652750117012167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-23553125487550.695</v>
      </c>
      <c r="L5865" s="444">
        <f t="shared" ca="1" si="212"/>
        <v>-5676303242499718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-5676303242499718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-23651263510415.492</v>
      </c>
      <c r="L5866" s="444">
        <f t="shared" ca="1" si="212"/>
        <v>-5699954506010133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-5699954506010133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-23749810441708.887</v>
      </c>
      <c r="L5867" s="444">
        <f t="shared" ca="1" si="212"/>
        <v>-5723704316451842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-5723704316451842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-23848767985216.008</v>
      </c>
      <c r="L5868" s="444">
        <f t="shared" ca="1" si="212"/>
        <v>-5747553084437058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-5747553084437058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-23948137851821.074</v>
      </c>
      <c r="L5869" s="444">
        <f t="shared" ca="1" si="212"/>
        <v>-5771501222288879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-5771501222288879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-24047921759536.996</v>
      </c>
      <c r="L5870" s="444">
        <f t="shared" ca="1" si="212"/>
        <v>-5795549144048416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-5795549144048416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-24148121433535.066</v>
      </c>
      <c r="L5871" s="444">
        <f t="shared" ca="1" si="212"/>
        <v>-5819697265481951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-5819697265481951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-24248738606174.797</v>
      </c>
      <c r="L5872" s="444">
        <f t="shared" ca="1" si="212"/>
        <v>-5843946004088126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-5843946004088126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-24349775017033.859</v>
      </c>
      <c r="L5873" s="444">
        <f t="shared" ref="L5873:L6127" ca="1" si="217">I5873-J5873+K5873</f>
        <v>-5868295779105160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-5868295779105160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-24451232412938.168</v>
      </c>
      <c r="L5874" s="444">
        <f t="shared" ca="1" si="217"/>
        <v>-5892747011518098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-5892747011518098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-24553112547992.074</v>
      </c>
      <c r="L5875" s="444">
        <f t="shared" ca="1" si="217"/>
        <v>-5917300124066090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-5917300124066090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-24655417183608.707</v>
      </c>
      <c r="L5876" s="444">
        <f t="shared" ca="1" si="217"/>
        <v>-5941955541249699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-5941955541249699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-24758148088540.414</v>
      </c>
      <c r="L5877" s="444">
        <f t="shared" ca="1" si="217"/>
        <v>-5966713689338239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-5966713689338239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-24861307038909.328</v>
      </c>
      <c r="L5878" s="444">
        <f t="shared" ca="1" si="217"/>
        <v>-5991574996377148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-5991574996377148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-24964895818238.117</v>
      </c>
      <c r="L5879" s="444">
        <f t="shared" ca="1" si="217"/>
        <v>-6016539892195386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-6016539892195386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-25068916217480.773</v>
      </c>
      <c r="L5880" s="444">
        <f t="shared" ca="1" si="217"/>
        <v>-6041608808412867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-6041608808412867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-25173370035053.613</v>
      </c>
      <c r="L5881" s="444">
        <f t="shared" ca="1" si="217"/>
        <v>-6066782178447921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-6066782178447921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-25278259076866.336</v>
      </c>
      <c r="L5882" s="444">
        <f t="shared" ca="1" si="217"/>
        <v>-6092060437524787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-6092060437524787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-25383585156353.277</v>
      </c>
      <c r="L5883" s="444">
        <f t="shared" ca="1" si="217"/>
        <v>-6117444022681140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-6117444022681140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-25489350094504.75</v>
      </c>
      <c r="L5884" s="444">
        <f t="shared" ca="1" si="217"/>
        <v>-6142933372775645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-6142933372775645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-25595555719898.52</v>
      </c>
      <c r="L5885" s="444">
        <f t="shared" ca="1" si="217"/>
        <v>-6168528928495544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-6168528928495544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-25702203868731.434</v>
      </c>
      <c r="L5886" s="444">
        <f t="shared" ca="1" si="217"/>
        <v>-6194231132364275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-6194231132364275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-25809296384851.145</v>
      </c>
      <c r="L5887" s="444">
        <f t="shared" ca="1" si="217"/>
        <v>-6220040428749126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-6220040428749126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-25916835119788.023</v>
      </c>
      <c r="L5888" s="444">
        <f t="shared" ca="1" si="217"/>
        <v>-6245957263868914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-6245957263868914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-26024821932787.141</v>
      </c>
      <c r="L5889" s="444">
        <f t="shared" ca="1" si="217"/>
        <v>-6271982085801701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-6271982085801701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-26133258690840.422</v>
      </c>
      <c r="L5890" s="444">
        <f t="shared" ca="1" si="217"/>
        <v>-6298115344492541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-6298115344492541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-26242147268718.922</v>
      </c>
      <c r="L5891" s="444">
        <f t="shared" ca="1" si="217"/>
        <v>-6324357491761260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-6324357491761260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-26351489549005.25</v>
      </c>
      <c r="L5892" s="444">
        <f t="shared" ca="1" si="217"/>
        <v>-6350708981310265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-6350708981310265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-26461287422126.105</v>
      </c>
      <c r="L5893" s="444">
        <f t="shared" ca="1" si="217"/>
        <v>-6377170268732391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-6377170268732391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-26571542786384.961</v>
      </c>
      <c r="L5894" s="444">
        <f t="shared" ca="1" si="217"/>
        <v>-6403741811518776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-6403741811518776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-26682257547994.898</v>
      </c>
      <c r="L5895" s="444">
        <f t="shared" ca="1" si="217"/>
        <v>-6430424069066771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-6430424069066771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-26793433621111.547</v>
      </c>
      <c r="L5896" s="444">
        <f t="shared" ca="1" si="217"/>
        <v>-6457217502687883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-6457217502687883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-26905072927866.18</v>
      </c>
      <c r="L5897" s="444">
        <f t="shared" ca="1" si="217"/>
        <v>-6484122575615749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-6484122575615749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-27017177398398.953</v>
      </c>
      <c r="L5898" s="444">
        <f t="shared" ca="1" si="217"/>
        <v>-6511139753014148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-6511139753014148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-27129748970892.281</v>
      </c>
      <c r="L5899" s="444">
        <f t="shared" ca="1" si="217"/>
        <v>-6538269501985040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-6538269501985040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-27242789591604.332</v>
      </c>
      <c r="L5900" s="444">
        <f t="shared" ca="1" si="217"/>
        <v>-6565512291576644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-6565512291576644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-27356301214902.684</v>
      </c>
      <c r="L5901" s="444">
        <f t="shared" ca="1" si="217"/>
        <v>-6592868592791547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-6592868592791547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-27470285803298.113</v>
      </c>
      <c r="L5902" s="444">
        <f t="shared" ca="1" si="217"/>
        <v>-6620338878594845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-6620338878594845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-27584745327478.52</v>
      </c>
      <c r="L5903" s="444">
        <f t="shared" ca="1" si="217"/>
        <v>-6647923623922324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-6647923623922324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-27699681766343.016</v>
      </c>
      <c r="L5904" s="444">
        <f t="shared" ca="1" si="217"/>
        <v>-6675623305688667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-6675623305688667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-27815097107036.113</v>
      </c>
      <c r="L5905" s="444">
        <f t="shared" ca="1" si="217"/>
        <v>-6703438402795703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-6703438402795703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-27930993344982.094</v>
      </c>
      <c r="L5906" s="444">
        <f t="shared" ca="1" si="217"/>
        <v>-6731369396140685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-6731369396140685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-28047372483919.52</v>
      </c>
      <c r="L5907" s="444">
        <f t="shared" ca="1" si="217"/>
        <v>-6759416768624605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-6759416768624605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-28164236535935.855</v>
      </c>
      <c r="L5908" s="444">
        <f t="shared" ca="1" si="217"/>
        <v>-6787581005160541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-6787581005160541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-28281587521502.254</v>
      </c>
      <c r="L5909" s="444">
        <f t="shared" ca="1" si="217"/>
        <v>-6815862592682043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-6815862592682043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-28399427469508.512</v>
      </c>
      <c r="L5910" s="444">
        <f t="shared" ca="1" si="217"/>
        <v>-6844262020151552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-6844262020151552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-28517758417298.133</v>
      </c>
      <c r="L5911" s="444">
        <f t="shared" ca="1" si="217"/>
        <v>-6872779778568850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-6872779778568850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-28636582410703.543</v>
      </c>
      <c r="L5912" s="444">
        <f t="shared" ca="1" si="217"/>
        <v>-6901416360979554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-6901416360979554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-28755901504081.473</v>
      </c>
      <c r="L5913" s="444">
        <f t="shared" ca="1" si="217"/>
        <v>-6930172262483635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-6930172262483635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-28875717760348.48</v>
      </c>
      <c r="L5914" s="444">
        <f t="shared" ca="1" si="217"/>
        <v>-6959047980243983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-6959047980243983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-28996033251016.594</v>
      </c>
      <c r="L5915" s="444">
        <f t="shared" ca="1" si="217"/>
        <v>-6988044013495000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-6988044013495000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-29116850056229.168</v>
      </c>
      <c r="L5916" s="444">
        <f t="shared" ca="1" si="217"/>
        <v>-7017160863551229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-7017160863551229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-29238170264796.785</v>
      </c>
      <c r="L5917" s="444">
        <f t="shared" ca="1" si="217"/>
        <v>-7046399033816026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-7046399033816026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-29359995974233.445</v>
      </c>
      <c r="L5918" s="444">
        <f t="shared" ca="1" si="217"/>
        <v>-7075759029790259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-7075759029790259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-29482329290792.746</v>
      </c>
      <c r="L5919" s="444">
        <f t="shared" ca="1" si="217"/>
        <v>-7105241359081052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-7105241359081052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-29605172329504.379</v>
      </c>
      <c r="L5920" s="444">
        <f t="shared" ca="1" si="217"/>
        <v>-7134846531410556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-7134846531410556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-29728527214210.648</v>
      </c>
      <c r="L5921" s="444">
        <f t="shared" ca="1" si="217"/>
        <v>-7164575058624767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-7164575058624767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-29852396077603.199</v>
      </c>
      <c r="L5922" s="444">
        <f t="shared" ca="1" si="217"/>
        <v>-7194427454702370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-7194427454702370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-29976781061259.875</v>
      </c>
      <c r="L5923" s="444">
        <f t="shared" ca="1" si="217"/>
        <v>-7224404235763630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-7224404235763630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-30101684315681.793</v>
      </c>
      <c r="L5924" s="444">
        <f t="shared" ca="1" si="217"/>
        <v>-7254505920079312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-7254505920079312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-30227108000330.465</v>
      </c>
      <c r="L5925" s="444">
        <f t="shared" ca="1" si="217"/>
        <v>-7284733028079642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-7284733028079642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-30353054283665.176</v>
      </c>
      <c r="L5926" s="444">
        <f t="shared" ca="1" si="217"/>
        <v>-7315086082363307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-7315086082363307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-30479525343180.445</v>
      </c>
      <c r="L5927" s="444">
        <f t="shared" ca="1" si="217"/>
        <v>-7345565607706487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-7345565607706487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-30606523365443.695</v>
      </c>
      <c r="L5928" s="444">
        <f t="shared" ca="1" si="217"/>
        <v>-7376172131071931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-7376172131071931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-30734050546133.047</v>
      </c>
      <c r="L5929" s="444">
        <f t="shared" ca="1" si="217"/>
        <v>-7406906181618064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-7406906181618064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-30862109090075.27</v>
      </c>
      <c r="L5930" s="444">
        <f t="shared" ca="1" si="217"/>
        <v>-7437768290708139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-7437768290708139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-30990701211283.91</v>
      </c>
      <c r="L5931" s="444">
        <f t="shared" ca="1" si="217"/>
        <v>-7468758991919423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-7468758991919423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-31119829132997.594</v>
      </c>
      <c r="L5932" s="444">
        <f t="shared" ca="1" si="217"/>
        <v>-7499878821052421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-7499878821052421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-31249495087718.422</v>
      </c>
      <c r="L5933" s="444">
        <f t="shared" ca="1" si="217"/>
        <v>-7531128316140139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-7531128316140139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-31379701317250.582</v>
      </c>
      <c r="L5934" s="444">
        <f t="shared" ca="1" si="217"/>
        <v>-7562508017457390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-7562508017457390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-31510450072739.125</v>
      </c>
      <c r="L5935" s="444">
        <f t="shared" ca="1" si="217"/>
        <v>-7594018467530129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-7594018467530129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-31641743614708.867</v>
      </c>
      <c r="L5936" s="444">
        <f t="shared" ca="1" si="217"/>
        <v>-7625660211144838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-7625660211144838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-31773584213103.492</v>
      </c>
      <c r="L5937" s="444">
        <f t="shared" ca="1" si="217"/>
        <v>-7657433795357941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-7657433795357941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-31905974147324.75</v>
      </c>
      <c r="L5938" s="444">
        <f t="shared" ca="1" si="217"/>
        <v>-7689339769505266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-7689339769505266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-32038915706271.941</v>
      </c>
      <c r="L5939" s="444">
        <f t="shared" ca="1" si="217"/>
        <v>-7721378685211538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-7721378685211538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-32172411188381.41</v>
      </c>
      <c r="L5940" s="444">
        <f t="shared" ca="1" si="217"/>
        <v>-7753551096399919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-7753551096399919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-32306462901666.332</v>
      </c>
      <c r="L5941" s="444">
        <f t="shared" ca="1" si="217"/>
        <v>-7785857559301585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-7785857559301585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-32441073163756.605</v>
      </c>
      <c r="L5942" s="444">
        <f t="shared" ca="1" si="217"/>
        <v>-7818298632465342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-7818298632465342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-32576244301938.926</v>
      </c>
      <c r="L5943" s="444">
        <f t="shared" ca="1" si="217"/>
        <v>-7850874876767281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-7850874876767281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-32711978653197</v>
      </c>
      <c r="L5944" s="444">
        <f t="shared" ca="1" si="217"/>
        <v>-7883586855420478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-7883586855420478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-32848278564251.996</v>
      </c>
      <c r="L5945" s="444">
        <f t="shared" ca="1" si="217"/>
        <v>-7916435133984730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-7916435133984730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-32985146391603.035</v>
      </c>
      <c r="L5946" s="444">
        <f t="shared" ca="1" si="217"/>
        <v>-7949420280376333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-7949420280376333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-33122584501568.051</v>
      </c>
      <c r="L5947" s="444">
        <f t="shared" ca="1" si="217"/>
        <v>-7982542864877901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-7982542864877901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-33260595270324.59</v>
      </c>
      <c r="L5948" s="444">
        <f t="shared" ca="1" si="217"/>
        <v>-8015803460148226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-8015803460148226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-33399181083950.941</v>
      </c>
      <c r="L5949" s="444">
        <f t="shared" ca="1" si="217"/>
        <v>-8049202641232177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-8049202641232177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-33538344338467.398</v>
      </c>
      <c r="L5950" s="444">
        <f t="shared" ca="1" si="217"/>
        <v>-8082740985570644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-8082740985570644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-33678087439877.684</v>
      </c>
      <c r="L5951" s="444">
        <f t="shared" ca="1" si="217"/>
        <v>-8116419073010522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-8116419073010522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-33818412804210.504</v>
      </c>
      <c r="L5952" s="444">
        <f t="shared" ca="1" si="217"/>
        <v>-8150237485814733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-8150237485814733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-33959322857561.391</v>
      </c>
      <c r="L5953" s="444">
        <f t="shared" ca="1" si="217"/>
        <v>-8184196808672294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-8184196808672294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-34100820036134.563</v>
      </c>
      <c r="L5954" s="444">
        <f t="shared" ca="1" si="217"/>
        <v>-8218297628708429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-8218297628708429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-34242906786285.121</v>
      </c>
      <c r="L5955" s="444">
        <f t="shared" ca="1" si="217"/>
        <v>-8252540535494714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-8252540535494714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-34385585564561.309</v>
      </c>
      <c r="L5956" s="444">
        <f t="shared" ca="1" si="217"/>
        <v>-8286926121059275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-8286926121059275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-34528858837746.98</v>
      </c>
      <c r="L5957" s="444">
        <f t="shared" ca="1" si="217"/>
        <v>-8321454979897022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-8321454979897022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-34672729082904.262</v>
      </c>
      <c r="L5958" s="444">
        <f t="shared" ca="1" si="217"/>
        <v>-8356127708979926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-8356127708979926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-34817198787416.359</v>
      </c>
      <c r="L5959" s="444">
        <f t="shared" ca="1" si="217"/>
        <v>-8390944907767342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-8390944907767342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-34962270449030.59</v>
      </c>
      <c r="L5960" s="444">
        <f t="shared" ca="1" si="217"/>
        <v>-8425907178216373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-8425907178216373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-35107946575901.559</v>
      </c>
      <c r="L5961" s="444">
        <f t="shared" ca="1" si="217"/>
        <v>-8461015124792275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-8461015124792275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-35254229686634.477</v>
      </c>
      <c r="L5962" s="444">
        <f t="shared" ca="1" si="217"/>
        <v>-8496269354478909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-8496269354478909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-35401122310328.789</v>
      </c>
      <c r="L5963" s="444">
        <f t="shared" ca="1" si="217"/>
        <v>-8531670476789238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-8531670476789238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-35548626986621.828</v>
      </c>
      <c r="L5964" s="444">
        <f t="shared" ca="1" si="217"/>
        <v>-8567219103775860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-8567219103775860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-35696746265732.75</v>
      </c>
      <c r="L5965" s="444">
        <f t="shared" ca="1" si="217"/>
        <v>-8602915850041593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-8602915850041593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-35845482708506.641</v>
      </c>
      <c r="L5966" s="444">
        <f t="shared" ca="1" si="217"/>
        <v>-8638761332750100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-8638761332750100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-35994838886458.75</v>
      </c>
      <c r="L5967" s="444">
        <f t="shared" ca="1" si="217"/>
        <v>-8674756171636559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-8674756171636559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-36144817381818.992</v>
      </c>
      <c r="L5968" s="444">
        <f t="shared" ca="1" si="217"/>
        <v>-8710900989018378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-8710900989018378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-36295420787576.578</v>
      </c>
      <c r="L5969" s="444">
        <f t="shared" ca="1" si="217"/>
        <v>-8747196409805955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-8747196409805955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-36446651707524.813</v>
      </c>
      <c r="L5970" s="444">
        <f t="shared" ca="1" si="217"/>
        <v>-8783643061513480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-8783643061513480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-36598512756306.164</v>
      </c>
      <c r="L5971" s="444">
        <f t="shared" ca="1" si="217"/>
        <v>-8820241574269786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-8820241574269786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-36751006559457.438</v>
      </c>
      <c r="L5972" s="444">
        <f t="shared" ca="1" si="217"/>
        <v>-8856992580829243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-8856992580829243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-36904135753455.18</v>
      </c>
      <c r="L5973" s="444">
        <f t="shared" ca="1" si="217"/>
        <v>-8893896716582698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-8893896716582698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-37057902985761.242</v>
      </c>
      <c r="L5974" s="444">
        <f t="shared" ca="1" si="217"/>
        <v>-8930954619568459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-8930954619568459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-37212310914868.578</v>
      </c>
      <c r="L5975" s="444">
        <f t="shared" ca="1" si="217"/>
        <v>-8968166930483328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-8968166930483328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-37367362210347.203</v>
      </c>
      <c r="L5976" s="444">
        <f t="shared" ca="1" si="217"/>
        <v>-9005534292693675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-9005534292693675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-37523059552890.313</v>
      </c>
      <c r="L5977" s="444">
        <f t="shared" ca="1" si="217"/>
        <v>-9043057352246566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-9043057352246566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-37679405634360.688</v>
      </c>
      <c r="L5978" s="444">
        <f t="shared" ca="1" si="217"/>
        <v>-9080736757880926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-9080736757880926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-37836403157837.188</v>
      </c>
      <c r="L5979" s="444">
        <f t="shared" ca="1" si="217"/>
        <v>-9118573161038764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-9118573161038764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-37994054837661.516</v>
      </c>
      <c r="L5980" s="444">
        <f t="shared" ca="1" si="217"/>
        <v>-9156567215876426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-9156567215876426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-38152363399485.109</v>
      </c>
      <c r="L5981" s="444">
        <f t="shared" ca="1" si="217"/>
        <v>-9194719579275912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-9194719579275912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-38311331580316.297</v>
      </c>
      <c r="L5982" s="444">
        <f t="shared" ca="1" si="217"/>
        <v>-9233030910856228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-9233030910856228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-38470962128567.617</v>
      </c>
      <c r="L5983" s="444">
        <f t="shared" ca="1" si="217"/>
        <v>-9271501872984796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-9271501872984796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-38631257804103.313</v>
      </c>
      <c r="L5984" s="444">
        <f t="shared" ca="1" si="217"/>
        <v>-9310133130788900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-9310133130788900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-38792221378287.086</v>
      </c>
      <c r="L5985" s="444">
        <f t="shared" ca="1" si="217"/>
        <v>-9348925352167188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-9348925352167188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-38953855634029.953</v>
      </c>
      <c r="L5986" s="444">
        <f t="shared" ca="1" si="217"/>
        <v>-9387879207801218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-9387879207801218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-39116163365838.406</v>
      </c>
      <c r="L5987" s="444">
        <f t="shared" ca="1" si="217"/>
        <v>-9426995371167056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-9426995371167056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-39279147379862.734</v>
      </c>
      <c r="L5988" s="444">
        <f t="shared" ca="1" si="217"/>
        <v>-9466274518546918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-9466274518546918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-39442810493945.492</v>
      </c>
      <c r="L5989" s="444">
        <f t="shared" ca="1" si="217"/>
        <v>-9505717329040864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-9505717329040864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-39607155537670.266</v>
      </c>
      <c r="L5990" s="444">
        <f t="shared" ca="1" si="217"/>
        <v>-9545324484578534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-9545324484578534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-39772185352410.555</v>
      </c>
      <c r="L5991" s="444">
        <f t="shared" ca="1" si="217"/>
        <v>-9585096669930944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-9585096669930944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-39937902791378.93</v>
      </c>
      <c r="L5992" s="444">
        <f t="shared" ca="1" si="217"/>
        <v>-9625034572722322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-9625034572722322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-40104310719676.344</v>
      </c>
      <c r="L5993" s="444">
        <f t="shared" ca="1" si="217"/>
        <v>-9665138883441998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-9665138883441998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-40271412014341.656</v>
      </c>
      <c r="L5994" s="444">
        <f t="shared" ca="1" si="217"/>
        <v>-9705410295456340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-9705410295456340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-40439209564401.414</v>
      </c>
      <c r="L5995" s="444">
        <f t="shared" ca="1" si="217"/>
        <v>-9745849505020742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-9745849505020742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-40607706270919.758</v>
      </c>
      <c r="L5996" s="444">
        <f t="shared" ca="1" si="217"/>
        <v>-9786457211291662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-9786457211291662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-40776905047048.594</v>
      </c>
      <c r="L5997" s="444">
        <f t="shared" ca="1" si="217"/>
        <v>-9827234116338710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-9827234116338710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-40946808818077.961</v>
      </c>
      <c r="L5998" s="444">
        <f t="shared" ca="1" si="217"/>
        <v>-9868180925156788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-9868180925156788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-41117420521486.617</v>
      </c>
      <c r="L5999" s="444">
        <f t="shared" ca="1" si="217"/>
        <v>-9909298345678274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-9909298345678274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-41288743106992.805</v>
      </c>
      <c r="L6000" s="444">
        <f t="shared" ca="1" si="217"/>
        <v>-9950587088785266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-9950587088785266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-41460779536605.273</v>
      </c>
      <c r="L6001" s="444">
        <f t="shared" ca="1" si="217"/>
        <v>-9992047868321872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-9992047868321872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-41633532784674.469</v>
      </c>
      <c r="L6002" s="444">
        <f t="shared" ca="1" si="217"/>
        <v>-1.0033681401106546E+16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-1.0033681401106546E+16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-41807005837943.938</v>
      </c>
      <c r="L6003" s="444">
        <f t="shared" ca="1" si="217"/>
        <v>-1.007548840694449E+16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-1.007548840694449E+16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-41981201695602.039</v>
      </c>
      <c r="L6004" s="444">
        <f t="shared" ca="1" si="217"/>
        <v>-1.0117469608640092E+16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-1.0117469608640092E+16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-42156123369333.719</v>
      </c>
      <c r="L6005" s="444">
        <f t="shared" ca="1" si="217"/>
        <v>-1.0159625732009426E+16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-1.0159625732009426E+16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-42331773883372.609</v>
      </c>
      <c r="L6006" s="444">
        <f t="shared" ca="1" si="217"/>
        <v>-1.0201957505892798E+16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-1.0201957505892798E+16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-42508156274553.328</v>
      </c>
      <c r="L6007" s="444">
        <f t="shared" ca="1" si="217"/>
        <v>-1.0244465662167352E+16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-1.0244465662167352E+16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-42685273592363.969</v>
      </c>
      <c r="L6008" s="444">
        <f t="shared" ca="1" si="217"/>
        <v>-1.0287150935759716E+16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-1.0287150935759716E+16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-42863128898998.813</v>
      </c>
      <c r="L6009" s="444">
        <f t="shared" ca="1" si="217"/>
        <v>-1.0330014064658714E+16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-1.0330014064658714E+16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-43041725269411.305</v>
      </c>
      <c r="L6010" s="444">
        <f t="shared" ca="1" si="217"/>
        <v>-1.0373055789928126E+16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-1.0373055789928126E+16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-43221065791367.188</v>
      </c>
      <c r="L6011" s="444">
        <f t="shared" ca="1" si="217"/>
        <v>-1.0416276855719494E+16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-1.0416276855719494E+16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-43401153565497.891</v>
      </c>
      <c r="L6012" s="444">
        <f t="shared" ca="1" si="217"/>
        <v>-1.0459678009284992E+16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-1.0459678009284992E+16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-43581991705354.133</v>
      </c>
      <c r="L6013" s="444">
        <f t="shared" ca="1" si="217"/>
        <v>-1.0503260000990346E+16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-1.0503260000990346E+16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-43763583337459.773</v>
      </c>
      <c r="L6014" s="444">
        <f t="shared" ca="1" si="217"/>
        <v>-1.0547023584327806E+16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-1.0547023584327806E+16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-43945931601365.859</v>
      </c>
      <c r="L6015" s="444">
        <f t="shared" ca="1" si="217"/>
        <v>-1.0590969515929172E+16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-1.0590969515929172E+16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-44129039649704.883</v>
      </c>
      <c r="L6016" s="444">
        <f t="shared" ca="1" si="217"/>
        <v>-1.0635098555578876E+16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-1.0635098555578876E+16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-44312910648245.313</v>
      </c>
      <c r="L6017" s="444">
        <f t="shared" ca="1" si="217"/>
        <v>-1.0679411466227122E+16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-1.0679411466227122E+16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-44497547775946.344</v>
      </c>
      <c r="L6018" s="444">
        <f t="shared" ca="1" si="217"/>
        <v>-1.0723909014003068E+16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-1.0723909014003068E+16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-44682954225012.781</v>
      </c>
      <c r="L6019" s="444">
        <f t="shared" ca="1" si="217"/>
        <v>-1.076859196822808E+16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-1.076859196822808E+16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-44869133200950.336</v>
      </c>
      <c r="L6020" s="444">
        <f t="shared" ca="1" si="217"/>
        <v>-1.081346110142903E+16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-1.081346110142903E+16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-45056087922620.961</v>
      </c>
      <c r="L6021" s="444">
        <f t="shared" ca="1" si="217"/>
        <v>-1.085851718935165E+16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-1.085851718935165E+16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-45243821622298.539</v>
      </c>
      <c r="L6022" s="444">
        <f t="shared" ca="1" si="217"/>
        <v>-1.0903761010973948E+16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-1.0903761010973948E+16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-45432337545724.781</v>
      </c>
      <c r="L6023" s="444">
        <f t="shared" ca="1" si="217"/>
        <v>-1.0949193348519672E+16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-1.0949193348519672E+16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-45621638952165.297</v>
      </c>
      <c r="L6024" s="444">
        <f t="shared" ca="1" si="217"/>
        <v>-1.0994814987471838E+16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-1.0994814987471838E+16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-45811729114465.992</v>
      </c>
      <c r="L6025" s="444">
        <f t="shared" ca="1" si="217"/>
        <v>-1.1040626716586304E+16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-1.1040626716586304E+16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-46002611319109.602</v>
      </c>
      <c r="L6026" s="444">
        <f t="shared" ca="1" si="217"/>
        <v>-1.1086629327905414E+16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-1.1086629327905414E+16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-46194288866272.555</v>
      </c>
      <c r="L6027" s="444">
        <f t="shared" ca="1" si="217"/>
        <v>-1.1132823616771686E+16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-1.1132823616771686E+16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-46386765069882.023</v>
      </c>
      <c r="L6028" s="444">
        <f t="shared" ca="1" si="217"/>
        <v>-1.1179210381841568E+16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-1.1179210381841568E+16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-46580043257673.203</v>
      </c>
      <c r="L6029" s="444">
        <f t="shared" ca="1" si="217"/>
        <v>-1.1225790425099242E+16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-1.1225790425099242E+16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-46774126771246.844</v>
      </c>
      <c r="L6030" s="444">
        <f t="shared" ca="1" si="217"/>
        <v>-1.1272564551870488E+16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-1.1272564551870488E+16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-46969018966127.031</v>
      </c>
      <c r="L6031" s="444">
        <f t="shared" ca="1" si="217"/>
        <v>-1.1319533570836616E+16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-1.1319533570836616E+16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-47164723211819.234</v>
      </c>
      <c r="L6032" s="444">
        <f t="shared" ca="1" si="217"/>
        <v>-1.1366698294048436E+16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-1.1366698294048436E+16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-47361242891868.484</v>
      </c>
      <c r="L6033" s="444">
        <f t="shared" ca="1" si="217"/>
        <v>-1.1414059536940304E+16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-1.1414059536940304E+16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-47558581403917.93</v>
      </c>
      <c r="L6034" s="444">
        <f t="shared" ca="1" si="217"/>
        <v>-1.1461618118344222E+16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-1.1461618118344222E+16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-47756742159767.594</v>
      </c>
      <c r="L6035" s="444">
        <f t="shared" ca="1" si="217"/>
        <v>-1.150937486050399E+16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-1.150937486050399E+16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-47955728585433.289</v>
      </c>
      <c r="L6036" s="444">
        <f t="shared" ca="1" si="217"/>
        <v>-1.1557330589089424E+16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-1.1557330589089424E+16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-48155544121205.93</v>
      </c>
      <c r="L6037" s="444">
        <f t="shared" ca="1" si="217"/>
        <v>-1.160548613321063E+16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-1.160548613321063E+16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-48356192221710.961</v>
      </c>
      <c r="L6038" s="444">
        <f t="shared" ca="1" si="217"/>
        <v>-1.165384232543234E+16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-1.165384232543234E+16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-48557676355968.086</v>
      </c>
      <c r="L6039" s="444">
        <f t="shared" ca="1" si="217"/>
        <v>-1.1702400001788308E+16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-1.1702400001788308E+16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-48760000007451.281</v>
      </c>
      <c r="L6040" s="444">
        <f t="shared" ca="1" si="217"/>
        <v>-1.175116000179576E+16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-1.175116000179576E+16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-48963166674149</v>
      </c>
      <c r="L6041" s="444">
        <f t="shared" ca="1" si="217"/>
        <v>-1.1800123168469908E+16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-1.1800123168469908E+16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-49167179868624.617</v>
      </c>
      <c r="L6042" s="444">
        <f t="shared" ca="1" si="217"/>
        <v>-1.1849290348338532E+16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-1.1849290348338532E+16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-49372043118077.219</v>
      </c>
      <c r="L6043" s="444">
        <f t="shared" ca="1" si="217"/>
        <v>-1.189866239145661E+16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-1.189866239145661E+16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-49577759964402.539</v>
      </c>
      <c r="L6044" s="444">
        <f t="shared" ca="1" si="217"/>
        <v>-1.1948240151421012E+16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-1.1948240151421012E+16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-49784333964254.219</v>
      </c>
      <c r="L6045" s="444">
        <f t="shared" ca="1" si="217"/>
        <v>-1.1998024485385266E+16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-1.1998024485385266E+16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-49991768689105.273</v>
      </c>
      <c r="L6046" s="444">
        <f t="shared" ca="1" si="217"/>
        <v>-1.2048016254074372E+16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-1.2048016254074372E+16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-50200067725309.883</v>
      </c>
      <c r="L6047" s="444">
        <f t="shared" ca="1" si="217"/>
        <v>-1.2098216321799682E+16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-1.2098216321799682E+16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-50409234674165.344</v>
      </c>
      <c r="L6048" s="444">
        <f t="shared" ca="1" si="217"/>
        <v>-1.2148625556473848E+16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-1.2148625556473848E+16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-50619273151974.367</v>
      </c>
      <c r="L6049" s="444">
        <f t="shared" ca="1" si="217"/>
        <v>-1.2199244829625822E+16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-1.2199244829625822E+16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-50830186790107.594</v>
      </c>
      <c r="L6050" s="444">
        <f t="shared" ca="1" si="217"/>
        <v>-1.225007501641593E+16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-1.225007501641593E+16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-51041979235066.375</v>
      </c>
      <c r="L6051" s="444">
        <f t="shared" ca="1" si="217"/>
        <v>-1.2301116995650996E+16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-1.2301116995650996E+16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-51254654148545.813</v>
      </c>
      <c r="L6052" s="444">
        <f t="shared" ca="1" si="217"/>
        <v>-1.2352371649799542E+16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-1.2352371649799542E+16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-51468215207498.094</v>
      </c>
      <c r="L6053" s="444">
        <f t="shared" ca="1" si="217"/>
        <v>-1.240383986500704E+16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-1.240383986500704E+16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-51682666104196</v>
      </c>
      <c r="L6054" s="444">
        <f t="shared" ca="1" si="217"/>
        <v>-1.2455522531111236E+16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-1.2455522531111236E+16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-51898010546296.813</v>
      </c>
      <c r="L6055" s="444">
        <f t="shared" ca="1" si="217"/>
        <v>-1.2507420541657532E+16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-1.2507420541657532E+16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-52114252256906.383</v>
      </c>
      <c r="L6056" s="444">
        <f t="shared" ca="1" si="217"/>
        <v>-1.2559534793914438E+16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-1.2559534793914438E+16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-52331394974643.492</v>
      </c>
      <c r="L6057" s="444">
        <f t="shared" ca="1" si="217"/>
        <v>-1.2611866188889082E+16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-1.2611866188889082E+16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-52549442453704.508</v>
      </c>
      <c r="L6058" s="444">
        <f t="shared" ca="1" si="217"/>
        <v>-1.2664415631342786E+16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-1.2664415631342786E+16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-52768398463928.273</v>
      </c>
      <c r="L6059" s="444">
        <f t="shared" ca="1" si="217"/>
        <v>-1.2717184029806714E+16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-1.2717184029806714E+16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-52988266790861.305</v>
      </c>
      <c r="L6060" s="444">
        <f t="shared" ca="1" si="217"/>
        <v>-1.2770172296597576E+16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-1.2770172296597576E+16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-53209051235823.234</v>
      </c>
      <c r="L6061" s="444">
        <f t="shared" ca="1" si="217"/>
        <v>-1.28233813478334E+16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-1.28233813478334E+16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-53430755615972.5</v>
      </c>
      <c r="L6062" s="444">
        <f t="shared" ca="1" si="217"/>
        <v>-1.2876812103449372E+16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-1.2876812103449372E+16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-53653383764372.383</v>
      </c>
      <c r="L6063" s="444">
        <f t="shared" ca="1" si="217"/>
        <v>-1.2930465487213744E+16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-1.2930465487213744E+16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-53876939530057.266</v>
      </c>
      <c r="L6064" s="444">
        <f t="shared" ca="1" si="217"/>
        <v>-1.2984342426743802E+16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-1.2984342426743802E+16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-54101426778099.172</v>
      </c>
      <c r="L6065" s="444">
        <f t="shared" ca="1" si="217"/>
        <v>-1.3038443853521902E+16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-1.3038443853521902E+16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-54326849389674.594</v>
      </c>
      <c r="L6066" s="444">
        <f t="shared" ca="1" si="217"/>
        <v>-1.3092770702911576E+16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-1.3092770702911576E+16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-54553211262131.563</v>
      </c>
      <c r="L6067" s="444">
        <f t="shared" ca="1" si="217"/>
        <v>-1.3147323914173708E+16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-1.3147323914173708E+16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-54780516309057.117</v>
      </c>
      <c r="L6068" s="444">
        <f t="shared" ca="1" si="217"/>
        <v>-1.3202104430482766E+16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-1.3202104430482766E+16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-55008768460344.859</v>
      </c>
      <c r="L6069" s="444">
        <f t="shared" ca="1" si="217"/>
        <v>-1.325711319894311E+16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-1.325711319894311E+16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-55237971662262.961</v>
      </c>
      <c r="L6070" s="444">
        <f t="shared" ca="1" si="217"/>
        <v>-1.3312351170605372E+16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-1.3312351170605372E+16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-55468129877522.383</v>
      </c>
      <c r="L6071" s="444">
        <f t="shared" ca="1" si="217"/>
        <v>-1.3367819300482894E+16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-1.3367819300482894E+16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-55699247085345.391</v>
      </c>
      <c r="L6072" s="444">
        <f t="shared" ca="1" si="217"/>
        <v>-1.342351854756824E+16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-1.342351854756824E+16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-55931327281534.336</v>
      </c>
      <c r="L6073" s="444">
        <f t="shared" ca="1" si="217"/>
        <v>-1.3479449874849774E+16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-1.3479449874849774E+16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-56164374478540.727</v>
      </c>
      <c r="L6074" s="444">
        <f t="shared" ca="1" si="217"/>
        <v>-1.3535614249328314E+16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-1.3535614249328314E+16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-56398392705534.641</v>
      </c>
      <c r="L6075" s="444">
        <f t="shared" ca="1" si="217"/>
        <v>-1.3592012642033848E+16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-1.3592012642033848E+16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-56633386008474.367</v>
      </c>
      <c r="L6076" s="444">
        <f t="shared" ca="1" si="217"/>
        <v>-1.3648646028042322E+16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-1.3648646028042322E+16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-56869358450176.344</v>
      </c>
      <c r="L6077" s="444">
        <f t="shared" ca="1" si="217"/>
        <v>-1.3705515386492498E+16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-1.3705515386492498E+16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-57106314110385.406</v>
      </c>
      <c r="L6078" s="444">
        <f t="shared" ca="1" si="217"/>
        <v>-1.3762621700602884E+16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-1.3762621700602884E+16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-57344257085845.352</v>
      </c>
      <c r="L6079" s="444">
        <f t="shared" ca="1" si="217"/>
        <v>-1.381996595768873E+16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-1.381996595768873E+16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-57583191490369.711</v>
      </c>
      <c r="L6080" s="444">
        <f t="shared" ca="1" si="217"/>
        <v>-1.38775491491791E+16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-1.38775491491791E+16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-57823121454912.914</v>
      </c>
      <c r="L6081" s="444">
        <f t="shared" ca="1" si="217"/>
        <v>-1.3935372270634012E+16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-1.3935372270634012E+16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-58064051127641.719</v>
      </c>
      <c r="L6082" s="444">
        <f t="shared" ca="1" si="217"/>
        <v>-1.3993436321761654E+16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-1.3993436321761654E+16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-58305984674006.891</v>
      </c>
      <c r="L6083" s="444">
        <f t="shared" ca="1" si="217"/>
        <v>-1.405174230643566E+16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-1.405174230643566E+16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-58548926276815.242</v>
      </c>
      <c r="L6084" s="444">
        <f t="shared" ca="1" si="217"/>
        <v>-1.4110291232712476E+16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-1.4110291232712476E+16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-58792880136301.992</v>
      </c>
      <c r="L6085" s="444">
        <f t="shared" ca="1" si="217"/>
        <v>-1.4169084112848778E+16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-1.4169084112848778E+16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-59037850470203.25</v>
      </c>
      <c r="L6086" s="444">
        <f t="shared" ca="1" si="217"/>
        <v>-1.4228121963318982E+16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-1.4228121963318982E+16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-59283841513829.094</v>
      </c>
      <c r="L6087" s="444">
        <f t="shared" ca="1" si="217"/>
        <v>-1.4287405804832812E+16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-1.4287405804832812E+16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-59530857520136.719</v>
      </c>
      <c r="L6088" s="444">
        <f t="shared" ca="1" si="217"/>
        <v>-1.4346936662352948E+16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-1.4346936662352948E+16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-59778902759803.961</v>
      </c>
      <c r="L6089" s="444">
        <f t="shared" ca="1" si="217"/>
        <v>-1.4406715565112752E+16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-1.4406715565112752E+16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-60027981521303.125</v>
      </c>
      <c r="L6090" s="444">
        <f t="shared" ca="1" si="217"/>
        <v>-1.4466743546634056E+16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-1.4466743546634056E+16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-60278098110975.227</v>
      </c>
      <c r="L6091" s="444">
        <f t="shared" ca="1" si="217"/>
        <v>-1.4527021644745032E+16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-1.4527021644745032E+16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-60529256853104.297</v>
      </c>
      <c r="L6092" s="444">
        <f t="shared" ca="1" si="217"/>
        <v>-1.4587550901598136E+16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-1.4587550901598136E+16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-60781462089992.234</v>
      </c>
      <c r="L6093" s="444">
        <f t="shared" ca="1" si="217"/>
        <v>-1.4648332363688128E+16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-1.4648332363688128E+16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-61034718182033.867</v>
      </c>
      <c r="L6094" s="444">
        <f t="shared" ca="1" si="217"/>
        <v>-1.4709367081870162E+16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-1.4709367081870162E+16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-61289029507792.352</v>
      </c>
      <c r="L6095" s="444">
        <f t="shared" ca="1" si="217"/>
        <v>-1.4770656111377954E+16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-1.4770656111377954E+16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-61544400464074.805</v>
      </c>
      <c r="L6096" s="444">
        <f t="shared" ca="1" si="217"/>
        <v>-1.4832200511842028E+16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-1.4832200511842028E+16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-61800835466008.445</v>
      </c>
      <c r="L6097" s="444">
        <f t="shared" ca="1" si="217"/>
        <v>-1.4894001347308036E+16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-1.4894001347308036E+16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-62058338947116.813</v>
      </c>
      <c r="L6098" s="444">
        <f t="shared" ca="1" si="217"/>
        <v>-1.4956059686255152E+16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-1.4956059686255152E+16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-62316915359396.477</v>
      </c>
      <c r="L6099" s="444">
        <f t="shared" ca="1" si="217"/>
        <v>-1.5018376601614548E+16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-1.5018376601614548E+16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-62576569173393.961</v>
      </c>
      <c r="L6100" s="444">
        <f t="shared" ca="1" si="217"/>
        <v>-1.5080953170787942E+16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-1.5080953170787942E+16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-62837304878283.094</v>
      </c>
      <c r="L6101" s="444">
        <f t="shared" ca="1" si="217"/>
        <v>-1.5143790475666226E+16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-1.5143790475666226E+16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-63099126981942.609</v>
      </c>
      <c r="L6102" s="444">
        <f t="shared" ca="1" si="217"/>
        <v>-1.5206889602648168E+16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-1.5206889602648168E+16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-63362040011034.023</v>
      </c>
      <c r="L6103" s="444">
        <f t="shared" ca="1" si="217"/>
        <v>-1.5270251642659202E+16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-1.5270251642659202E+16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-63626048511080.008</v>
      </c>
      <c r="L6104" s="444">
        <f t="shared" ca="1" si="217"/>
        <v>-1.5333877691170282E+16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-1.5333877691170282E+16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-63891157046542.852</v>
      </c>
      <c r="L6105" s="444">
        <f t="shared" ca="1" si="217"/>
        <v>-1.5397768848216824E+16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-1.5397768848216824E+16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-64157370200903.43</v>
      </c>
      <c r="L6106" s="444">
        <f t="shared" ca="1" si="217"/>
        <v>-1.5461926218417728E+16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-1.5461926218417728E+16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-64424692576740.531</v>
      </c>
      <c r="L6107" s="444">
        <f t="shared" ca="1" si="217"/>
        <v>-1.5526350910994468E+16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-1.5526350910994468E+16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-64693128795810.289</v>
      </c>
      <c r="L6108" s="444">
        <f t="shared" ca="1" si="217"/>
        <v>-1.5591044039790278E+16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-1.5591044039790278E+16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-64962683499126.156</v>
      </c>
      <c r="L6109" s="444">
        <f t="shared" ca="1" si="217"/>
        <v>-1.5656006723289404E+16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-1.5656006723289404E+16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-65233361347039.18</v>
      </c>
      <c r="L6110" s="444">
        <f t="shared" ca="1" si="217"/>
        <v>-1.5721240084636444E+16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-1.5721240084636444E+16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-65505167019318.516</v>
      </c>
      <c r="L6111" s="444">
        <f t="shared" ca="1" si="217"/>
        <v>-1.5786745251655762E+16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-1.5786745251655762E+16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-65778105215232.352</v>
      </c>
      <c r="L6112" s="444">
        <f t="shared" ca="1" si="217"/>
        <v>-1.5852523356870994E+16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-1.5852523356870994E+16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-66052180653629.141</v>
      </c>
      <c r="L6113" s="444">
        <f t="shared" ca="1" si="217"/>
        <v>-1.5918575537524624E+16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-1.5918575537524624E+16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-66327398073019.266</v>
      </c>
      <c r="L6114" s="444">
        <f t="shared" ca="1" si="217"/>
        <v>-1.5984902935597644E+16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-1.5984902935597644E+16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-66603762231656.852</v>
      </c>
      <c r="L6115" s="444">
        <f t="shared" ca="1" si="217"/>
        <v>-1.60515066978293E+16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-1.60515066978293E+16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-66881277907622.086</v>
      </c>
      <c r="L6116" s="444">
        <f t="shared" ca="1" si="217"/>
        <v>-1.6118387975736922E+16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-1.6118387975736922E+16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-67159949898903.844</v>
      </c>
      <c r="L6117" s="444">
        <f t="shared" ca="1" si="217"/>
        <v>-1.6185547925635826E+16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-1.6185547925635826E+16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-67439783023482.609</v>
      </c>
      <c r="L6118" s="444">
        <f t="shared" ca="1" si="217"/>
        <v>-1.6252987708659308E+16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-1.6252987708659308E+16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-67720782119413.781</v>
      </c>
      <c r="L6119" s="444">
        <f t="shared" ca="1" si="217"/>
        <v>-1.6320708490778722E+16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-1.6320708490778722E+16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-68002952044911.344</v>
      </c>
      <c r="L6120" s="444">
        <f t="shared" ca="1" si="217"/>
        <v>-1.6388711442823634E+16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-1.6388711442823634E+16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-68286297678431.813</v>
      </c>
      <c r="L6121" s="444">
        <f t="shared" ca="1" si="217"/>
        <v>-1.6456997740502066E+16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-1.6456997740502066E+16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-68570823918758.602</v>
      </c>
      <c r="L6122" s="444">
        <f t="shared" ca="1" si="217"/>
        <v>-1.6525568564420824E+16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-1.6525568564420824E+16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-68856535685086.766</v>
      </c>
      <c r="L6123" s="444">
        <f t="shared" ca="1" si="217"/>
        <v>-1.659442510010591E+16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-1.659442510010591E+16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-69143437917107.945</v>
      </c>
      <c r="L6124" s="444">
        <f t="shared" ca="1" si="217"/>
        <v>-1.6663568538023018E+16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-1.6663568538023018E+16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-69431535575095.914</v>
      </c>
      <c r="L6125" s="444">
        <f t="shared" ca="1" si="217"/>
        <v>-1.6733000073598114E+16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-1.6733000073598114E+16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-69720833639992.141</v>
      </c>
      <c r="L6126" s="444">
        <f t="shared" ca="1" si="217"/>
        <v>-1.6802720907238106E+16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-1.6802720907238106E+16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-70011337113492.117</v>
      </c>
      <c r="L6127" s="444">
        <f t="shared" ca="1" si="217"/>
        <v>-1.6872732244351598E+16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-1.6872732244351598E+16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-70303051018131.656</v>
      </c>
      <c r="L6128" s="444">
        <f t="shared" ref="L6128:L6250" ca="1" si="222">I6128-J6128+K6128</f>
        <v>-1.694303529536973E+16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-1.694303529536973E+16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-70595980397373.875</v>
      </c>
      <c r="L6129" s="444">
        <f t="shared" ca="1" si="222"/>
        <v>-1.7013631275767104E+16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-1.7013631275767104E+16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-70890130315696.266</v>
      </c>
      <c r="L6130" s="444">
        <f t="shared" ca="1" si="222"/>
        <v>-1.70845214060828E+16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-1.70845214060828E+16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-71185505858678.328</v>
      </c>
      <c r="L6131" s="444">
        <f t="shared" ca="1" si="222"/>
        <v>-1.7155706911941478E+16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-1.7155706911941478E+16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-71482112133089.484</v>
      </c>
      <c r="L6132" s="444">
        <f t="shared" ca="1" si="222"/>
        <v>-1.7227189024074568E+16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-1.7227189024074568E+16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-71779954266977.375</v>
      </c>
      <c r="L6133" s="444">
        <f t="shared" ca="1" si="222"/>
        <v>-1.7298968978341546E+16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-1.7298968978341546E+16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-72079037409756.438</v>
      </c>
      <c r="L6134" s="444">
        <f t="shared" ca="1" si="222"/>
        <v>-1.7371048015751302E+16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-1.7371048015751302E+16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-72379366732297.094</v>
      </c>
      <c r="L6135" s="444">
        <f t="shared" ca="1" si="222"/>
        <v>-1.74434273824836E+16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-1.74434273824836E+16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-72680947427015</v>
      </c>
      <c r="L6136" s="444">
        <f t="shared" ca="1" si="222"/>
        <v>-1.7516108329910616E+16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-1.7516108329910616E+16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-72983784707960.906</v>
      </c>
      <c r="L6137" s="444">
        <f t="shared" ca="1" si="222"/>
        <v>-1.7589092114618576E+16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-1.7589092114618576E+16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-73287883810910.734</v>
      </c>
      <c r="L6138" s="444">
        <f t="shared" ca="1" si="222"/>
        <v>-1.7662379998429486E+16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-1.7662379998429486E+16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-73593249993456.203</v>
      </c>
      <c r="L6139" s="444">
        <f t="shared" ca="1" si="222"/>
        <v>-1.7735973248422942E+16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-1.7735973248422942E+16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-73899888535095.594</v>
      </c>
      <c r="L6140" s="444">
        <f t="shared" ca="1" si="222"/>
        <v>-1.7809873136958038E+16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-1.7809873136958038E+16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-74207804737325.156</v>
      </c>
      <c r="L6141" s="444">
        <f t="shared" ca="1" si="222"/>
        <v>-1.7884080941695364E+16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-1.7884080941695364E+16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-74517003923730.688</v>
      </c>
      <c r="L6142" s="444">
        <f t="shared" ca="1" si="222"/>
        <v>-1.7958597945619094E+16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-1.7958597945619094E+16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-74827491440079.563</v>
      </c>
      <c r="L6143" s="444">
        <f t="shared" ca="1" si="222"/>
        <v>-1.8033425437059172E+16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-1.8033425437059172E+16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-75139272654413.219</v>
      </c>
      <c r="L6144" s="444">
        <f t="shared" ca="1" si="222"/>
        <v>-1.8108564709713584E+16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-1.8108564709713584E+16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-75452352957139.938</v>
      </c>
      <c r="L6145" s="444">
        <f t="shared" ca="1" si="222"/>
        <v>-1.8184017062670724E+16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-1.8184017062670724E+16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-75766737761128.016</v>
      </c>
      <c r="L6146" s="444">
        <f t="shared" ca="1" si="222"/>
        <v>-1.8259783800431852E+16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-1.8259783800431852E+16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-76082432501799.375</v>
      </c>
      <c r="L6147" s="444">
        <f t="shared" ca="1" si="222"/>
        <v>-1.8335866232933652E+16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-1.8335866232933652E+16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-76399442637223.547</v>
      </c>
      <c r="L6148" s="444">
        <f t="shared" ca="1" si="222"/>
        <v>-1.8412265675570876E+16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-1.8412265675570876E+16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-76717773648211.984</v>
      </c>
      <c r="L6149" s="444">
        <f t="shared" ca="1" si="222"/>
        <v>-1.8488983449219088E+16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-1.8488983449219088E+16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-77037431038412.859</v>
      </c>
      <c r="L6150" s="444">
        <f t="shared" ca="1" si="222"/>
        <v>-1.85660208802575E+16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-1.85660208802575E+16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-77358420334406.25</v>
      </c>
      <c r="L6151" s="444">
        <f t="shared" ca="1" si="222"/>
        <v>-1.8643379300591908E+16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-1.8643379300591908E+16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-77680747085799.609</v>
      </c>
      <c r="L6152" s="444">
        <f t="shared" ca="1" si="222"/>
        <v>-1.8721060047677708E+16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-1.8721060047677708E+16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-78004416865323.781</v>
      </c>
      <c r="L6153" s="444">
        <f t="shared" ca="1" si="222"/>
        <v>-1.8799064464543032E+16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-1.8799064464543032E+16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-78329435268929.297</v>
      </c>
      <c r="L6154" s="444">
        <f t="shared" ca="1" si="222"/>
        <v>-1.887739389981196E+16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-1.887739389981196E+16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-78655807915883.172</v>
      </c>
      <c r="L6155" s="444">
        <f t="shared" ca="1" si="222"/>
        <v>-1.8956049707727844E+16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-1.8956049707727844E+16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-78983540448866.016</v>
      </c>
      <c r="L6156" s="444">
        <f t="shared" ca="1" si="222"/>
        <v>-1.9035033248176712E+16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-1.9035033248176712E+16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-79312638534069.625</v>
      </c>
      <c r="L6157" s="444">
        <f t="shared" ca="1" si="222"/>
        <v>-1.911434588671078E+16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-1.911434588671078E+16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-79643107861294.922</v>
      </c>
      <c r="L6158" s="444">
        <f t="shared" ca="1" si="222"/>
        <v>-1.9193988994572076E+16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-1.9193988994572076E+16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-79974954144050.313</v>
      </c>
      <c r="L6159" s="444">
        <f t="shared" ca="1" si="222"/>
        <v>-1.9273963948716128E+16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-1.9273963948716128E+16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-80308183119650.531</v>
      </c>
      <c r="L6160" s="444">
        <f t="shared" ca="1" si="222"/>
        <v>-1.935427213183578E+16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-1.935427213183578E+16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-80642800549315.75</v>
      </c>
      <c r="L6161" s="444">
        <f t="shared" ca="1" si="222"/>
        <v>-1.9434914932385096E+16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-1.9434914932385096E+16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-80978812218271.234</v>
      </c>
      <c r="L6162" s="444">
        <f t="shared" ca="1" si="222"/>
        <v>-1.9515893744603368E+16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-1.9515893744603368E+16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-81316223935847.359</v>
      </c>
      <c r="L6163" s="444">
        <f t="shared" ca="1" si="222"/>
        <v>-1.9597209968539216E+16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-1.9597209968539216E+16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-81655041535580.063</v>
      </c>
      <c r="L6164" s="444">
        <f t="shared" ca="1" si="222"/>
        <v>-1.9678865010074796E+16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-1.9678865010074796E+16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-81995270875311.656</v>
      </c>
      <c r="L6165" s="444">
        <f t="shared" ca="1" si="222"/>
        <v>-1.9760860280950108E+16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-1.9760860280950108E+16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-82336917837292.109</v>
      </c>
      <c r="L6166" s="444">
        <f t="shared" ca="1" si="222"/>
        <v>-1.98431971987874E+16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-1.98431971987874E+16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-82679988328280.828</v>
      </c>
      <c r="L6167" s="444">
        <f t="shared" ca="1" si="222"/>
        <v>-1.992587718711568E+16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-1.992587718711568E+16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-83024488279648.672</v>
      </c>
      <c r="L6168" s="444">
        <f t="shared" ca="1" si="222"/>
        <v>-2.0008901675395328E+16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-2.0008901675395328E+16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-83370423647480.531</v>
      </c>
      <c r="L6169" s="444">
        <f t="shared" ca="1" si="222"/>
        <v>-2.0092272099042808E+16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-2.0092272099042808E+16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-83717800412678.359</v>
      </c>
      <c r="L6170" s="444">
        <f t="shared" ca="1" si="222"/>
        <v>-2.0175989899455488E+16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-2.0175989899455488E+16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-84066624581064.531</v>
      </c>
      <c r="L6171" s="444">
        <f t="shared" ca="1" si="222"/>
        <v>-2.0260056524036552E+16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-2.0260056524036552E+16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-84416902183485.625</v>
      </c>
      <c r="L6172" s="444">
        <f t="shared" ca="1" si="222"/>
        <v>-2.0344473426220036E+16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-2.0344473426220036E+16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-84768639275916.813</v>
      </c>
      <c r="L6173" s="444">
        <f t="shared" ca="1" si="222"/>
        <v>-2.0429242065495952E+16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-2.0429242065495952E+16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-85121841939566.469</v>
      </c>
      <c r="L6174" s="444">
        <f t="shared" ca="1" si="222"/>
        <v>-2.051436390743552E+16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-2.051436390743552E+16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-85476516280981.328</v>
      </c>
      <c r="L6175" s="444">
        <f t="shared" ca="1" si="222"/>
        <v>-2.05998404237165E+16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-2.05998404237165E+16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-85832668432152.078</v>
      </c>
      <c r="L6176" s="444">
        <f t="shared" ca="1" si="222"/>
        <v>-2.0685673092148652E+16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-2.0685673092148652E+16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-86190304550619.375</v>
      </c>
      <c r="L6177" s="444">
        <f t="shared" ca="1" si="222"/>
        <v>-2.0771863396699272E+16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-2.0771863396699272E+16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-86549430819580.297</v>
      </c>
      <c r="L6178" s="444">
        <f t="shared" ca="1" si="222"/>
        <v>-2.0858412827518852E+16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-2.0858412827518852E+16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-86910053447995.219</v>
      </c>
      <c r="L6179" s="444">
        <f t="shared" ca="1" si="222"/>
        <v>-2.0945322880966848E+16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-2.0945322880966848E+16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-87272178670695.203</v>
      </c>
      <c r="L6180" s="444">
        <f t="shared" ca="1" si="222"/>
        <v>-2.1032595059637544E+16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-2.1032595059637544E+16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-87635812748489.766</v>
      </c>
      <c r="L6181" s="444">
        <f t="shared" ca="1" si="222"/>
        <v>-2.1120230872386032E+16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-2.1120230872386032E+16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-88000961968275.125</v>
      </c>
      <c r="L6182" s="444">
        <f t="shared" ca="1" si="222"/>
        <v>-2.1208231834354308E+16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-2.1208231834354308E+16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-88367632643142.953</v>
      </c>
      <c r="L6183" s="444">
        <f t="shared" ca="1" si="222"/>
        <v>-2.1296599466997452E+16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-2.1296599466997452E+16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-88735831112489.375</v>
      </c>
      <c r="L6184" s="444">
        <f t="shared" ca="1" si="222"/>
        <v>-2.138533529810994E+16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-2.138533529810994E+16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-89105563742124.75</v>
      </c>
      <c r="L6185" s="444">
        <f t="shared" ca="1" si="222"/>
        <v>-2.1474440861852064E+16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-2.1474440861852064E+16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-89476836924383.594</v>
      </c>
      <c r="L6186" s="444">
        <f t="shared" ca="1" si="222"/>
        <v>-2.1563917698776448E+16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-2.1563917698776448E+16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-89849657078235.203</v>
      </c>
      <c r="L6187" s="444">
        <f t="shared" ca="1" si="222"/>
        <v>-2.1653767355854684E+16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-2.1653767355854684E+16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-90224030649394.516</v>
      </c>
      <c r="L6188" s="444">
        <f t="shared" ca="1" si="222"/>
        <v>-2.174399138650408E+16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-2.174399138650408E+16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-90599964110433.672</v>
      </c>
      <c r="L6189" s="444">
        <f t="shared" ca="1" si="222"/>
        <v>-2.1834591350614512E+16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-2.1834591350614512E+16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-90977463960893.797</v>
      </c>
      <c r="L6190" s="444">
        <f t="shared" ca="1" si="222"/>
        <v>-2.1925568814575404E+16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-2.1925568814575404E+16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-91356536727397.516</v>
      </c>
      <c r="L6191" s="444">
        <f t="shared" ca="1" si="222"/>
        <v>-2.20169253513028E+16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-2.20169253513028E+16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-91737188963761.672</v>
      </c>
      <c r="L6192" s="444">
        <f t="shared" ca="1" si="222"/>
        <v>-2.210866254026656E+16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-2.210866254026656E+16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-92119427251110.672</v>
      </c>
      <c r="L6193" s="444">
        <f t="shared" ca="1" si="222"/>
        <v>-2.2200781967517672E+16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-2.2200781967517672E+16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-92503258197990.297</v>
      </c>
      <c r="L6194" s="444">
        <f t="shared" ca="1" si="222"/>
        <v>-2.2293285225715664E+16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-2.2293285225715664E+16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-92888688440481.938</v>
      </c>
      <c r="L6195" s="444">
        <f t="shared" ca="1" si="222"/>
        <v>-2.2386173914156144E+16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-2.2386173914156144E+16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-93275724642317.266</v>
      </c>
      <c r="L6196" s="444">
        <f t="shared" ca="1" si="222"/>
        <v>-2.247944963879846E+16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-2.247944963879846E+16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-93664373494993.578</v>
      </c>
      <c r="L6197" s="444">
        <f t="shared" ca="1" si="222"/>
        <v>-2.2573114012293452E+16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-2.2573114012293452E+16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-94054641717889.375</v>
      </c>
      <c r="L6198" s="444">
        <f t="shared" ca="1" si="222"/>
        <v>-2.266716865401134E+16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-2.266716865401134E+16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-94446536058380.578</v>
      </c>
      <c r="L6199" s="444">
        <f t="shared" ca="1" si="222"/>
        <v>-2.276161519006972E+16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-2.276161519006972E+16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-94840063291957.172</v>
      </c>
      <c r="L6200" s="444">
        <f t="shared" ca="1" si="222"/>
        <v>-2.2856455253361676E+16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-2.2856455253361676E+16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-95235230222340.313</v>
      </c>
      <c r="L6201" s="444">
        <f t="shared" ca="1" si="222"/>
        <v>-2.2951690483584016E+16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-2.2951690483584016E+16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-95632043681600.063</v>
      </c>
      <c r="L6202" s="444">
        <f t="shared" ca="1" si="222"/>
        <v>-2.3047322527265616E+16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-2.3047322527265616E+16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-96030510530273.406</v>
      </c>
      <c r="L6203" s="444">
        <f t="shared" ca="1" si="222"/>
        <v>-2.3143353037795888E+16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-2.3143353037795888E+16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-96430637657482.859</v>
      </c>
      <c r="L6204" s="444">
        <f t="shared" ca="1" si="222"/>
        <v>-2.3239783675453372E+16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-2.3239783675453372E+16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-96832431981055.719</v>
      </c>
      <c r="L6205" s="444">
        <f t="shared" ca="1" si="222"/>
        <v>-2.3336616107434428E+16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-2.3336616107434428E+16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-97235900447643.453</v>
      </c>
      <c r="L6206" s="444">
        <f t="shared" ca="1" si="222"/>
        <v>-2.3433852007882072E+16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-2.3433852007882072E+16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-97641050032841.969</v>
      </c>
      <c r="L6207" s="444">
        <f t="shared" ca="1" si="222"/>
        <v>-2.3531493057914912E+16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-2.3531493057914912E+16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-98047887741312.125</v>
      </c>
      <c r="L6208" s="444">
        <f t="shared" ca="1" si="222"/>
        <v>-2.3629540945656224E+16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-2.3629540945656224E+16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-98456420606900.938</v>
      </c>
      <c r="L6209" s="444">
        <f t="shared" ca="1" si="222"/>
        <v>-2.3727997366263124E+16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-2.3727997366263124E+16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-98866655692763.016</v>
      </c>
      <c r="L6210" s="444">
        <f t="shared" ca="1" si="222"/>
        <v>-2.3826864021955888E+16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-2.3826864021955888E+16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-99278600091482.859</v>
      </c>
      <c r="L6211" s="444">
        <f t="shared" ca="1" si="222"/>
        <v>-2.3926142622047372E+16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-2.3926142622047372E+16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-99692260925197.375</v>
      </c>
      <c r="L6212" s="444">
        <f t="shared" ca="1" si="222"/>
        <v>-2.4025834882972568E+16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-2.4025834882972568E+16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-100107645345719.03</v>
      </c>
      <c r="L6213" s="444">
        <f t="shared" ca="1" si="222"/>
        <v>-2.4125942528318288E+16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-2.4125942528318288E+16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-100524760534659.53</v>
      </c>
      <c r="L6214" s="444">
        <f t="shared" ca="1" si="222"/>
        <v>-2.4226467288852948E+16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-2.4226467288852948E+16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-100943613703553.95</v>
      </c>
      <c r="L6215" s="444">
        <f t="shared" ca="1" si="222"/>
        <v>-2.43274109025565E+16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-2.43274109025565E+16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-101364212093985.42</v>
      </c>
      <c r="L6216" s="444">
        <f t="shared" ca="1" si="222"/>
        <v>-2.4428775114650484E+16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-2.4428775114650484E+16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-101786562977710.34</v>
      </c>
      <c r="L6217" s="444">
        <f t="shared" ca="1" si="222"/>
        <v>-2.4530561677628196E+16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-2.4530561677628196E+16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-102210673656784.16</v>
      </c>
      <c r="L6218" s="444">
        <f t="shared" ca="1" si="222"/>
        <v>-2.463277235128498E+16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-2.463277235128498E+16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-102636551463687.42</v>
      </c>
      <c r="L6219" s="444">
        <f t="shared" ca="1" si="222"/>
        <v>-2.4735408902748668E+16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-2.4735408902748668E+16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-103064203761452.78</v>
      </c>
      <c r="L6220" s="444">
        <f t="shared" ca="1" si="222"/>
        <v>-2.483847310651012E+16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-2.483847310651012E+16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-103493637943792.17</v>
      </c>
      <c r="L6221" s="444">
        <f t="shared" ca="1" si="222"/>
        <v>-2.4941966744453912E+16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-2.4941966744453912E+16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-103924861435224.63</v>
      </c>
      <c r="L6222" s="444">
        <f t="shared" ca="1" si="222"/>
        <v>-2.5045891605889136E+16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-2.5045891605889136E+16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-104357881691204.73</v>
      </c>
      <c r="L6223" s="444">
        <f t="shared" ca="1" si="222"/>
        <v>-2.515024948758034E+16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-2.515024948758034E+16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-104792706198251.42</v>
      </c>
      <c r="L6224" s="444">
        <f t="shared" ca="1" si="222"/>
        <v>-2.5255042193778592E+16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-2.5255042193778592E+16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-105229342474077.47</v>
      </c>
      <c r="L6225" s="444">
        <f t="shared" ca="1" si="222"/>
        <v>-2.5360271536252668E+16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-2.5360271536252668E+16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-105667798067719.45</v>
      </c>
      <c r="L6226" s="444">
        <f t="shared" ca="1" si="222"/>
        <v>-2.5465939334320388E+16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-2.5465939334320388E+16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-106108080559668.28</v>
      </c>
      <c r="L6227" s="444">
        <f t="shared" ca="1" si="222"/>
        <v>-2.5572047414880056E+16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-2.5572047414880056E+16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-106550197562000.23</v>
      </c>
      <c r="L6228" s="444">
        <f t="shared" ca="1" si="222"/>
        <v>-2.5678597612442056E+16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-2.5678597612442056E+16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-106994156718508.56</v>
      </c>
      <c r="L6229" s="444">
        <f t="shared" ca="1" si="222"/>
        <v>-2.5785591769160564E+16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-2.5785591769160564E+16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-107439965704835.69</v>
      </c>
      <c r="L6230" s="444">
        <f t="shared" ca="1" si="222"/>
        <v>-2.58930317348654E+16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-2.58930317348654E+16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-107887632228605.83</v>
      </c>
      <c r="L6231" s="444">
        <f t="shared" ca="1" si="222"/>
        <v>-2.6000919367094004E+16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-2.6000919367094004E+16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-108337164029558.34</v>
      </c>
      <c r="L6232" s="444">
        <f t="shared" ca="1" si="222"/>
        <v>-2.6109256531123564E+16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-2.6109256531123564E+16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-108788568879681.52</v>
      </c>
      <c r="L6233" s="444">
        <f t="shared" ca="1" si="222"/>
        <v>-2.6218045100003244E+16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-2.6218045100003244E+16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-109241854583346.84</v>
      </c>
      <c r="L6234" s="444">
        <f t="shared" ca="1" si="222"/>
        <v>-2.6327286954586592E+16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-2.6327286954586592E+16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-109697028977444.13</v>
      </c>
      <c r="L6235" s="444">
        <f t="shared" ca="1" si="222"/>
        <v>-2.6436983983564036E+16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-2.6436983983564036E+16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-110154099931516.81</v>
      </c>
      <c r="L6236" s="444">
        <f t="shared" ca="1" si="222"/>
        <v>-2.6547138083495552E+16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-2.6547138083495552E+16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-110613075347898.13</v>
      </c>
      <c r="L6237" s="444">
        <f t="shared" ca="1" si="222"/>
        <v>-2.6657751158843452E+16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-2.6657751158843452E+16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-111073963161847.72</v>
      </c>
      <c r="L6238" s="444">
        <f t="shared" ca="1" si="222"/>
        <v>-2.67688251220053E+16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-2.67688251220053E+16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-111536771341688.75</v>
      </c>
      <c r="L6239" s="444">
        <f t="shared" ca="1" si="222"/>
        <v>-2.6880361893346988E+16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-2.6880361893346988E+16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-112001507888945.78</v>
      </c>
      <c r="L6240" s="444">
        <f t="shared" ca="1" si="222"/>
        <v>-2.6992363401235932E+16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-2.6992363401235932E+16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-112468180838483.05</v>
      </c>
      <c r="L6241" s="444">
        <f t="shared" ca="1" si="222"/>
        <v>-2.7104831582074416E+16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-2.7104831582074416E+16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-112936798258643.39</v>
      </c>
      <c r="L6242" s="444">
        <f t="shared" ca="1" si="222"/>
        <v>-2.721776838033306E+16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-2.721776838033306E+16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-113407368251387.75</v>
      </c>
      <c r="L6243" s="444">
        <f t="shared" ca="1" si="222"/>
        <v>-2.7331175748584448E+16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-2.7331175748584448E+16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-113879898952435.2</v>
      </c>
      <c r="L6244" s="444">
        <f t="shared" ca="1" si="222"/>
        <v>-2.7445055647536884E+16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-2.7445055647536884E+16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-114354398531403.69</v>
      </c>
      <c r="L6245" s="444">
        <f t="shared" ca="1" si="222"/>
        <v>-2.7559410046068288E+16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-2.7559410046068288E+16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-114830875191951.2</v>
      </c>
      <c r="L6246" s="444">
        <f t="shared" ca="1" si="222"/>
        <v>-2.767424092126024E+16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-2.767424092126024E+16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-115309337171917.67</v>
      </c>
      <c r="L6247" s="444">
        <f t="shared" ca="1" si="222"/>
        <v>-2.7789550258432156E+16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-2.7789550258432156E+16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-115789792743467.31</v>
      </c>
      <c r="L6248" s="444">
        <f t="shared" ca="1" si="222"/>
        <v>-2.7905340051175624E+16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-2.7905340051175624E+16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-116272250213231.77</v>
      </c>
      <c r="L6249" s="444">
        <f t="shared" ca="1" si="222"/>
        <v>-2.8021612301388856E+16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-2.8021612301388856E+16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-116756717922453.56</v>
      </c>
      <c r="L6250" s="444">
        <f t="shared" ca="1" si="222"/>
        <v>-2.8138369019311308E+16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3556209.0043625562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</v>
      </c>
      <c r="C4" s="463">
        <f ca="1">(SUMIFS(H:H,I:I,"&gt;0",L:L,"&lt;0"))</f>
        <v>600</v>
      </c>
      <c r="D4" s="456">
        <f t="array" aca="1" ref="D4" ca="1">INDEX(N:N,MATCH(C4,H:H,0),0)</f>
        <v>69519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3556209.0043625562</v>
      </c>
      <c r="C8" s="447">
        <f t="shared" ref="C8:C71" si="0">SUMIF(G:G,A8,J:J)</f>
        <v>0</v>
      </c>
      <c r="D8" s="447">
        <f ca="1">SUMIF(G:G,1,K:K)</f>
        <v>181942.40192729715</v>
      </c>
      <c r="E8" s="447">
        <f t="shared" ref="E8:E71" ca="1" si="1">B8-C8+D8</f>
        <v>3738151.4062898532</v>
      </c>
      <c r="F8" s="431"/>
      <c r="G8" s="459">
        <v>1</v>
      </c>
      <c r="H8" s="459">
        <v>1</v>
      </c>
      <c r="I8" s="444">
        <f ca="1">B1</f>
        <v>3556209.0043625562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14817.537518177318</v>
      </c>
      <c r="L8" s="444">
        <f t="shared" ref="L8:L262" ca="1" si="3">I8-J8+K8</f>
        <v>3571026.5418807333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3738151.4062898532</v>
      </c>
      <c r="C9" s="447">
        <f t="shared" si="0"/>
        <v>0</v>
      </c>
      <c r="D9" s="447">
        <f ca="1">SUMIF(G:G,2,K:K)</f>
        <v>191250.92051505874</v>
      </c>
      <c r="E9" s="447">
        <f t="shared" ca="1" si="1"/>
        <v>3929402.3268049117</v>
      </c>
      <c r="F9" s="431"/>
      <c r="G9" s="459">
        <v>1</v>
      </c>
      <c r="H9" s="459">
        <v>2</v>
      </c>
      <c r="I9" s="444">
        <f t="shared" ref="I9:I263" ca="1" si="5">L8</f>
        <v>3571026.5418807333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14879.277257836389</v>
      </c>
      <c r="L9" s="444">
        <f t="shared" ca="1" si="3"/>
        <v>3585905.8191385698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3929402.3268049117</v>
      </c>
      <c r="C10" s="447">
        <f t="shared" si="0"/>
        <v>0</v>
      </c>
      <c r="D10" s="447">
        <f ca="1">SUMIF(G:G,3,K:K)</f>
        <v>201035.68058023765</v>
      </c>
      <c r="E10" s="447">
        <f t="shared" ca="1" si="1"/>
        <v>4130438.0073851496</v>
      </c>
      <c r="F10" s="431"/>
      <c r="G10" s="459">
        <v>1</v>
      </c>
      <c r="H10" s="459">
        <v>3</v>
      </c>
      <c r="I10" s="444">
        <f t="shared" ca="1" si="5"/>
        <v>3585905.8191385698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14941.274246410707</v>
      </c>
      <c r="L10" s="444">
        <f t="shared" ca="1" si="3"/>
        <v>3600847.0933849807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4130438.0073851496</v>
      </c>
      <c r="C11" s="447">
        <f t="shared" si="0"/>
        <v>0</v>
      </c>
      <c r="D11" s="447">
        <f ca="1">SUMIF(G:G,4,K:K)</f>
        <v>211321.04754066851</v>
      </c>
      <c r="E11" s="447">
        <f t="shared" ca="1" si="1"/>
        <v>4341759.054925818</v>
      </c>
      <c r="F11" s="431"/>
      <c r="G11" s="459">
        <v>1</v>
      </c>
      <c r="H11" s="459">
        <v>4</v>
      </c>
      <c r="I11" s="444">
        <f t="shared" ca="1" si="5"/>
        <v>3600847.0933849807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15003.52955577075</v>
      </c>
      <c r="L11" s="444">
        <f t="shared" ca="1" si="3"/>
        <v>3615850.6229407513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4341759.054925818</v>
      </c>
      <c r="C12" s="447">
        <f t="shared" si="0"/>
        <v>0</v>
      </c>
      <c r="D12" s="447">
        <f ca="1">SUMIF(G:G,5,K:K)</f>
        <v>222132.63339520511</v>
      </c>
      <c r="E12" s="447">
        <f t="shared" ca="1" si="1"/>
        <v>4563891.6883210232</v>
      </c>
      <c r="F12" s="431"/>
      <c r="G12" s="459">
        <v>1</v>
      </c>
      <c r="H12" s="459">
        <v>5</v>
      </c>
      <c r="I12" s="444">
        <f t="shared" ca="1" si="5"/>
        <v>3615850.6229407513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15066.04426225313</v>
      </c>
      <c r="L12" s="444">
        <f t="shared" ca="1" si="3"/>
        <v>3630916.6672030045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4563891.6883210232</v>
      </c>
      <c r="C13" s="447">
        <f t="shared" si="0"/>
        <v>116996.01957289393</v>
      </c>
      <c r="D13" s="447">
        <f ca="1">SUMIF(G:G,6,K:K)</f>
        <v>232026.76010082162</v>
      </c>
      <c r="E13" s="447">
        <f t="shared" ca="1" si="1"/>
        <v>4678922.4288489511</v>
      </c>
      <c r="F13" s="431"/>
      <c r="G13" s="459">
        <v>1</v>
      </c>
      <c r="H13" s="459">
        <v>6</v>
      </c>
      <c r="I13" s="444">
        <f t="shared" ca="1" si="5"/>
        <v>3630916.6672030045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15128.819446679183</v>
      </c>
      <c r="L13" s="444">
        <f t="shared" ca="1" si="3"/>
        <v>3646045.4866496837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4678922.4288489511</v>
      </c>
      <c r="C14" s="447">
        <f t="shared" si="0"/>
        <v>280790.44697494537</v>
      </c>
      <c r="D14" s="447">
        <f ca="1">SUMIF(G:G,7,K:K)</f>
        <v>231660.40730910734</v>
      </c>
      <c r="E14" s="447">
        <f t="shared" ca="1" si="1"/>
        <v>4629792.3891831134</v>
      </c>
      <c r="F14" s="431"/>
      <c r="G14" s="459">
        <v>1</v>
      </c>
      <c r="H14" s="459">
        <v>7</v>
      </c>
      <c r="I14" s="444">
        <f t="shared" ca="1" si="5"/>
        <v>3646045.4866496837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15191.85619437368</v>
      </c>
      <c r="L14" s="444">
        <f t="shared" ca="1" si="3"/>
        <v>3661237.3428440574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4629792.3891831134</v>
      </c>
      <c r="C15" s="447">
        <f t="shared" si="0"/>
        <v>280790.44697494537</v>
      </c>
      <c r="D15" s="447">
        <f ca="1">SUMIF(G:G,8,K:K)</f>
        <v>229146.82123679802</v>
      </c>
      <c r="E15" s="447">
        <f t="shared" ca="1" si="1"/>
        <v>4578148.7634449657</v>
      </c>
      <c r="F15" s="431"/>
      <c r="G15" s="459">
        <v>1</v>
      </c>
      <c r="H15" s="459">
        <v>8</v>
      </c>
      <c r="I15" s="444">
        <f t="shared" ca="1" si="5"/>
        <v>3661237.3428440574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15255.155595183573</v>
      </c>
      <c r="L15" s="444">
        <f t="shared" ca="1" si="3"/>
        <v>3676492.4984392407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4578148.7634449657</v>
      </c>
      <c r="C16" s="447">
        <f t="shared" si="0"/>
        <v>261607.54257494543</v>
      </c>
      <c r="D16" s="447">
        <f ca="1">SUMIF(G:G,9,K:K)</f>
        <v>226990.93153391179</v>
      </c>
      <c r="E16" s="447">
        <f t="shared" ca="1" si="1"/>
        <v>4543532.1524039321</v>
      </c>
      <c r="F16" s="431"/>
      <c r="G16" s="459">
        <v>1</v>
      </c>
      <c r="H16" s="459">
        <v>9</v>
      </c>
      <c r="I16" s="444">
        <f t="shared" ca="1" si="5"/>
        <v>3676492.4984392407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15318.718743496836</v>
      </c>
      <c r="L16" s="444">
        <f t="shared" ca="1" si="3"/>
        <v>3691811.2171827378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4543532.1524039321</v>
      </c>
      <c r="C17" s="447">
        <f t="shared" si="0"/>
        <v>259863.64217494545</v>
      </c>
      <c r="D17" s="447">
        <f ca="1">SUMIF(G:G,10,K:K)</f>
        <v>225309.10126899972</v>
      </c>
      <c r="E17" s="447">
        <f t="shared" ca="1" si="1"/>
        <v>4508977.6114979861</v>
      </c>
      <c r="F17" s="431"/>
      <c r="G17" s="459">
        <v>1</v>
      </c>
      <c r="H17" s="459">
        <v>10</v>
      </c>
      <c r="I17" s="444">
        <f t="shared" ca="1" si="5"/>
        <v>3691811.2171827378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15382.546738261408</v>
      </c>
      <c r="L17" s="444">
        <f t="shared" ca="1" si="3"/>
        <v>3707193.7639209991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4508977.6114979861</v>
      </c>
      <c r="C18" s="447">
        <f t="shared" si="0"/>
        <v>259863.64217494545</v>
      </c>
      <c r="D18" s="447">
        <f ca="1">SUMIF(G:G,11,K:K)</f>
        <v>223541.22537581989</v>
      </c>
      <c r="E18" s="447">
        <f t="shared" ca="1" si="1"/>
        <v>4472655.1946988609</v>
      </c>
      <c r="F18" s="431"/>
      <c r="G18" s="459">
        <v>1</v>
      </c>
      <c r="H18" s="459">
        <v>11</v>
      </c>
      <c r="I18" s="444">
        <f t="shared" ca="1" si="5"/>
        <v>3707193.7639209991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15446.640683004165</v>
      </c>
      <c r="L18" s="444">
        <f t="shared" ca="1" si="3"/>
        <v>3722640.4046040033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4472655.1946988609</v>
      </c>
      <c r="C19" s="447">
        <f t="shared" si="0"/>
        <v>259863.64217494545</v>
      </c>
      <c r="D19" s="447">
        <f ca="1">SUMIF(G:G,12,K:K)</f>
        <v>221682.90159672551</v>
      </c>
      <c r="E19" s="447">
        <f t="shared" ca="1" si="1"/>
        <v>4434474.4541206416</v>
      </c>
      <c r="F19" s="431"/>
      <c r="G19" s="459">
        <v>1</v>
      </c>
      <c r="H19" s="459">
        <v>12</v>
      </c>
      <c r="I19" s="444">
        <f t="shared" ca="1" si="5"/>
        <v>3722640.4046040033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15511.001685850013</v>
      </c>
      <c r="L19" s="444">
        <f t="shared" ca="1" si="3"/>
        <v>3738151.4062898532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4434474.4541206416</v>
      </c>
      <c r="C20" s="447">
        <f t="shared" si="0"/>
        <v>259863.64217494545</v>
      </c>
      <c r="D20" s="447">
        <f ca="1">SUMIF(G:G,13,K:K)</f>
        <v>219729.50244621388</v>
      </c>
      <c r="E20" s="447">
        <f t="shared" ca="1" si="1"/>
        <v>4394340.3143919101</v>
      </c>
      <c r="F20" s="431"/>
      <c r="G20" s="459">
        <v>2</v>
      </c>
      <c r="H20" s="459">
        <v>13</v>
      </c>
      <c r="I20" s="444">
        <f t="shared" ca="1" si="5"/>
        <v>3738151.4062898532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15575.630859541054</v>
      </c>
      <c r="L20" s="444">
        <f t="shared" ca="1" si="3"/>
        <v>3753727.0371493944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4394340.3143919101</v>
      </c>
      <c r="C21" s="447">
        <f t="shared" si="0"/>
        <v>259863.64217494545</v>
      </c>
      <c r="D21" s="447">
        <f ca="1">SUMIF(G:G,14,K:K)</f>
        <v>217676.16368784168</v>
      </c>
      <c r="E21" s="447">
        <f t="shared" ca="1" si="1"/>
        <v>4352152.8359048069</v>
      </c>
      <c r="F21" s="431"/>
      <c r="G21" s="459">
        <v>2</v>
      </c>
      <c r="H21" s="459">
        <v>14</v>
      </c>
      <c r="I21" s="444">
        <f t="shared" ca="1" si="5"/>
        <v>3753727.0371493944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15640.52932145581</v>
      </c>
      <c r="L21" s="444">
        <f t="shared" ca="1" si="3"/>
        <v>3769367.5664708503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4352152.8359048069</v>
      </c>
      <c r="C22" s="447">
        <f t="shared" si="0"/>
        <v>259863.64217494545</v>
      </c>
      <c r="D22" s="447">
        <f ca="1">SUMIF(G:G,15,K:K)</f>
        <v>215517.7722215968</v>
      </c>
      <c r="E22" s="447">
        <f t="shared" ca="1" si="1"/>
        <v>4307806.9659514586</v>
      </c>
      <c r="F22" s="431"/>
      <c r="G22" s="459">
        <v>2</v>
      </c>
      <c r="H22" s="459">
        <v>15</v>
      </c>
      <c r="I22" s="444">
        <f t="shared" ca="1" si="5"/>
        <v>3769367.5664708503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15705.698193628545</v>
      </c>
      <c r="L22" s="444">
        <f t="shared" ca="1" si="3"/>
        <v>3785073.2646644786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4307806.9659514586</v>
      </c>
      <c r="C23" s="447">
        <f t="shared" si="0"/>
        <v>259863.64217494545</v>
      </c>
      <c r="D23" s="447">
        <f ca="1">SUMIF(G:G,16,K:K)</f>
        <v>213248.95335156724</v>
      </c>
      <c r="E23" s="447">
        <f t="shared" ca="1" si="1"/>
        <v>4261192.2771280808</v>
      </c>
      <c r="F23" s="431"/>
      <c r="G23" s="459">
        <v>2</v>
      </c>
      <c r="H23" s="459">
        <v>16</v>
      </c>
      <c r="I23" s="444">
        <f t="shared" ca="1" si="5"/>
        <v>3785073.2646644786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15771.138602768662</v>
      </c>
      <c r="L23" s="444">
        <f t="shared" ca="1" si="3"/>
        <v>3800844.4032672471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4261192.2771280808</v>
      </c>
      <c r="C24" s="447">
        <f t="shared" si="0"/>
        <v>259863.64217494545</v>
      </c>
      <c r="D24" s="447">
        <f ca="1">SUMIF(G:G,17,K:K)</f>
        <v>210864.05740219698</v>
      </c>
      <c r="E24" s="447">
        <f t="shared" ca="1" si="1"/>
        <v>4212192.6923553329</v>
      </c>
      <c r="F24" s="431"/>
      <c r="G24" s="459">
        <v>2</v>
      </c>
      <c r="H24" s="459">
        <v>17</v>
      </c>
      <c r="I24" s="444">
        <f t="shared" ca="1" si="5"/>
        <v>3800844.4032672471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15836.851680280197</v>
      </c>
      <c r="L24" s="444">
        <f t="shared" ca="1" si="3"/>
        <v>3816681.2549475273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4212192.6923553329</v>
      </c>
      <c r="C25" s="447">
        <f t="shared" si="0"/>
        <v>259863.64217494545</v>
      </c>
      <c r="D25" s="447">
        <f ca="1">SUMIF(G:G,18,K:K)</f>
        <v>208357.14564980639</v>
      </c>
      <c r="E25" s="447">
        <f t="shared" ca="1" si="1"/>
        <v>4160686.1958301943</v>
      </c>
      <c r="F25" s="431"/>
      <c r="G25" s="459">
        <v>2</v>
      </c>
      <c r="H25" s="459">
        <v>18</v>
      </c>
      <c r="I25" s="444">
        <f t="shared" ca="1" si="5"/>
        <v>3816681.2549475273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15902.838562281364</v>
      </c>
      <c r="L25" s="444">
        <f t="shared" ca="1" si="3"/>
        <v>3832584.0935098086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4160686.1958301943</v>
      </c>
      <c r="C26" s="447">
        <f t="shared" si="0"/>
        <v>259863.64217494545</v>
      </c>
      <c r="D26" s="447">
        <f ca="1">SUMIF(G:G,19,K:K)</f>
        <v>205721.97553434127</v>
      </c>
      <c r="E26" s="447">
        <f t="shared" ca="1" si="1"/>
        <v>4106544.5291895904</v>
      </c>
      <c r="F26" s="431"/>
      <c r="G26" s="459">
        <v>2</v>
      </c>
      <c r="H26" s="459">
        <v>19</v>
      </c>
      <c r="I26" s="444">
        <f t="shared" ca="1" si="5"/>
        <v>3832584.0935098086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15969.100389624202</v>
      </c>
      <c r="L26" s="444">
        <f t="shared" ca="1" si="3"/>
        <v>3848553.1938994327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4106544.5291895904</v>
      </c>
      <c r="C27" s="447">
        <f t="shared" si="0"/>
        <v>259863.64217494545</v>
      </c>
      <c r="D27" s="447">
        <f ca="1">SUMIF(G:G,20,K:K)</f>
        <v>202951.98511452787</v>
      </c>
      <c r="E27" s="447">
        <f t="shared" ca="1" si="1"/>
        <v>4049632.872129173</v>
      </c>
      <c r="F27" s="431"/>
      <c r="G27" s="459">
        <v>2</v>
      </c>
      <c r="H27" s="459">
        <v>20</v>
      </c>
      <c r="I27" s="444">
        <f t="shared" ca="1" si="5"/>
        <v>3848553.1938994327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16035.638307914303</v>
      </c>
      <c r="L27" s="444">
        <f t="shared" ca="1" si="3"/>
        <v>3864588.8322073468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4049632.872129173</v>
      </c>
      <c r="C28" s="447">
        <f t="shared" si="0"/>
        <v>259863.64217494545</v>
      </c>
      <c r="D28" s="447">
        <f ca="1">SUMIF(G:G,21,K:K)</f>
        <v>200040.27672772249</v>
      </c>
      <c r="E28" s="447">
        <f t="shared" ca="1" si="1"/>
        <v>3989809.5066819503</v>
      </c>
      <c r="F28" s="431"/>
      <c r="G28" s="459">
        <v>2</v>
      </c>
      <c r="H28" s="459">
        <v>21</v>
      </c>
      <c r="I28" s="444">
        <f t="shared" ca="1" si="5"/>
        <v>3864588.8322073468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16102.453467530611</v>
      </c>
      <c r="L28" s="444">
        <f t="shared" ca="1" si="3"/>
        <v>3880691.2856748775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3989809.5066819503</v>
      </c>
      <c r="C29" s="447">
        <f t="shared" si="0"/>
        <v>259863.64217494545</v>
      </c>
      <c r="D29" s="447">
        <f ca="1">SUMIF(G:G,22,K:K)</f>
        <v>196979.5998137701</v>
      </c>
      <c r="E29" s="447">
        <f t="shared" ca="1" si="1"/>
        <v>3926925.4643207747</v>
      </c>
      <c r="F29" s="431"/>
      <c r="G29" s="459">
        <v>2</v>
      </c>
      <c r="H29" s="459">
        <v>22</v>
      </c>
      <c r="I29" s="444">
        <f t="shared" ca="1" si="5"/>
        <v>3880691.2856748775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16169.54702364532</v>
      </c>
      <c r="L29" s="444">
        <f t="shared" ca="1" si="3"/>
        <v>3896860.8326985226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3926925.4643207747</v>
      </c>
      <c r="C30" s="447">
        <f t="shared" si="0"/>
        <v>259863.64217494545</v>
      </c>
      <c r="D30" s="447">
        <f ca="1">SUMIF(G:G,23,K:K)</f>
        <v>193762.332860097</v>
      </c>
      <c r="E30" s="447">
        <f t="shared" ca="1" si="1"/>
        <v>3860824.1550059258</v>
      </c>
      <c r="F30" s="431"/>
      <c r="G30" s="459">
        <v>2</v>
      </c>
      <c r="H30" s="459">
        <v>23</v>
      </c>
      <c r="I30" s="444">
        <f t="shared" ca="1" si="5"/>
        <v>3896860.8326985226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16236.920136243842</v>
      </c>
      <c r="L30" s="444">
        <f t="shared" ca="1" si="3"/>
        <v>3913097.7528347666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3860824.1550059258</v>
      </c>
      <c r="C31" s="447">
        <f t="shared" si="0"/>
        <v>259863.64217494545</v>
      </c>
      <c r="D31" s="447">
        <f ca="1">SUMIF(G:G,24,K:K)</f>
        <v>190380.46442308175</v>
      </c>
      <c r="E31" s="447">
        <f t="shared" ca="1" si="1"/>
        <v>3791340.977254062</v>
      </c>
      <c r="F31" s="431"/>
      <c r="G31" s="459">
        <v>2</v>
      </c>
      <c r="H31" s="459">
        <v>24</v>
      </c>
      <c r="I31" s="444">
        <f t="shared" ca="1" si="5"/>
        <v>3913097.7528347666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16304.57397014486</v>
      </c>
      <c r="L31" s="444">
        <f t="shared" ca="1" si="3"/>
        <v>3929402.3268049117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3791340.977254062</v>
      </c>
      <c r="C32" s="447">
        <f t="shared" si="0"/>
        <v>259863.64217494545</v>
      </c>
      <c r="D32" s="447">
        <f ca="1">SUMIF(G:G,25,K:K)</f>
        <v>186825.57317844257</v>
      </c>
      <c r="E32" s="447">
        <f t="shared" ca="1" si="1"/>
        <v>3718302.9082575594</v>
      </c>
      <c r="F32" s="431"/>
      <c r="G32" s="459">
        <v>3</v>
      </c>
      <c r="H32" s="459">
        <v>25</v>
      </c>
      <c r="I32" s="444">
        <f t="shared" ca="1" si="5"/>
        <v>3929402.3268049117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16372.509695020466</v>
      </c>
      <c r="L32" s="444">
        <f t="shared" ca="1" si="3"/>
        <v>3945774.8364999322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3718302.9082575594</v>
      </c>
      <c r="C33" s="447">
        <f t="shared" si="0"/>
        <v>259863.64217494545</v>
      </c>
      <c r="D33" s="447">
        <f ca="1">SUMIF(G:G,26,K:K)</f>
        <v>183088.80695096444</v>
      </c>
      <c r="E33" s="447">
        <f t="shared" ca="1" si="1"/>
        <v>3641528.0730335782</v>
      </c>
      <c r="F33" s="431"/>
      <c r="G33" s="459">
        <v>3</v>
      </c>
      <c r="H33" s="459">
        <v>26</v>
      </c>
      <c r="I33" s="444">
        <f t="shared" ca="1" si="5"/>
        <v>3945774.8364999322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16440.728485416381</v>
      </c>
      <c r="L33" s="444">
        <f t="shared" ca="1" si="3"/>
        <v>3962215.5649853484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3641528.0730335782</v>
      </c>
      <c r="C34" s="447">
        <f t="shared" si="0"/>
        <v>259863.64217494545</v>
      </c>
      <c r="D34" s="447">
        <f ca="1">SUMIF(G:G,27,K:K)</f>
        <v>179160.86067134823</v>
      </c>
      <c r="E34" s="447">
        <f t="shared" ca="1" si="1"/>
        <v>3560825.291529981</v>
      </c>
      <c r="F34" s="431"/>
      <c r="G34" s="459">
        <v>3</v>
      </c>
      <c r="H34" s="459">
        <v>27</v>
      </c>
      <c r="I34" s="444">
        <f t="shared" ca="1" si="5"/>
        <v>3962215.5649853484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16509.231520772286</v>
      </c>
      <c r="L34" s="444">
        <f t="shared" ca="1" si="3"/>
        <v>3978724.7965061208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3560825.291529981</v>
      </c>
      <c r="C35" s="447">
        <f t="shared" si="0"/>
        <v>259863.64217494545</v>
      </c>
      <c r="D35" s="447">
        <f ca="1">SUMIF(G:G,28,K:K)</f>
        <v>175031.95320528935</v>
      </c>
      <c r="E35" s="447">
        <f t="shared" ca="1" si="1"/>
        <v>3475993.6025603246</v>
      </c>
      <c r="F35" s="431"/>
      <c r="G35" s="459">
        <v>3</v>
      </c>
      <c r="H35" s="459">
        <v>28</v>
      </c>
      <c r="I35" s="444">
        <f t="shared" ca="1" si="5"/>
        <v>3978724.7965061208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16578.01998544217</v>
      </c>
      <c r="L35" s="444">
        <f t="shared" ca="1" si="3"/>
        <v>3995302.8164915629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3475993.6025603246</v>
      </c>
      <c r="C36" s="447">
        <f t="shared" si="0"/>
        <v>259863.64217494545</v>
      </c>
      <c r="D36" s="447">
        <f ca="1">SUMIF(G:G,29,K:K)</f>
        <v>170691.80299708885</v>
      </c>
      <c r="E36" s="447">
        <f t="shared" ca="1" si="1"/>
        <v>3386821.7633824684</v>
      </c>
      <c r="F36" s="431"/>
      <c r="G36" s="459">
        <v>3</v>
      </c>
      <c r="H36" s="459">
        <v>29</v>
      </c>
      <c r="I36" s="444">
        <f t="shared" ca="1" si="5"/>
        <v>3995302.8164915629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16647.095068714847</v>
      </c>
      <c r="L36" s="444">
        <f t="shared" ca="1" si="3"/>
        <v>4011949.9115602779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3386821.7633824684</v>
      </c>
      <c r="C37" s="447">
        <f t="shared" si="0"/>
        <v>259863.64217494545</v>
      </c>
      <c r="D37" s="447">
        <f ca="1">SUMIF(G:G,30,K:K)</f>
        <v>166129.60246714493</v>
      </c>
      <c r="E37" s="447">
        <f t="shared" ca="1" si="1"/>
        <v>3293087.723674668</v>
      </c>
      <c r="F37" s="431"/>
      <c r="G37" s="459">
        <v>3</v>
      </c>
      <c r="H37" s="459">
        <v>30</v>
      </c>
      <c r="I37" s="444">
        <f t="shared" ca="1" si="5"/>
        <v>4011949.9115602779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16716.457964834492</v>
      </c>
      <c r="L37" s="444">
        <f t="shared" ca="1" si="3"/>
        <v>4028666.3695251122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3293087.723674668</v>
      </c>
      <c r="C38" s="447">
        <f t="shared" si="0"/>
        <v>259863.64217494545</v>
      </c>
      <c r="D38" s="447">
        <f ca="1">SUMIF(G:G,31,K:K)</f>
        <v>161333.99109957207</v>
      </c>
      <c r="E38" s="447">
        <f t="shared" ca="1" si="1"/>
        <v>3194558.0725992951</v>
      </c>
      <c r="F38" s="431"/>
      <c r="G38" s="459">
        <v>3</v>
      </c>
      <c r="H38" s="459">
        <v>31</v>
      </c>
      <c r="I38" s="444">
        <f t="shared" ca="1" si="5"/>
        <v>4028666.3695251122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16786.109873021298</v>
      </c>
      <c r="L38" s="444">
        <f t="shared" ca="1" si="3"/>
        <v>4045452.4793981337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3194558.0725992951</v>
      </c>
      <c r="C39" s="447">
        <f t="shared" si="0"/>
        <v>259863.64217494545</v>
      </c>
      <c r="D39" s="447">
        <f ca="1">SUMIF(G:G,32,K:K)</f>
        <v>156293.02715293097</v>
      </c>
      <c r="E39" s="447">
        <f t="shared" ca="1" si="1"/>
        <v>3090987.4575772802</v>
      </c>
      <c r="F39" s="431"/>
      <c r="G39" s="459">
        <v>3</v>
      </c>
      <c r="H39" s="459">
        <v>32</v>
      </c>
      <c r="I39" s="444">
        <f t="shared" ca="1" si="5"/>
        <v>4045452.4793981337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16856.051997492224</v>
      </c>
      <c r="L39" s="444">
        <f t="shared" ca="1" si="3"/>
        <v>4062308.5313956258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3090987.4575772802</v>
      </c>
      <c r="C40" s="447">
        <f t="shared" si="0"/>
        <v>259863.64217494545</v>
      </c>
      <c r="D40" s="447">
        <f ca="1">SUMIF(G:G,33,K:K)</f>
        <v>150994.15792362631</v>
      </c>
      <c r="E40" s="447">
        <f t="shared" ca="1" si="1"/>
        <v>2982117.9733259608</v>
      </c>
      <c r="F40" s="431"/>
      <c r="G40" s="459">
        <v>3</v>
      </c>
      <c r="H40" s="459">
        <v>33</v>
      </c>
      <c r="I40" s="444">
        <f t="shared" ca="1" si="5"/>
        <v>4062308.5313956258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16926.285547481773</v>
      </c>
      <c r="L40" s="444">
        <f t="shared" ca="1" si="3"/>
        <v>4079234.8169431076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2982117.9733259608</v>
      </c>
      <c r="C41" s="447">
        <f t="shared" si="0"/>
        <v>259863.64217494545</v>
      </c>
      <c r="D41" s="447">
        <f ca="1">SUMIF(G:G,34,K:K)</f>
        <v>145424.18848792338</v>
      </c>
      <c r="E41" s="447">
        <f t="shared" ca="1" si="1"/>
        <v>2867678.5196389384</v>
      </c>
      <c r="F41" s="431"/>
      <c r="G41" s="459">
        <v>3</v>
      </c>
      <c r="H41" s="459">
        <v>34</v>
      </c>
      <c r="I41" s="444">
        <f t="shared" ca="1" si="5"/>
        <v>4079234.8169431076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16996.811737262949</v>
      </c>
      <c r="L41" s="444">
        <f t="shared" ca="1" si="3"/>
        <v>4096231.6286803707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2867678.5196389384</v>
      </c>
      <c r="C42" s="447">
        <f t="shared" si="0"/>
        <v>259863.64217494545</v>
      </c>
      <c r="D42" s="447">
        <f ca="1">SUMIF(G:G,35,K:K)</f>
        <v>139569.24884474656</v>
      </c>
      <c r="E42" s="447">
        <f t="shared" ca="1" si="1"/>
        <v>2747384.1263087392</v>
      </c>
      <c r="F42" s="431"/>
      <c r="G42" s="459">
        <v>3</v>
      </c>
      <c r="H42" s="459">
        <v>35</v>
      </c>
      <c r="I42" s="444">
        <f t="shared" ca="1" si="5"/>
        <v>4096231.6286803707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17067.631786168211</v>
      </c>
      <c r="L42" s="444">
        <f t="shared" ca="1" si="3"/>
        <v>4113299.2604665388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2747384.1263087392</v>
      </c>
      <c r="C43" s="447">
        <f t="shared" si="0"/>
        <v>259863.64217494545</v>
      </c>
      <c r="D43" s="447">
        <f ca="1">SUMIF(G:G,36,K:K)</f>
        <v>133414.75937744186</v>
      </c>
      <c r="E43" s="447">
        <f t="shared" ca="1" si="1"/>
        <v>2620935.2435112358</v>
      </c>
      <c r="F43" s="431"/>
      <c r="G43" s="459">
        <v>3</v>
      </c>
      <c r="H43" s="459">
        <v>36</v>
      </c>
      <c r="I43" s="444">
        <f t="shared" ca="1" si="5"/>
        <v>4113299.2604665388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17138.746918610577</v>
      </c>
      <c r="L43" s="444">
        <f t="shared" ca="1" si="3"/>
        <v>4130438.0073851496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2620935.2435112358</v>
      </c>
      <c r="C44" s="447">
        <f t="shared" si="0"/>
        <v>259863.64217494545</v>
      </c>
      <c r="D44" s="447">
        <f ca="1">SUMIF(G:G,37,K:K)</f>
        <v>126945.39454849667</v>
      </c>
      <c r="E44" s="447">
        <f t="shared" ca="1" si="1"/>
        <v>2488016.9958847868</v>
      </c>
      <c r="F44" s="431"/>
      <c r="G44" s="459">
        <v>4</v>
      </c>
      <c r="H44" s="459">
        <v>37</v>
      </c>
      <c r="I44" s="444">
        <f t="shared" ca="1" si="5"/>
        <v>4130438.0073851496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17210.158364104787</v>
      </c>
      <c r="L44" s="444">
        <f t="shared" ca="1" si="3"/>
        <v>4147648.1657492542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2488016.9958847868</v>
      </c>
      <c r="C45" s="447">
        <f t="shared" si="0"/>
        <v>259863.64217494545</v>
      </c>
      <c r="D45" s="447">
        <f ca="1">SUMIF(G:G,38,K:K)</f>
        <v>120145.04473681338</v>
      </c>
      <c r="E45" s="447">
        <f t="shared" ca="1" si="1"/>
        <v>2348298.3984466544</v>
      </c>
      <c r="F45" s="431"/>
      <c r="G45" s="459">
        <v>4</v>
      </c>
      <c r="H45" s="459">
        <v>38</v>
      </c>
      <c r="I45" s="444">
        <f t="shared" ca="1" si="5"/>
        <v>4147648.1657492542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17281.86735728856</v>
      </c>
      <c r="L45" s="444">
        <f t="shared" ca="1" si="3"/>
        <v>4164930.0331065427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2348298.3984466544</v>
      </c>
      <c r="C46" s="447">
        <f t="shared" si="0"/>
        <v>259863.64217494545</v>
      </c>
      <c r="D46" s="447">
        <f ca="1">SUMIF(G:G,39,K:K)</f>
        <v>112996.77612250461</v>
      </c>
      <c r="E46" s="447">
        <f t="shared" ca="1" si="1"/>
        <v>2201431.5323942136</v>
      </c>
      <c r="F46" s="431"/>
      <c r="G46" s="459">
        <v>4</v>
      </c>
      <c r="H46" s="459">
        <v>39</v>
      </c>
      <c r="I46" s="444">
        <f t="shared" ca="1" si="5"/>
        <v>4164930.0331065427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17353.875137943927</v>
      </c>
      <c r="L46" s="444">
        <f t="shared" ca="1" si="3"/>
        <v>4182283.9082444864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2201431.5323942136</v>
      </c>
      <c r="C47" s="447">
        <f t="shared" si="0"/>
        <v>259863.64217494545</v>
      </c>
      <c r="D47" s="447">
        <f ca="1">SUMIF(G:G,40,K:K)</f>
        <v>105482.78851931942</v>
      </c>
      <c r="E47" s="447">
        <f t="shared" ca="1" si="1"/>
        <v>2047050.6787385875</v>
      </c>
      <c r="F47" s="431"/>
      <c r="G47" s="459">
        <v>4</v>
      </c>
      <c r="H47" s="459">
        <v>40</v>
      </c>
      <c r="I47" s="444">
        <f t="shared" ca="1" si="5"/>
        <v>4182283.9082444864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17426.182951018694</v>
      </c>
      <c r="L47" s="444">
        <f t="shared" ca="1" si="3"/>
        <v>4199710.0911955051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2047050.6787385875</v>
      </c>
      <c r="C48" s="447">
        <f t="shared" si="0"/>
        <v>259863.64217494545</v>
      </c>
      <c r="D48" s="447">
        <f ca="1">SUMIF(G:G,41,K:K)</f>
        <v>97584.371049695474</v>
      </c>
      <c r="E48" s="447">
        <f t="shared" ca="1" si="1"/>
        <v>1884771.4076133375</v>
      </c>
      <c r="F48" s="431"/>
      <c r="G48" s="459">
        <v>4</v>
      </c>
      <c r="H48" s="459">
        <v>41</v>
      </c>
      <c r="I48" s="444">
        <f t="shared" ca="1" si="5"/>
        <v>4199710.0911955051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17498.792046647937</v>
      </c>
      <c r="L48" s="444">
        <f t="shared" ca="1" si="3"/>
        <v>4217208.8832421526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1884771.4076133375</v>
      </c>
      <c r="C49" s="447">
        <f t="shared" si="0"/>
        <v>259863.64217494545</v>
      </c>
      <c r="D49" s="447">
        <f ca="1">SUMIF(G:G,42,K:K)</f>
        <v>89281.855552063338</v>
      </c>
      <c r="E49" s="447">
        <f t="shared" ca="1" si="1"/>
        <v>1714189.6209904554</v>
      </c>
      <c r="F49" s="431"/>
      <c r="G49" s="459">
        <v>4</v>
      </c>
      <c r="H49" s="459">
        <v>42</v>
      </c>
      <c r="I49" s="444">
        <f t="shared" ca="1" si="5"/>
        <v>4217208.8832421526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17571.703680175637</v>
      </c>
      <c r="L49" s="444">
        <f t="shared" ca="1" si="3"/>
        <v>4234780.586922328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1714189.6209904554</v>
      </c>
      <c r="C50" s="447">
        <f t="shared" si="0"/>
        <v>259863.64217494545</v>
      </c>
      <c r="D50" s="447">
        <f ca="1">SUMIF(G:G,43,K:K)</f>
        <v>80554.567604379787</v>
      </c>
      <c r="E50" s="447">
        <f t="shared" ca="1" si="1"/>
        <v>1534880.5464198897</v>
      </c>
      <c r="F50" s="431"/>
      <c r="G50" s="459">
        <v>4</v>
      </c>
      <c r="H50" s="459">
        <v>43</v>
      </c>
      <c r="I50" s="444">
        <f t="shared" ca="1" si="5"/>
        <v>4234780.586922328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17644.919112176365</v>
      </c>
      <c r="L50" s="444">
        <f t="shared" ca="1" si="3"/>
        <v>4252425.5060345046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1534880.5464198897</v>
      </c>
      <c r="C51" s="447">
        <f t="shared" si="0"/>
        <v>259863.64217494545</v>
      </c>
      <c r="D51" s="447">
        <f ca="1">SUMIF(G:G,44,K:K)</f>
        <v>71380.7750419324</v>
      </c>
      <c r="E51" s="447">
        <f t="shared" ca="1" si="1"/>
        <v>1346397.6792868767</v>
      </c>
      <c r="F51" s="431"/>
      <c r="G51" s="459">
        <v>4</v>
      </c>
      <c r="H51" s="459">
        <v>44</v>
      </c>
      <c r="I51" s="444">
        <f t="shared" ca="1" si="5"/>
        <v>4252425.5060345046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17718.439608477103</v>
      </c>
      <c r="L51" s="444">
        <f t="shared" ca="1" si="3"/>
        <v>4270143.9456429817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1346397.6792868767</v>
      </c>
      <c r="C52" s="447">
        <f t="shared" si="0"/>
        <v>259863.64217494545</v>
      </c>
      <c r="D52" s="447">
        <f ca="1">SUMIF(G:G,45,K:K)</f>
        <v>61737.633841216884</v>
      </c>
      <c r="E52" s="447">
        <f t="shared" ca="1" si="1"/>
        <v>1148271.670953148</v>
      </c>
      <c r="F52" s="431"/>
      <c r="G52" s="459">
        <v>4</v>
      </c>
      <c r="H52" s="459">
        <v>45</v>
      </c>
      <c r="I52" s="444">
        <f t="shared" ca="1" si="5"/>
        <v>4270143.9456429817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17792.26644017909</v>
      </c>
      <c r="L52" s="444">
        <f t="shared" ca="1" si="3"/>
        <v>4287936.2120831609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1148271.670953148</v>
      </c>
      <c r="C53" s="447">
        <f t="shared" si="0"/>
        <v>259863.64217494545</v>
      </c>
      <c r="D53" s="447">
        <f ca="1">SUMIF(G:G,46,K:K)</f>
        <v>51601.131235131208</v>
      </c>
      <c r="E53" s="447">
        <f t="shared" ca="1" si="1"/>
        <v>940009.16001333378</v>
      </c>
      <c r="F53" s="431"/>
      <c r="G53" s="459">
        <v>4</v>
      </c>
      <c r="H53" s="459">
        <v>46</v>
      </c>
      <c r="I53" s="444">
        <f t="shared" ca="1" si="5"/>
        <v>4287936.2120831609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17866.400883679838</v>
      </c>
      <c r="L53" s="444">
        <f t="shared" ca="1" si="3"/>
        <v>4305802.6129668411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940009.16001333378</v>
      </c>
      <c r="C54" s="447">
        <f t="shared" si="0"/>
        <v>259863.64217494545</v>
      </c>
      <c r="D54" s="447">
        <f ca="1">SUMIF(G:G,47,K:K)</f>
        <v>40946.025917835083</v>
      </c>
      <c r="E54" s="447">
        <f t="shared" ca="1" si="1"/>
        <v>721091.5437562234</v>
      </c>
      <c r="F54" s="431"/>
      <c r="G54" s="459">
        <v>4</v>
      </c>
      <c r="H54" s="459">
        <v>47</v>
      </c>
      <c r="I54" s="444">
        <f t="shared" ca="1" si="5"/>
        <v>4305802.6129668411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17940.844220695169</v>
      </c>
      <c r="L54" s="444">
        <f t="shared" ca="1" si="3"/>
        <v>4323743.4571875362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721091.5437562234</v>
      </c>
      <c r="C55" s="447">
        <f t="shared" si="0"/>
        <v>259863.64217494545</v>
      </c>
      <c r="D55" s="447">
        <f ca="1">SUMIF(G:G,48,K:K)</f>
        <v>29745.785190376333</v>
      </c>
      <c r="E55" s="447">
        <f t="shared" ca="1" si="1"/>
        <v>490973.68677165429</v>
      </c>
      <c r="F55" s="431"/>
      <c r="G55" s="459">
        <v>4</v>
      </c>
      <c r="H55" s="459">
        <v>48</v>
      </c>
      <c r="I55" s="444">
        <f t="shared" ca="1" si="5"/>
        <v>4323743.4571875362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18015.597738281402</v>
      </c>
      <c r="L55" s="444">
        <f t="shared" ca="1" si="3"/>
        <v>4341759.054925818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490973.68677165429</v>
      </c>
      <c r="C56" s="447">
        <f t="shared" si="0"/>
        <v>259863.64217494545</v>
      </c>
      <c r="D56" s="447">
        <f ca="1">SUMIF(G:G,49,K:K)</f>
        <v>17972.518890568521</v>
      </c>
      <c r="E56" s="447">
        <f t="shared" ca="1" si="1"/>
        <v>249082.56348727737</v>
      </c>
      <c r="F56" s="431"/>
      <c r="G56" s="459">
        <f>G55+1</f>
        <v>5</v>
      </c>
      <c r="H56" s="459">
        <v>49</v>
      </c>
      <c r="I56" s="444">
        <f t="shared" ca="1" si="5"/>
        <v>4341759.054925818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18090.662728857576</v>
      </c>
      <c r="L56" s="444">
        <f t="shared" ca="1" si="3"/>
        <v>4359849.7176546752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249082.56348727737</v>
      </c>
      <c r="C57" s="447">
        <f t="shared" si="0"/>
        <v>259863.64217494545</v>
      </c>
      <c r="D57" s="447">
        <f ca="1">SUMIF(G:G,50,K:K)</f>
        <v>5596.9099425954919</v>
      </c>
      <c r="E57" s="447">
        <f t="shared" ca="1" si="1"/>
        <v>-5184.1687450725876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4359849.7176546752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18166.040490227813</v>
      </c>
      <c r="L57" s="444">
        <f t="shared" ca="1" si="3"/>
        <v>4378015.758144903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-5184.1687450725876</v>
      </c>
      <c r="C58" s="447">
        <f t="shared" si="0"/>
        <v>259863.64217494545</v>
      </c>
      <c r="D58" s="447">
        <f ca="1">SUMIF(G:G,51,K:K)</f>
        <v>-7411.8586465979924</v>
      </c>
      <c r="E58" s="447">
        <f t="shared" ca="1" si="1"/>
        <v>-272459.66956661601</v>
      </c>
      <c r="F58" s="431"/>
      <c r="G58" s="459">
        <f t="shared" si="8"/>
        <v>5</v>
      </c>
      <c r="H58" s="459">
        <v>51</v>
      </c>
      <c r="I58" s="444">
        <f t="shared" ca="1" si="5"/>
        <v>4378015.758144903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18241.732325603763</v>
      </c>
      <c r="L58" s="444">
        <f t="shared" ca="1" si="3"/>
        <v>4396257.4904705072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-272459.66956661601</v>
      </c>
      <c r="C59" s="447">
        <f t="shared" si="0"/>
        <v>259863.64217494545</v>
      </c>
      <c r="D59" s="447">
        <f ca="1">SUMIF(G:G,52,K:K)</f>
        <v>-21086.180525918895</v>
      </c>
      <c r="E59" s="447">
        <f t="shared" ca="1" si="1"/>
        <v>-553409.49226748024</v>
      </c>
      <c r="F59" s="431"/>
      <c r="G59" s="459">
        <f t="shared" si="8"/>
        <v>5</v>
      </c>
      <c r="H59" s="459">
        <v>52</v>
      </c>
      <c r="I59" s="444">
        <f t="shared" ca="1" si="5"/>
        <v>4396257.4904705072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18317.739543627114</v>
      </c>
      <c r="L59" s="444">
        <f t="shared" ca="1" si="3"/>
        <v>4414575.2300141342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-553409.49226748024</v>
      </c>
      <c r="C60" s="447">
        <f t="shared" si="0"/>
        <v>259863.64217494545</v>
      </c>
      <c r="D60" s="447">
        <f ca="1">SUMIF(G:G,53,K:K)</f>
        <v>-35460.106664831561</v>
      </c>
      <c r="E60" s="447">
        <f t="shared" ca="1" si="1"/>
        <v>-848733.2411072572</v>
      </c>
      <c r="F60" s="431"/>
      <c r="G60" s="459">
        <f t="shared" si="8"/>
        <v>5</v>
      </c>
      <c r="H60" s="459">
        <v>53</v>
      </c>
      <c r="I60" s="444">
        <f t="shared" ca="1" si="5"/>
        <v>4414575.2300141342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18394.063458392226</v>
      </c>
      <c r="L60" s="444">
        <f t="shared" ca="1" si="3"/>
        <v>4432969.2934725266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-848733.2411072572</v>
      </c>
      <c r="C61" s="447">
        <f t="shared" si="0"/>
        <v>259863.64217494545</v>
      </c>
      <c r="D61" s="447">
        <f ca="1">SUMIF(G:G,54,K:K)</f>
        <v>-50569.430145022867</v>
      </c>
      <c r="E61" s="447">
        <f t="shared" ca="1" si="1"/>
        <v>-1159166.3134272257</v>
      </c>
      <c r="F61" s="431"/>
      <c r="G61" s="459">
        <f t="shared" si="8"/>
        <v>5</v>
      </c>
      <c r="H61" s="459">
        <v>54</v>
      </c>
      <c r="I61" s="444">
        <f t="shared" ca="1" si="5"/>
        <v>4432969.2934725266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18470.705389468862</v>
      </c>
      <c r="L61" s="444">
        <f t="shared" ca="1" si="3"/>
        <v>4451439.9988619955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-1159166.3134272257</v>
      </c>
      <c r="C62" s="447">
        <f t="shared" si="0"/>
        <v>259863.64217494545</v>
      </c>
      <c r="D62" s="447">
        <f ca="1">SUMIF(G:G,55,K:K)</f>
        <v>-66451.775290169797</v>
      </c>
      <c r="E62" s="447">
        <f t="shared" ca="1" si="1"/>
        <v>-1485481.7308923409</v>
      </c>
      <c r="F62" s="431"/>
      <c r="G62" s="459">
        <f t="shared" si="8"/>
        <v>5</v>
      </c>
      <c r="H62" s="459">
        <v>55</v>
      </c>
      <c r="I62" s="444">
        <f t="shared" ca="1" si="5"/>
        <v>4451439.9988619955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18547.666661924981</v>
      </c>
      <c r="L62" s="444">
        <f t="shared" ca="1" si="3"/>
        <v>4469987.6655239202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-1485481.7308923409</v>
      </c>
      <c r="C63" s="447">
        <f t="shared" si="0"/>
        <v>259863.64217494545</v>
      </c>
      <c r="D63" s="447">
        <f ca="1">SUMIF(G:G,56,K:K)</f>
        <v>-83146.691355755174</v>
      </c>
      <c r="E63" s="447">
        <f t="shared" ca="1" si="1"/>
        <v>-1828492.0644230414</v>
      </c>
      <c r="F63" s="431"/>
      <c r="G63" s="459">
        <f t="shared" si="8"/>
        <v>5</v>
      </c>
      <c r="H63" s="459">
        <v>56</v>
      </c>
      <c r="I63" s="444">
        <f t="shared" ca="1" si="5"/>
        <v>4469987.6655239202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18624.948606349666</v>
      </c>
      <c r="L63" s="444">
        <f t="shared" ca="1" si="3"/>
        <v>4488612.6141302697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-1828492.0644230414</v>
      </c>
      <c r="C64" s="447">
        <f t="shared" si="0"/>
        <v>259863.64217494545</v>
      </c>
      <c r="D64" s="447">
        <f ca="1">SUMIF(G:G,57,K:K)</f>
        <v>-100695.75101223215</v>
      </c>
      <c r="E64" s="447">
        <f t="shared" ca="1" si="1"/>
        <v>-2189051.4576102188</v>
      </c>
      <c r="F64" s="431"/>
      <c r="G64" s="459">
        <f t="shared" si="8"/>
        <v>5</v>
      </c>
      <c r="H64" s="459">
        <v>57</v>
      </c>
      <c r="I64" s="444">
        <f t="shared" ca="1" si="5"/>
        <v>4488612.6141302697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18702.552558876123</v>
      </c>
      <c r="L64" s="444">
        <f t="shared" ca="1" si="3"/>
        <v>4507315.1666891463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-2189051.4576102188</v>
      </c>
      <c r="C65" s="447">
        <f t="shared" si="0"/>
        <v>259863.64217494545</v>
      </c>
      <c r="D65" s="447">
        <f ca="1">SUMIF(G:G,58,K:K)</f>
        <v>-119142.65386677421</v>
      </c>
      <c r="E65" s="447">
        <f t="shared" ca="1" si="1"/>
        <v>-2568057.7536519384</v>
      </c>
      <c r="F65" s="431"/>
      <c r="G65" s="459">
        <f t="shared" si="8"/>
        <v>5</v>
      </c>
      <c r="H65" s="459">
        <v>58</v>
      </c>
      <c r="I65" s="444">
        <f t="shared" ca="1" si="5"/>
        <v>4507315.1666891463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18780.479861204774</v>
      </c>
      <c r="L65" s="444">
        <f t="shared" ca="1" si="3"/>
        <v>4526095.6465503508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-2568057.7536519384</v>
      </c>
      <c r="C66" s="447">
        <f t="shared" si="0"/>
        <v>259863.64217494545</v>
      </c>
      <c r="D66" s="447">
        <f ca="1">SUMIF(G:G,59,K:K)</f>
        <v>-138533.33528139463</v>
      </c>
      <c r="E66" s="447">
        <f t="shared" ca="1" si="1"/>
        <v>-2966454.731108278</v>
      </c>
      <c r="F66" s="431"/>
      <c r="G66" s="459">
        <f t="shared" si="8"/>
        <v>5</v>
      </c>
      <c r="H66" s="459">
        <v>59</v>
      </c>
      <c r="I66" s="444">
        <f t="shared" ca="1" si="5"/>
        <v>4526095.6465503508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18858.73186062646</v>
      </c>
      <c r="L66" s="444">
        <f t="shared" ca="1" si="3"/>
        <v>4544954.3784109773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-2966454.731108278</v>
      </c>
      <c r="C67" s="447">
        <f t="shared" si="0"/>
        <v>259863.64217494545</v>
      </c>
      <c r="D67" s="447">
        <f t="shared" ref="D67:D71" ca="1" si="9">SUMIF(G:G,60,K:K)</f>
        <v>-158916.08075840704</v>
      </c>
      <c r="E67" s="447">
        <f t="shared" ca="1" si="1"/>
        <v>-3385234.4540416305</v>
      </c>
      <c r="F67" s="431"/>
      <c r="G67" s="459">
        <f t="shared" si="8"/>
        <v>5</v>
      </c>
      <c r="H67" s="459">
        <v>60</v>
      </c>
      <c r="I67" s="444">
        <f t="shared" ca="1" si="5"/>
        <v>4544954.3784109773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18937.30991004574</v>
      </c>
      <c r="L67" s="444">
        <f t="shared" ca="1" si="3"/>
        <v>4563891.6883210232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-3385234.4540416305</v>
      </c>
      <c r="C68" s="447">
        <f t="shared" si="0"/>
        <v>259863.64217494545</v>
      </c>
      <c r="D68" s="447">
        <f t="shared" ca="1" si="9"/>
        <v>-158916.08075840704</v>
      </c>
      <c r="E68" s="447">
        <f t="shared" ca="1" si="1"/>
        <v>-3804014.1769749834</v>
      </c>
      <c r="F68" s="431"/>
      <c r="G68" s="459">
        <f>G67+1</f>
        <v>6</v>
      </c>
      <c r="H68" s="459">
        <v>61</v>
      </c>
      <c r="I68" s="444">
        <f t="shared" ca="1" si="5"/>
        <v>4563891.6883210232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19016.215368004265</v>
      </c>
      <c r="L68" s="444">
        <f t="shared" ca="1" si="3"/>
        <v>4582907.9036890278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-3804014.1769749834</v>
      </c>
      <c r="C69" s="447">
        <f t="shared" si="0"/>
        <v>259863.64217494545</v>
      </c>
      <c r="D69" s="447">
        <f t="shared" ca="1" si="9"/>
        <v>-158916.08075840704</v>
      </c>
      <c r="E69" s="447">
        <f t="shared" ca="1" si="1"/>
        <v>-4222793.8999083359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4582907.9036890278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19095.449598704283</v>
      </c>
      <c r="L69" s="444">
        <f t="shared" ca="1" si="3"/>
        <v>4602003.3532877322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-4222793.8999083359</v>
      </c>
      <c r="C70" s="447">
        <f t="shared" si="0"/>
        <v>259863.64217494545</v>
      </c>
      <c r="D70" s="447">
        <f t="shared" ca="1" si="9"/>
        <v>-158916.08075840704</v>
      </c>
      <c r="E70" s="447">
        <f t="shared" ca="1" si="1"/>
        <v>-4641573.6228416879</v>
      </c>
      <c r="F70" s="431"/>
      <c r="G70" s="459">
        <f t="shared" si="10"/>
        <v>6</v>
      </c>
      <c r="H70" s="459">
        <v>63</v>
      </c>
      <c r="I70" s="444">
        <f t="shared" ca="1" si="5"/>
        <v>4602003.3532877322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19175.013972032219</v>
      </c>
      <c r="L70" s="444">
        <f t="shared" ca="1" si="3"/>
        <v>4621178.3672597641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-4641573.6228416879</v>
      </c>
      <c r="C71" s="447">
        <f t="shared" si="0"/>
        <v>259863.64217494545</v>
      </c>
      <c r="D71" s="447">
        <f t="shared" ca="1" si="9"/>
        <v>-158916.08075840704</v>
      </c>
      <c r="E71" s="447">
        <f t="shared" ca="1" si="1"/>
        <v>-5060353.3457750399</v>
      </c>
      <c r="F71" s="431"/>
      <c r="G71" s="459">
        <f t="shared" si="10"/>
        <v>6</v>
      </c>
      <c r="H71" s="459">
        <v>64</v>
      </c>
      <c r="I71" s="444">
        <f t="shared" ca="1" si="5"/>
        <v>4621178.3672597641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19254.90986358235</v>
      </c>
      <c r="L71" s="444">
        <f t="shared" ca="1" si="3"/>
        <v>4640433.2771233469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4640433.2771233469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19335.138654680613</v>
      </c>
      <c r="L72" s="444">
        <f t="shared" ca="1" si="3"/>
        <v>4659768.4157780278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4659768.4157780278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19415.701732408448</v>
      </c>
      <c r="L73" s="444">
        <f t="shared" ca="1" si="3"/>
        <v>4679184.1175104361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4679184.1175104361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19496.600489626817</v>
      </c>
      <c r="L74" s="444">
        <f t="shared" ca="1" si="3"/>
        <v>4698680.7180000627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4698680.7180000627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19480.339642022849</v>
      </c>
      <c r="L75" s="444">
        <f t="shared" ca="1" si="3"/>
        <v>4694761.8537275065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4694761.8537275065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19464.011040887199</v>
      </c>
      <c r="L76" s="444">
        <f t="shared" ca="1" si="3"/>
        <v>4690826.6608538143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4690826.6608538143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19447.614403913482</v>
      </c>
      <c r="L77" s="444">
        <f t="shared" ca="1" si="3"/>
        <v>4686875.0713431491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4686875.0713431491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19431.149447619042</v>
      </c>
      <c r="L78" s="444">
        <f t="shared" ca="1" si="3"/>
        <v>4682907.016876189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4682907.016876189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19414.615887340042</v>
      </c>
      <c r="L79" s="444">
        <f t="shared" ca="1" si="3"/>
        <v>4678922.4288489502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4678922.4288489502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19398.013437226546</v>
      </c>
      <c r="L80" s="444">
        <f t="shared" ca="1" si="3"/>
        <v>4674921.2383715976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4674921.2383715976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19381.341810237576</v>
      </c>
      <c r="L81" s="444">
        <f t="shared" ca="1" si="3"/>
        <v>4670903.3762672562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4670903.3762672562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19364.600718136157</v>
      </c>
      <c r="L82" s="444">
        <f t="shared" ca="1" si="3"/>
        <v>4666868.7730708132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4666868.7730708132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19347.78987148431</v>
      </c>
      <c r="L83" s="444">
        <f t="shared" ca="1" si="3"/>
        <v>4662817.3590277182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4662817.3590277182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19330.908979638079</v>
      </c>
      <c r="L84" s="444">
        <f t="shared" ca="1" si="3"/>
        <v>4658749.0640927777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4658749.0640927777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19313.957750742495</v>
      </c>
      <c r="L85" s="444">
        <f t="shared" ca="1" si="3"/>
        <v>4654663.817928941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4654663.817928941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19296.935891726509</v>
      </c>
      <c r="L86" s="444">
        <f t="shared" ca="1" si="3"/>
        <v>4650561.549906088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4650561.549906088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19279.843108297955</v>
      </c>
      <c r="L87" s="444">
        <f t="shared" ca="1" si="3"/>
        <v>4646442.1890998073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4646442.1890998073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19262.679104938452</v>
      </c>
      <c r="L88" s="444">
        <f t="shared" ca="1" si="3"/>
        <v>4642305.6642901665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4642305.6642901665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19245.443584898279</v>
      </c>
      <c r="L89" s="444">
        <f t="shared" ca="1" si="3"/>
        <v>4638151.9039604859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4638151.9039604859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19228.136250191277</v>
      </c>
      <c r="L90" s="444">
        <f t="shared" ca="1" si="3"/>
        <v>4633980.8362960983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4633980.8362960983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19210.756801589665</v>
      </c>
      <c r="L91" s="444">
        <f t="shared" ca="1" si="3"/>
        <v>4629792.3891831087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4629792.3891831087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19193.304938618872</v>
      </c>
      <c r="L92" s="444">
        <f t="shared" ca="1" si="3"/>
        <v>4625586.4902071487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4625586.4902071487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19175.780359552373</v>
      </c>
      <c r="L93" s="444">
        <f t="shared" ca="1" si="3"/>
        <v>4621363.066652122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4621363.066652122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19158.182761406428</v>
      </c>
      <c r="L94" s="444">
        <f t="shared" ca="1" si="3"/>
        <v>4617122.0454989495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4617122.0454989495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19140.511839934876</v>
      </c>
      <c r="L95" s="444">
        <f t="shared" ca="1" si="3"/>
        <v>4612863.3534243051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4612863.3534243051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19122.767289623858</v>
      </c>
      <c r="L96" s="444">
        <f t="shared" ca="1" si="3"/>
        <v>4608586.9167993497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4608586.9167993497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19104.948803686544</v>
      </c>
      <c r="L97" s="444">
        <f t="shared" ca="1" si="3"/>
        <v>4604292.6616884572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4604292.6616884572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19087.056074057826</v>
      </c>
      <c r="L98" s="444">
        <f t="shared" ca="1" si="3"/>
        <v>4599980.5138479359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4599980.5138479359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19069.088791388986</v>
      </c>
      <c r="L99" s="444">
        <f t="shared" ca="1" si="3"/>
        <v>4595650.398724746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4595650.398724746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19051.046645042363</v>
      </c>
      <c r="L100" s="444">
        <f t="shared" ca="1" si="3"/>
        <v>4591302.2414552094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4591302.2414552094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19032.929323085958</v>
      </c>
      <c r="L101" s="444">
        <f t="shared" ca="1" si="3"/>
        <v>4586935.966863716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4586935.966863716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19014.736512288069</v>
      </c>
      <c r="L102" s="444">
        <f t="shared" ca="1" si="3"/>
        <v>4582551.4994614255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4582551.4994614255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18996.46789811186</v>
      </c>
      <c r="L103" s="444">
        <f t="shared" ca="1" si="3"/>
        <v>4578148.7634449583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4578148.7634449583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18978.123164709912</v>
      </c>
      <c r="L104" s="444">
        <f t="shared" ca="1" si="3"/>
        <v>4573727.6826950889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4573727.6826950889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18966.96824658546</v>
      </c>
      <c r="L105" s="444">
        <f t="shared" ca="1" si="3"/>
        <v>4571039.3474270962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4571039.3474270962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18955.766849635489</v>
      </c>
      <c r="L106" s="444">
        <f t="shared" ca="1" si="3"/>
        <v>4568339.810762153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4568339.810762153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18944.518780198228</v>
      </c>
      <c r="L107" s="444">
        <f t="shared" ca="1" si="3"/>
        <v>4565629.0260277726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4565629.0260277726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18933.223843804975</v>
      </c>
      <c r="L108" s="444">
        <f t="shared" ca="1" si="3"/>
        <v>4562906.9463569988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4562906.9463569988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18921.881845176751</v>
      </c>
      <c r="L109" s="444">
        <f t="shared" ca="1" si="3"/>
        <v>4560173.5246875975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4560173.5246875975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18910.492588220914</v>
      </c>
      <c r="L110" s="444">
        <f t="shared" ca="1" si="3"/>
        <v>4557428.7137612402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4557428.7137612402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18899.055876027756</v>
      </c>
      <c r="L111" s="444">
        <f t="shared" ca="1" si="3"/>
        <v>4554672.4661226897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4554672.4661226897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18887.571510867128</v>
      </c>
      <c r="L112" s="444">
        <f t="shared" ca="1" si="3"/>
        <v>4551904.7341189785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4551904.7341189785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18876.039294185</v>
      </c>
      <c r="L113" s="444">
        <f t="shared" ca="1" si="3"/>
        <v>4549125.4698985852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4549125.4698985852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18864.459026600027</v>
      </c>
      <c r="L114" s="444">
        <f t="shared" ca="1" si="3"/>
        <v>4546334.6254106071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4546334.6254106071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18852.830507900118</v>
      </c>
      <c r="L115" s="444">
        <f t="shared" ca="1" si="3"/>
        <v>4543532.1524039293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4543532.1524039293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18841.153537038961</v>
      </c>
      <c r="L116" s="444">
        <f t="shared" ca="1" si="3"/>
        <v>4540718.0024263896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4540718.0024263896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18829.427912132545</v>
      </c>
      <c r="L117" s="444">
        <f t="shared" ca="1" si="3"/>
        <v>4537892.126823944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4537892.126823944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18817.653430455692</v>
      </c>
      <c r="L118" s="444">
        <f t="shared" ca="1" si="3"/>
        <v>4535054.476739821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4535054.476739821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18805.829888438511</v>
      </c>
      <c r="L119" s="444">
        <f t="shared" ca="1" si="3"/>
        <v>4532205.0031136815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4532205.0031136815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18793.957081662928</v>
      </c>
      <c r="L120" s="444">
        <f t="shared" ca="1" si="3"/>
        <v>4529343.6566807656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4529343.6566807656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18782.034804859111</v>
      </c>
      <c r="L121" s="444">
        <f t="shared" ca="1" si="3"/>
        <v>4526470.3879710464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4526470.3879710464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18770.062851901948</v>
      </c>
      <c r="L122" s="444">
        <f t="shared" ca="1" si="3"/>
        <v>4523585.1473083701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4523585.1473083701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18758.041015807466</v>
      </c>
      <c r="L123" s="444">
        <f t="shared" ca="1" si="3"/>
        <v>4520687.8848095993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4520687.8848095993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18745.969088729253</v>
      </c>
      <c r="L124" s="444">
        <f t="shared" ca="1" si="3"/>
        <v>4517778.5503837503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4517778.5503837503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18733.846861954884</v>
      </c>
      <c r="L125" s="444">
        <f t="shared" ca="1" si="3"/>
        <v>4514857.0937311267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4514857.0937311267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18721.674125902286</v>
      </c>
      <c r="L126" s="444">
        <f t="shared" ca="1" si="3"/>
        <v>4511923.4643424507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4511923.4643424507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18709.450670116134</v>
      </c>
      <c r="L127" s="444">
        <f t="shared" ca="1" si="3"/>
        <v>4508977.6114979889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4508977.6114979889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18697.176283264209</v>
      </c>
      <c r="L128" s="444">
        <f t="shared" ca="1" si="3"/>
        <v>4506019.4842666751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4506019.4842666751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18684.850753133735</v>
      </c>
      <c r="L129" s="444">
        <f t="shared" ca="1" si="3"/>
        <v>4503049.0315052308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4503049.0315052308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18672.473866627719</v>
      </c>
      <c r="L130" s="444">
        <f t="shared" ca="1" si="3"/>
        <v>4500066.20185728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4500066.20185728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18660.045409761256</v>
      </c>
      <c r="L131" s="444">
        <f t="shared" ca="1" si="3"/>
        <v>4497070.943752463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4497070.943752463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18647.565167657853</v>
      </c>
      <c r="L132" s="444">
        <f t="shared" ca="1" si="3"/>
        <v>4494063.2054055426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4494063.2054055426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18635.032924545685</v>
      </c>
      <c r="L133" s="444">
        <f t="shared" ca="1" si="3"/>
        <v>4491042.9348155102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4491042.9348155102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18622.448463753881</v>
      </c>
      <c r="L134" s="444">
        <f t="shared" ca="1" si="3"/>
        <v>4488010.0797646856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4488010.0797646856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18609.811567708781</v>
      </c>
      <c r="L135" s="444">
        <f t="shared" ca="1" si="3"/>
        <v>4484964.5878178161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4484964.5878178161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18597.122017930156</v>
      </c>
      <c r="L136" s="444">
        <f t="shared" ca="1" si="3"/>
        <v>4481906.4063211679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4481906.4063211679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18584.379595027458</v>
      </c>
      <c r="L137" s="444">
        <f t="shared" ca="1" si="3"/>
        <v>4478835.4824016169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4478835.4824016169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18571.584078695993</v>
      </c>
      <c r="L138" s="444">
        <f t="shared" ca="1" si="3"/>
        <v>4475751.7629657341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4475751.7629657341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18558.73524771315</v>
      </c>
      <c r="L139" s="444">
        <f t="shared" ca="1" si="3"/>
        <v>4472655.1946988693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4472655.1946988693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18545.832879934544</v>
      </c>
      <c r="L140" s="444">
        <f t="shared" ca="1" si="3"/>
        <v>4469545.7240642253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4469545.7240642253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18532.876752290194</v>
      </c>
      <c r="L141" s="444">
        <f t="shared" ca="1" si="3"/>
        <v>4466423.2973019369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4466423.2973019369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18519.86664078066</v>
      </c>
      <c r="L142" s="444">
        <f t="shared" ca="1" si="3"/>
        <v>4463287.8604281396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4463287.8604281396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18506.802320473173</v>
      </c>
      <c r="L143" s="444">
        <f t="shared" ca="1" si="3"/>
        <v>4460139.3592340341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4460139.3592340341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18493.683565497733</v>
      </c>
      <c r="L144" s="444">
        <f t="shared" ca="1" si="3"/>
        <v>4456977.7392849531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4456977.7392849531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18480.510149043228</v>
      </c>
      <c r="L145" s="444">
        <f t="shared" ca="1" si="3"/>
        <v>4453802.9459194178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4453802.9459194178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18467.281843353496</v>
      </c>
      <c r="L146" s="444">
        <f t="shared" ca="1" si="3"/>
        <v>4450614.9242481925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4450614.9242481925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18453.998419723393</v>
      </c>
      <c r="L147" s="444">
        <f t="shared" ca="1" si="3"/>
        <v>4447413.6191533376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4447413.6191533376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18440.659648494831</v>
      </c>
      <c r="L148" s="444">
        <f t="shared" ca="1" si="3"/>
        <v>4444198.975287254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4444198.975287254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18427.265299052815</v>
      </c>
      <c r="L149" s="444">
        <f t="shared" ca="1" si="3"/>
        <v>4440970.9370717285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4440970.9370717285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18413.815139821458</v>
      </c>
      <c r="L150" s="444">
        <f t="shared" ca="1" si="3"/>
        <v>4437729.4486969719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4437729.4486969719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18400.308938259972</v>
      </c>
      <c r="L151" s="444">
        <f t="shared" ca="1" si="3"/>
        <v>4434474.4541206537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4434474.4541206537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18386.746460858645</v>
      </c>
      <c r="L152" s="444">
        <f t="shared" ca="1" si="3"/>
        <v>4431205.897066934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4431205.897066934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18373.127473134817</v>
      </c>
      <c r="L153" s="444">
        <f t="shared" ca="1" si="3"/>
        <v>4427923.7210254902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4427923.7210254902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18359.451739628799</v>
      </c>
      <c r="L154" s="444">
        <f t="shared" ca="1" si="3"/>
        <v>4424627.8692505406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4424627.8692505406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18345.719023899841</v>
      </c>
      <c r="L155" s="444">
        <f t="shared" ca="1" si="3"/>
        <v>4421318.2847598623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4421318.2847598623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18331.929088522018</v>
      </c>
      <c r="L156" s="444">
        <f t="shared" ca="1" si="3"/>
        <v>4417994.9103338057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4417994.9103338057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18318.081695080113</v>
      </c>
      <c r="L157" s="444">
        <f t="shared" ca="1" si="3"/>
        <v>4414657.6885143071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4414657.6885143071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18304.176604165536</v>
      </c>
      <c r="L158" s="444">
        <f t="shared" ca="1" si="3"/>
        <v>4411306.5616038945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4411306.5616038945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18290.213575372149</v>
      </c>
      <c r="L159" s="444">
        <f t="shared" ca="1" si="3"/>
        <v>4407941.4716646885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4407941.4716646885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18276.192367292126</v>
      </c>
      <c r="L160" s="444">
        <f t="shared" ca="1" si="3"/>
        <v>4404562.3605174022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4404562.3605174022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18262.112737511765</v>
      </c>
      <c r="L161" s="444">
        <f t="shared" ca="1" si="3"/>
        <v>4401169.169740336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4401169.169740336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18247.974442607323</v>
      </c>
      <c r="L162" s="444">
        <f t="shared" ca="1" si="3"/>
        <v>4397761.8406683654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4397761.8406683654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18233.777238140778</v>
      </c>
      <c r="L163" s="444">
        <f t="shared" ca="1" si="3"/>
        <v>4394340.3143919278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4394340.3143919278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18219.520878655621</v>
      </c>
      <c r="L164" s="444">
        <f t="shared" ca="1" si="3"/>
        <v>4390904.5317560052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4390904.5317560052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18205.205117672613</v>
      </c>
      <c r="L165" s="444">
        <f t="shared" ca="1" si="3"/>
        <v>4387454.4333590996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4387454.4333590996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18190.829707685505</v>
      </c>
      <c r="L166" s="444">
        <f t="shared" ca="1" si="3"/>
        <v>4383989.959552207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4383989.959552207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18176.394400156787</v>
      </c>
      <c r="L167" s="444">
        <f t="shared" ca="1" si="3"/>
        <v>4380511.0504377857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4380511.0504377857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18161.898945513363</v>
      </c>
      <c r="L168" s="444">
        <f t="shared" ca="1" si="3"/>
        <v>4377017.6458687205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4377017.6458687205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18147.343093142259</v>
      </c>
      <c r="L169" s="444">
        <f t="shared" ca="1" si="3"/>
        <v>4373509.685447284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4373509.685447284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18132.726591386272</v>
      </c>
      <c r="L170" s="444">
        <f t="shared" ca="1" si="3"/>
        <v>4369987.1085240915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4369987.1085240915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18118.049187539636</v>
      </c>
      <c r="L171" s="444">
        <f t="shared" ca="1" si="3"/>
        <v>4366449.8541970532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4366449.8541970532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18103.310627843646</v>
      </c>
      <c r="L172" s="444">
        <f t="shared" ca="1" si="3"/>
        <v>4362897.8613103181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4362897.8613103181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18088.510657482249</v>
      </c>
      <c r="L173" s="444">
        <f t="shared" ca="1" si="3"/>
        <v>4359331.0684532216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4359331.0684532216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18073.649020577679</v>
      </c>
      <c r="L174" s="444">
        <f t="shared" ca="1" si="3"/>
        <v>4355749.413959221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4355749.413959221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18058.725460186011</v>
      </c>
      <c r="L175" s="444">
        <f t="shared" ca="1" si="3"/>
        <v>4352152.8359048283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4352152.8359048283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18043.739718292709</v>
      </c>
      <c r="L176" s="444">
        <f t="shared" ca="1" si="3"/>
        <v>4348541.2721085427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4348541.2721085427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18028.691535808186</v>
      </c>
      <c r="L177" s="444">
        <f t="shared" ca="1" si="3"/>
        <v>4344914.6601297725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4344914.6601297725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18013.580652563309</v>
      </c>
      <c r="L178" s="444">
        <f t="shared" ca="1" si="3"/>
        <v>4341272.937267757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4341272.937267757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17998.406807304909</v>
      </c>
      <c r="L179" s="444">
        <f t="shared" ca="1" si="3"/>
        <v>4337616.0405604839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4337616.0405604839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17983.169737691274</v>
      </c>
      <c r="L180" s="444">
        <f t="shared" ca="1" si="3"/>
        <v>4333943.9067835966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4333943.9067835966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17967.869180287576</v>
      </c>
      <c r="L181" s="444">
        <f t="shared" ca="1" si="3"/>
        <v>4330256.4724493055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4330256.4724493055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17952.504870561363</v>
      </c>
      <c r="L182" s="444">
        <f t="shared" ca="1" si="3"/>
        <v>4326553.673805288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4326553.673805288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17937.076542877956</v>
      </c>
      <c r="L183" s="444">
        <f t="shared" ca="1" si="3"/>
        <v>4322835.4468335873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4322835.4468335873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17921.583930495872</v>
      </c>
      <c r="L184" s="444">
        <f t="shared" ca="1" si="3"/>
        <v>4319101.727249505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4319101.727249505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17906.026765562194</v>
      </c>
      <c r="L185" s="444">
        <f t="shared" ca="1" si="3"/>
        <v>4315352.4505004892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4315352.4505004892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17890.404779107961</v>
      </c>
      <c r="L186" s="444">
        <f t="shared" ca="1" si="3"/>
        <v>4311587.5517650191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4311587.5517650191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17874.717701043504</v>
      </c>
      <c r="L187" s="444">
        <f t="shared" ca="1" si="3"/>
        <v>4307806.9659514846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4307806.9659514846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17858.965260153775</v>
      </c>
      <c r="L188" s="444">
        <f t="shared" ca="1" si="3"/>
        <v>4304010.6276970599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4304010.6276970599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17843.147184093672</v>
      </c>
      <c r="L189" s="444">
        <f t="shared" ca="1" si="3"/>
        <v>4300198.471366575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4300198.471366575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17827.26319938332</v>
      </c>
      <c r="L190" s="444">
        <f t="shared" ca="1" si="3"/>
        <v>4296370.43105138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4296370.43105138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17811.313031403341</v>
      </c>
      <c r="L191" s="444">
        <f t="shared" ca="1" si="3"/>
        <v>4292526.440568205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4292526.440568205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17795.296404390112</v>
      </c>
      <c r="L192" s="444">
        <f t="shared" ca="1" si="3"/>
        <v>4288666.4334580163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4288666.4334580163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17779.21304143099</v>
      </c>
      <c r="L193" s="444">
        <f t="shared" ca="1" si="3"/>
        <v>4284790.3429848691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4284790.3429848691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17763.062664459543</v>
      </c>
      <c r="L194" s="444">
        <f t="shared" ca="1" si="3"/>
        <v>4280898.1021347502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4280898.1021347502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17746.844994250714</v>
      </c>
      <c r="L195" s="444">
        <f t="shared" ca="1" si="3"/>
        <v>4276989.6436144225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4276989.6436144225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17730.559750416018</v>
      </c>
      <c r="L196" s="444">
        <f t="shared" ca="1" si="3"/>
        <v>4273064.8998502605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4273064.8998502605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17714.206651398676</v>
      </c>
      <c r="L197" s="444">
        <f t="shared" ca="1" si="3"/>
        <v>4269123.802987081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4269123.802987081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17697.785414468759</v>
      </c>
      <c r="L198" s="444">
        <f t="shared" ca="1" si="3"/>
        <v>4265166.2848869711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4265166.2848869711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17681.295755718304</v>
      </c>
      <c r="L199" s="444">
        <f t="shared" ca="1" si="3"/>
        <v>4261192.2771281106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4261192.2771281106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17664.737390056383</v>
      </c>
      <c r="L200" s="444">
        <f t="shared" ca="1" si="3"/>
        <v>4257201.7110035885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4257201.7110035885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17648.110031204207</v>
      </c>
      <c r="L201" s="444">
        <f t="shared" ca="1" si="3"/>
        <v>4253194.5175202144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4253194.5175202144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17631.413391690148</v>
      </c>
      <c r="L202" s="444">
        <f t="shared" ca="1" si="3"/>
        <v>4249170.6273973258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4249170.6273973258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17614.647182844779</v>
      </c>
      <c r="L203" s="444">
        <f t="shared" ca="1" si="3"/>
        <v>4245129.971065592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4245129.971065592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17597.811114795892</v>
      </c>
      <c r="L204" s="444">
        <f t="shared" ca="1" si="3"/>
        <v>4241072.4786658091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4241072.4786658091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17580.90489646346</v>
      </c>
      <c r="L205" s="444">
        <f t="shared" ca="1" si="3"/>
        <v>4236998.080047694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4236998.080047694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17563.928235554649</v>
      </c>
      <c r="L206" s="444">
        <f t="shared" ca="1" si="3"/>
        <v>4232906.7047686707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4232906.7047686707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17546.880838558718</v>
      </c>
      <c r="L207" s="444">
        <f t="shared" ca="1" si="3"/>
        <v>4228798.2820926514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4228798.2820926514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17529.762410741969</v>
      </c>
      <c r="L208" s="444">
        <f t="shared" ca="1" si="3"/>
        <v>4224672.7409888152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4224672.7409888152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17512.572656142653</v>
      </c>
      <c r="L209" s="444">
        <f t="shared" ca="1" si="3"/>
        <v>4220530.0101303793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4220530.0101303793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17495.311277565837</v>
      </c>
      <c r="L210" s="444">
        <f t="shared" ca="1" si="3"/>
        <v>4216370.0178933665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4216370.0178933665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17477.977976578284</v>
      </c>
      <c r="L211" s="444">
        <f t="shared" ca="1" si="3"/>
        <v>4212192.6923553664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4212192.6923553664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17460.572453503282</v>
      </c>
      <c r="L212" s="444">
        <f t="shared" ca="1" si="3"/>
        <v>4207997.9612942906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4207997.9612942906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17443.094407415465</v>
      </c>
      <c r="L213" s="444">
        <f t="shared" ca="1" si="3"/>
        <v>4203785.7521871272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4203785.7521871272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17425.543536135621</v>
      </c>
      <c r="L214" s="444">
        <f t="shared" ca="1" si="3"/>
        <v>4199555.9922086839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4199555.9922086839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17407.919536225436</v>
      </c>
      <c r="L215" s="444">
        <f t="shared" ca="1" si="3"/>
        <v>4195308.60823033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4195308.60823033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17390.222102982298</v>
      </c>
      <c r="L216" s="444">
        <f t="shared" ca="1" si="3"/>
        <v>4191043.5268187337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4191043.5268187337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17372.450930433977</v>
      </c>
      <c r="L217" s="444">
        <f t="shared" ca="1" si="3"/>
        <v>4186760.6742345886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4186760.6742345886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17354.605711333374</v>
      </c>
      <c r="L218" s="444">
        <f t="shared" ca="1" si="3"/>
        <v>4182459.9764313432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4182459.9764313432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17336.686137153185</v>
      </c>
      <c r="L219" s="444">
        <f t="shared" ca="1" si="3"/>
        <v>4178141.3590539177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4178141.3590539177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17318.691898080579</v>
      </c>
      <c r="L220" s="444">
        <f t="shared" ca="1" si="3"/>
        <v>4173804.7474374194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4173804.7474374194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17300.622683011836</v>
      </c>
      <c r="L221" s="444">
        <f t="shared" ca="1" si="3"/>
        <v>4169450.0666058525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4169450.0666058525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17282.478179546972</v>
      </c>
      <c r="L222" s="444">
        <f t="shared" ca="1" si="3"/>
        <v>4165077.2412708206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4165077.2412708206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17264.258073984343</v>
      </c>
      <c r="L223" s="444">
        <f t="shared" ca="1" si="3"/>
        <v>4160686.1958302259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4160686.1958302259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17245.962051315197</v>
      </c>
      <c r="L224" s="444">
        <f t="shared" ca="1" si="3"/>
        <v>4156276.8543669623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4156276.8543669623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17227.589795218264</v>
      </c>
      <c r="L225" s="444">
        <f t="shared" ca="1" si="3"/>
        <v>4151849.1406476018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4151849.1406476018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17209.140988054263</v>
      </c>
      <c r="L226" s="444">
        <f t="shared" ca="1" si="3"/>
        <v>4147402.9781210772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4147402.9781210772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17190.615310860408</v>
      </c>
      <c r="L227" s="444">
        <f t="shared" ca="1" si="3"/>
        <v>4142938.2899173587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4142938.2899173587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17172.012443344916</v>
      </c>
      <c r="L228" s="444">
        <f t="shared" ca="1" si="3"/>
        <v>4138454.9988461249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4138454.9988461249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17153.33206388144</v>
      </c>
      <c r="L229" s="444">
        <f t="shared" ca="1" si="3"/>
        <v>4133953.0273954272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4133953.0273954272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17134.573849503533</v>
      </c>
      <c r="L230" s="444">
        <f t="shared" ca="1" si="3"/>
        <v>4129432.2977303518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4129432.2977303518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17115.737475899055</v>
      </c>
      <c r="L231" s="444">
        <f t="shared" ca="1" si="3"/>
        <v>4124892.731691672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4124892.731691672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17096.822617404556</v>
      </c>
      <c r="L232" s="444">
        <f t="shared" ca="1" si="3"/>
        <v>4120334.2507944978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4120334.2507944978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17077.82894699966</v>
      </c>
      <c r="L233" s="444">
        <f t="shared" ca="1" si="3"/>
        <v>4115756.7762269187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4115756.7762269187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17058.756136301417</v>
      </c>
      <c r="L234" s="444">
        <f t="shared" ca="1" si="3"/>
        <v>4111160.2288486413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4111160.2288486413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17039.603855558591</v>
      </c>
      <c r="L235" s="444">
        <f t="shared" ca="1" si="3"/>
        <v>4106544.5291896211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4106544.5291896211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17020.371773646009</v>
      </c>
      <c r="L236" s="444">
        <f t="shared" ca="1" si="3"/>
        <v>4101909.5974486885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4101909.5974486885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17001.059558058791</v>
      </c>
      <c r="L237" s="444">
        <f t="shared" ca="1" si="3"/>
        <v>4097255.3534921682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4097255.3534921682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16981.666874906623</v>
      </c>
      <c r="L238" s="444">
        <f t="shared" ca="1" si="3"/>
        <v>4092581.7168524959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4092581.7168524959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16962.193388907988</v>
      </c>
      <c r="L239" s="444">
        <f t="shared" ca="1" si="3"/>
        <v>4087888.6067268252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4087888.6067268252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16942.638763384359</v>
      </c>
      <c r="L240" s="444">
        <f t="shared" ca="1" si="3"/>
        <v>4083175.9419756308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4083175.9419756308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16923.002660254384</v>
      </c>
      <c r="L241" s="444">
        <f t="shared" ca="1" si="3"/>
        <v>4078443.6411213065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4078443.6411213065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16903.28474002803</v>
      </c>
      <c r="L242" s="444">
        <f t="shared" ca="1" si="3"/>
        <v>4073691.6223467556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4073691.6223467556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16883.48466180074</v>
      </c>
      <c r="L243" s="444">
        <f t="shared" ca="1" si="3"/>
        <v>4068919.8034939775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4068919.8034939775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16863.602083247493</v>
      </c>
      <c r="L244" s="444">
        <f t="shared" ca="1" si="3"/>
        <v>4064128.1020626463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4064128.1020626463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16843.636660616947</v>
      </c>
      <c r="L245" s="444">
        <f t="shared" ca="1" si="3"/>
        <v>4059316.4352086843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4059316.4352086843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16823.58804872544</v>
      </c>
      <c r="L246" s="444">
        <f t="shared" ca="1" si="3"/>
        <v>4054484.7197428308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4054484.7197428308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16803.455900951052</v>
      </c>
      <c r="L247" s="444">
        <f t="shared" ca="1" si="3"/>
        <v>4049632.8721292028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4049632.8721292028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16783.2398692276</v>
      </c>
      <c r="L248" s="444">
        <f t="shared" ca="1" si="3"/>
        <v>4044760.8084838516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4044760.8084838516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16762.939604038635</v>
      </c>
      <c r="L249" s="444">
        <f t="shared" ca="1" si="3"/>
        <v>4039868.4445733116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4039868.4445733116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16742.554754411383</v>
      </c>
      <c r="L250" s="444">
        <f t="shared" ca="1" si="3"/>
        <v>4034955.6958131441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4034955.6958131441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16722.084967910687</v>
      </c>
      <c r="L251" s="444">
        <f t="shared" ca="1" si="3"/>
        <v>4030022.477266476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4030022.477266476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16701.529890632908</v>
      </c>
      <c r="L252" s="444">
        <f t="shared" ca="1" si="3"/>
        <v>4025068.7036425299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4025068.7036425299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16680.889167199795</v>
      </c>
      <c r="L253" s="444">
        <f t="shared" ca="1" si="3"/>
        <v>4020094.2892951509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4020094.2892951509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16660.162440752381</v>
      </c>
      <c r="L254" s="444">
        <f t="shared" ca="1" si="3"/>
        <v>4015099.1482213247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4015099.1482213247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16639.349352944773</v>
      </c>
      <c r="L255" s="444">
        <f t="shared" ca="1" si="3"/>
        <v>4010083.1940596905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4010083.1940596905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16618.449543937964</v>
      </c>
      <c r="L256" s="444">
        <f t="shared" ca="1" si="3"/>
        <v>4005046.3400890497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4005046.3400890497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16597.462652393628</v>
      </c>
      <c r="L257" s="444">
        <f t="shared" ca="1" si="3"/>
        <v>3999988.4992268644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3999988.4992268644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16576.388315467855</v>
      </c>
      <c r="L258" s="444">
        <f t="shared" ca="1" si="3"/>
        <v>3994909.5840277532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3994909.5840277532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16555.226168804893</v>
      </c>
      <c r="L259" s="444">
        <f t="shared" ca="1" si="3"/>
        <v>3989809.5066819792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3989809.5066819792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16533.975846530833</v>
      </c>
      <c r="L260" s="444">
        <f t="shared" ca="1" si="3"/>
        <v>3984688.1790139312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3984688.1790139312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16512.636981247302</v>
      </c>
      <c r="L261" s="444">
        <f t="shared" ca="1" si="3"/>
        <v>3979545.5124805998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3979545.5124805998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16491.209204025086</v>
      </c>
      <c r="L262" s="444">
        <f t="shared" ca="1" si="3"/>
        <v>3974381.4181700461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3974381.4181700461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16469.692144397781</v>
      </c>
      <c r="L263" s="444">
        <f t="shared" ref="L263:L517" ca="1" si="28">I263-J263+K263</f>
        <v>3969195.8067998649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3969195.8067998649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16448.085430355361</v>
      </c>
      <c r="L264" s="444">
        <f t="shared" ca="1" si="28"/>
        <v>3963988.5887156413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3963988.5887156413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16426.388688337764</v>
      </c>
      <c r="L265" s="444">
        <f t="shared" ca="1" si="28"/>
        <v>3958759.6738894004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3958759.6738894004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16404.601543228426</v>
      </c>
      <c r="L266" s="444">
        <f t="shared" ca="1" si="28"/>
        <v>3953508.9719180502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3953508.9719180502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16382.7236183478</v>
      </c>
      <c r="L267" s="444">
        <f t="shared" ca="1" si="28"/>
        <v>3948236.392021819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3948236.392021819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16360.754535446833</v>
      </c>
      <c r="L268" s="444">
        <f t="shared" ca="1" si="28"/>
        <v>3942941.843042687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3942941.843042687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16338.69391470045</v>
      </c>
      <c r="L269" s="444">
        <f t="shared" ca="1" si="28"/>
        <v>3937625.2334428085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3937625.2334428085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16316.541374700957</v>
      </c>
      <c r="L270" s="444">
        <f t="shared" ca="1" si="28"/>
        <v>3932286.4713029307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3932286.4713029307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16294.296532451466</v>
      </c>
      <c r="L271" s="444">
        <f t="shared" ca="1" si="28"/>
        <v>3926925.4643208035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3926925.4643208035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16271.959003359269</v>
      </c>
      <c r="L272" s="444">
        <f t="shared" ca="1" si="28"/>
        <v>3921542.1198095838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3921542.1198095838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16249.528401229187</v>
      </c>
      <c r="L273" s="444">
        <f t="shared" ca="1" si="28"/>
        <v>3916136.344696234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3916136.344696234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16227.004338256898</v>
      </c>
      <c r="L274" s="444">
        <f t="shared" ca="1" si="28"/>
        <v>3910708.0455199121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3910708.0455199121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16204.386425022221</v>
      </c>
      <c r="L275" s="444">
        <f t="shared" ca="1" si="28"/>
        <v>3905257.1284303553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3905257.1284303553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16181.674270482405</v>
      </c>
      <c r="L276" s="444">
        <f t="shared" ca="1" si="28"/>
        <v>3899783.4991862588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3899783.4991862588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16158.867481965333</v>
      </c>
      <c r="L277" s="444">
        <f t="shared" ca="1" si="28"/>
        <v>3894287.063153645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3894287.063153645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16135.965665162776</v>
      </c>
      <c r="L278" s="444">
        <f t="shared" ca="1" si="28"/>
        <v>3888767.7253042292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3888767.7253042292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16112.968424123543</v>
      </c>
      <c r="L279" s="444">
        <f t="shared" ca="1" si="28"/>
        <v>3883225.3902137741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3883225.3902137741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16089.875361246646</v>
      </c>
      <c r="L280" s="444">
        <f t="shared" ca="1" si="28"/>
        <v>3877659.9620604417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3877659.9620604417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16066.686077274431</v>
      </c>
      <c r="L281" s="444">
        <f t="shared" ca="1" si="28"/>
        <v>3872071.3446231373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3872071.3446231373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16043.400171285661</v>
      </c>
      <c r="L282" s="444">
        <f t="shared" ca="1" si="28"/>
        <v>3866459.4412798439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3866459.4412798439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16020.017240688605</v>
      </c>
      <c r="L283" s="444">
        <f t="shared" ca="1" si="28"/>
        <v>3860824.1550059537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3860824.1550059537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15996.536881214064</v>
      </c>
      <c r="L284" s="444">
        <f t="shared" ca="1" si="28"/>
        <v>3855165.3883725889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3855165.3883725889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15972.958686908372</v>
      </c>
      <c r="L285" s="444">
        <f t="shared" ca="1" si="28"/>
        <v>3849483.0435449183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3849483.0435449183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15949.282250126415</v>
      </c>
      <c r="L286" s="444">
        <f t="shared" ca="1" si="28"/>
        <v>3843777.0222804658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3843777.0222804658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15925.507161524529</v>
      </c>
      <c r="L287" s="444">
        <f t="shared" ca="1" si="28"/>
        <v>3838047.2259274116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3838047.2259274116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15901.633010053469</v>
      </c>
      <c r="L288" s="444">
        <f t="shared" ca="1" si="28"/>
        <v>3832293.5554228863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3832293.5554228863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15877.65938295128</v>
      </c>
      <c r="L289" s="444">
        <f t="shared" ca="1" si="28"/>
        <v>3826515.9112912589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3826515.9112912589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15853.585865736164</v>
      </c>
      <c r="L290" s="444">
        <f t="shared" ca="1" si="28"/>
        <v>3820714.193642416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3820714.193642416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15829.412042199321</v>
      </c>
      <c r="L291" s="444">
        <f t="shared" ca="1" si="28"/>
        <v>3814888.3021700364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3814888.3021700364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15805.137494397739</v>
      </c>
      <c r="L292" s="444">
        <f t="shared" ca="1" si="28"/>
        <v>3809038.1361498553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3809038.1361498553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15780.761802646985</v>
      </c>
      <c r="L293" s="444">
        <f t="shared" ca="1" si="28"/>
        <v>3803163.5944379233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3803163.5944379233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15756.284545513934</v>
      </c>
      <c r="L294" s="444">
        <f t="shared" ca="1" si="28"/>
        <v>3797264.5754688582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3797264.5754688582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15731.705299809499</v>
      </c>
      <c r="L295" s="444">
        <f t="shared" ca="1" si="28"/>
        <v>3791340.977254089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3791340.977254089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15707.023640581294</v>
      </c>
      <c r="L296" s="444">
        <f t="shared" ca="1" si="28"/>
        <v>3785392.6973800915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3785392.6973800915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15682.239141106302</v>
      </c>
      <c r="L297" s="444">
        <f t="shared" ca="1" si="28"/>
        <v>3779419.6330066188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3779419.6330066188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15657.351372883497</v>
      </c>
      <c r="L298" s="444">
        <f t="shared" ca="1" si="28"/>
        <v>3773421.6808649236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3773421.6808649236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15632.359905626434</v>
      </c>
      <c r="L299" s="444">
        <f t="shared" ca="1" si="28"/>
        <v>3767398.7372559714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3767398.7372559714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15607.264307255804</v>
      </c>
      <c r="L300" s="444">
        <f t="shared" ca="1" si="28"/>
        <v>3761350.6980486484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3761350.6980486484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15582.064143891954</v>
      </c>
      <c r="L301" s="444">
        <f t="shared" ca="1" si="28"/>
        <v>3755277.4586779615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3755277.4586779615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15556.758979847427</v>
      </c>
      <c r="L302" s="444">
        <f t="shared" ca="1" si="28"/>
        <v>3749178.9141432303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3749178.9141432303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15531.348377619381</v>
      </c>
      <c r="L303" s="444">
        <f t="shared" ca="1" si="28"/>
        <v>3743054.9590062709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3743054.9590062709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15505.83189788205</v>
      </c>
      <c r="L304" s="444">
        <f t="shared" ca="1" si="28"/>
        <v>3736905.4873895743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3736905.4873895743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15480.209099479145</v>
      </c>
      <c r="L305" s="444">
        <f t="shared" ca="1" si="28"/>
        <v>3730730.3929744745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3730730.3929744745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15454.479539416232</v>
      </c>
      <c r="L306" s="444">
        <f t="shared" ca="1" si="28"/>
        <v>3724529.5689993119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3724529.5689993119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15428.642772853054</v>
      </c>
      <c r="L307" s="444">
        <f t="shared" ca="1" si="28"/>
        <v>3718302.908257586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3718302.908257586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15402.698353095862</v>
      </c>
      <c r="L308" s="444">
        <f t="shared" ca="1" si="28"/>
        <v>3712050.303096103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3712050.303096103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15376.645831589682</v>
      </c>
      <c r="L309" s="444">
        <f t="shared" ca="1" si="28"/>
        <v>3705771.6454131138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3705771.6454131138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15350.484757910563</v>
      </c>
      <c r="L310" s="444">
        <f t="shared" ca="1" si="28"/>
        <v>3699466.8266564454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3699466.8266564454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15324.214679757779</v>
      </c>
      <c r="L311" s="444">
        <f t="shared" ca="1" si="28"/>
        <v>3693135.7378216241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3693135.7378216241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15297.83514294602</v>
      </c>
      <c r="L312" s="444">
        <f t="shared" ca="1" si="28"/>
        <v>3686778.2694499912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3686778.2694499912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15271.345691397551</v>
      </c>
      <c r="L313" s="444">
        <f t="shared" ca="1" si="28"/>
        <v>3680394.3116268096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3680394.3116268096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15244.745867134297</v>
      </c>
      <c r="L314" s="444">
        <f t="shared" ca="1" si="28"/>
        <v>3673983.7539793649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3673983.7539793649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15218.035210269942</v>
      </c>
      <c r="L315" s="444">
        <f t="shared" ca="1" si="28"/>
        <v>3667546.485675056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3667546.485675056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15191.213259001988</v>
      </c>
      <c r="L316" s="444">
        <f t="shared" ca="1" si="28"/>
        <v>3661082.3954194793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3661082.3954194793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15164.279549603752</v>
      </c>
      <c r="L317" s="444">
        <f t="shared" ca="1" si="28"/>
        <v>3654591.3714545043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3654591.3714545043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15137.233616416355</v>
      </c>
      <c r="L318" s="444">
        <f t="shared" ca="1" si="28"/>
        <v>3648073.3015563418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3648073.3015563418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15110.074991840676</v>
      </c>
      <c r="L319" s="444">
        <f t="shared" ca="1" si="28"/>
        <v>3641528.0730336038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3641528.0730336038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15082.803206329272</v>
      </c>
      <c r="L320" s="444">
        <f t="shared" ca="1" si="28"/>
        <v>3634955.5727253542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3634955.5727253542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15055.417788378229</v>
      </c>
      <c r="L321" s="444">
        <f t="shared" ca="1" si="28"/>
        <v>3628355.6869991538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3628355.6869991538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15027.918264519061</v>
      </c>
      <c r="L322" s="444">
        <f t="shared" ca="1" si="28"/>
        <v>3621728.3017490939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3621728.3017490939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15000.304159310479</v>
      </c>
      <c r="L323" s="444">
        <f t="shared" ca="1" si="28"/>
        <v>3615073.3023938257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3615073.3023938257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14972.574995330197</v>
      </c>
      <c r="L324" s="444">
        <f t="shared" ca="1" si="28"/>
        <v>3608390.5738745769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3608390.5738745769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14944.730293166658</v>
      </c>
      <c r="L325" s="444">
        <f t="shared" ca="1" si="28"/>
        <v>3601680.0006531649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3601680.0006531649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14916.769571410776</v>
      </c>
      <c r="L326" s="444">
        <f t="shared" ca="1" si="28"/>
        <v>3594941.466709997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3594941.466709997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14888.692346647576</v>
      </c>
      <c r="L327" s="444">
        <f t="shared" ca="1" si="28"/>
        <v>3588174.8555420656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3588174.8555420656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14860.498133447862</v>
      </c>
      <c r="L328" s="444">
        <f t="shared" ca="1" si="28"/>
        <v>3581380.0501609347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3581380.0501609347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14832.186444359815</v>
      </c>
      <c r="L329" s="444">
        <f t="shared" ca="1" si="28"/>
        <v>3574556.9330907157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3574556.9330907157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14803.756789900572</v>
      </c>
      <c r="L330" s="444">
        <f t="shared" ca="1" si="28"/>
        <v>3567705.3863660372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3567705.3863660372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14775.208678547744</v>
      </c>
      <c r="L331" s="444">
        <f t="shared" ca="1" si="28"/>
        <v>3560825.2915300061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3560825.2915300061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14746.541616730947</v>
      </c>
      <c r="L332" s="444">
        <f t="shared" ca="1" si="28"/>
        <v>3553916.5296321581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3553916.5296321581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14717.755108823247</v>
      </c>
      <c r="L333" s="444">
        <f t="shared" ca="1" si="28"/>
        <v>3546978.9812264023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3546978.9812264023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14688.848657132598</v>
      </c>
      <c r="L334" s="444">
        <f t="shared" ca="1" si="28"/>
        <v>3540012.5263689561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3540012.5263689561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14659.821761893236</v>
      </c>
      <c r="L335" s="444">
        <f t="shared" ca="1" si="28"/>
        <v>3533017.0446162703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3533017.0446162703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14630.673921257048</v>
      </c>
      <c r="L336" s="444">
        <f t="shared" ca="1" si="28"/>
        <v>3525992.4150229488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3525992.4150229488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14601.404631284875</v>
      </c>
      <c r="L337" s="444">
        <f t="shared" ca="1" si="28"/>
        <v>3518938.5161396549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3518938.5161396549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14572.013385937817</v>
      </c>
      <c r="L338" s="444">
        <f t="shared" ca="1" si="28"/>
        <v>3511855.2260110141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3511855.2260110141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14542.499677068479</v>
      </c>
      <c r="L339" s="444">
        <f t="shared" ca="1" si="28"/>
        <v>3504742.4221735038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3504742.4221735038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14512.862994412188</v>
      </c>
      <c r="L340" s="444">
        <f t="shared" ca="1" si="28"/>
        <v>3497599.9816533369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3497599.9816533369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14483.102825578158</v>
      </c>
      <c r="L341" s="444">
        <f t="shared" ca="1" si="28"/>
        <v>3490427.7809643364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3490427.7809643364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14453.218656040655</v>
      </c>
      <c r="L342" s="444">
        <f t="shared" ca="1" si="28"/>
        <v>3483225.6961057982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3483225.6961057982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14423.209969130081</v>
      </c>
      <c r="L343" s="444">
        <f t="shared" ca="1" si="28"/>
        <v>3475993.6025603493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3475993.6025603493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14393.076246024046</v>
      </c>
      <c r="L344" s="444">
        <f t="shared" ca="1" si="28"/>
        <v>3468731.3752917945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3468731.3752917945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14362.816965738399</v>
      </c>
      <c r="L345" s="444">
        <f t="shared" ca="1" si="28"/>
        <v>3461438.888742954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3461438.888742954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14332.43160511823</v>
      </c>
      <c r="L346" s="444">
        <f t="shared" ca="1" si="28"/>
        <v>3454116.0168334935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3454116.0168334935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14301.919638828809</v>
      </c>
      <c r="L347" s="444">
        <f t="shared" ca="1" si="28"/>
        <v>3446762.6329577435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3446762.6329577435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14271.280539346519</v>
      </c>
      <c r="L348" s="444">
        <f t="shared" ca="1" si="28"/>
        <v>3439378.609982511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3439378.609982511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14240.51377694972</v>
      </c>
      <c r="L349" s="444">
        <f t="shared" ca="1" si="28"/>
        <v>3431963.8202448818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3431963.8202448818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14209.618819709596</v>
      </c>
      <c r="L350" s="444">
        <f t="shared" ca="1" si="28"/>
        <v>3424518.1355500123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3424518.1355500123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14178.595133480974</v>
      </c>
      <c r="L351" s="444">
        <f t="shared" ca="1" si="28"/>
        <v>3417041.4271689146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3417041.4271689146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14147.442181893066</v>
      </c>
      <c r="L352" s="444">
        <f t="shared" ca="1" si="28"/>
        <v>3409533.5658362289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3409533.5658362289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14116.159426340208</v>
      </c>
      <c r="L353" s="444">
        <f t="shared" ca="1" si="28"/>
        <v>3401994.4217479904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3401994.4217479904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14084.746325972548</v>
      </c>
      <c r="L354" s="444">
        <f t="shared" ca="1" si="28"/>
        <v>3394423.8645593841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3394423.8645593841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14053.202337686687</v>
      </c>
      <c r="L355" s="444">
        <f t="shared" ca="1" si="28"/>
        <v>3386821.7633824921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3386821.7633824921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14021.526916116307</v>
      </c>
      <c r="L356" s="444">
        <f t="shared" ca="1" si="28"/>
        <v>3379187.9867840298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3379187.9867840298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13989.719513622715</v>
      </c>
      <c r="L357" s="444">
        <f t="shared" ca="1" si="28"/>
        <v>3371522.4027830735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3371522.4027830735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13957.779580285394</v>
      </c>
      <c r="L358" s="444">
        <f t="shared" ca="1" si="28"/>
        <v>3363824.8788487799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3363824.8788487799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13925.706563892507</v>
      </c>
      <c r="L359" s="444">
        <f t="shared" ca="1" si="28"/>
        <v>3356095.2818980934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3356095.2818980934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13893.49990993131</v>
      </c>
      <c r="L360" s="444">
        <f t="shared" ca="1" si="28"/>
        <v>3348333.4782934459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3348333.4782934459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13861.15906157861</v>
      </c>
      <c r="L361" s="444">
        <f t="shared" ca="1" si="28"/>
        <v>3340539.3338404456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3340539.3338404456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13828.683459691112</v>
      </c>
      <c r="L362" s="444">
        <f t="shared" ca="1" si="28"/>
        <v>3332712.713785558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3332712.713785558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13796.072542795746</v>
      </c>
      <c r="L363" s="444">
        <f t="shared" ca="1" si="28"/>
        <v>3324853.4828137751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3324853.4828137751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13763.325747079985</v>
      </c>
      <c r="L364" s="444">
        <f t="shared" ca="1" si="28"/>
        <v>3316961.5050462764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3316961.5050462764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13730.442506382073</v>
      </c>
      <c r="L365" s="444">
        <f t="shared" ca="1" si="28"/>
        <v>3309036.6440380798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3309036.6440380798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13697.422252181252</v>
      </c>
      <c r="L366" s="444">
        <f t="shared" ca="1" si="28"/>
        <v>3301078.7627756824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3301078.7627756824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13664.264413587931</v>
      </c>
      <c r="L367" s="444">
        <f t="shared" ca="1" si="28"/>
        <v>3293087.7236746913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3293087.7236746913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13630.968417333799</v>
      </c>
      <c r="L368" s="444">
        <f t="shared" ca="1" si="28"/>
        <v>3285063.3885774463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3285063.3885774463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13597.533687761948</v>
      </c>
      <c r="L369" s="444">
        <f t="shared" ca="1" si="28"/>
        <v>3277005.6187506295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3277005.6187506295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13563.959646816877</v>
      </c>
      <c r="L370" s="444">
        <f t="shared" ca="1" si="28"/>
        <v>3268914.2748828675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3268914.2748828675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13530.245714034536</v>
      </c>
      <c r="L371" s="444">
        <f t="shared" ca="1" si="28"/>
        <v>3260789.217082323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3260789.217082323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13496.391306532267</v>
      </c>
      <c r="L372" s="444">
        <f t="shared" ca="1" si="28"/>
        <v>3252630.3048742763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3252630.3048742763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13462.395838998738</v>
      </c>
      <c r="L373" s="444">
        <f t="shared" ca="1" si="28"/>
        <v>3244437.3971986962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3244437.3971986962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13428.258723683823</v>
      </c>
      <c r="L374" s="444">
        <f t="shared" ca="1" si="28"/>
        <v>3236210.352407801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3236210.352407801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13393.979370388426</v>
      </c>
      <c r="L375" s="444">
        <f t="shared" ca="1" si="28"/>
        <v>3227949.0282636103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3227949.0282636103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13359.557186454298</v>
      </c>
      <c r="L376" s="444">
        <f t="shared" ca="1" si="28"/>
        <v>3219653.2819354855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3219653.2819354855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13324.991576753777</v>
      </c>
      <c r="L377" s="444">
        <f t="shared" ca="1" si="28"/>
        <v>3211322.9699976603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3211322.9699976603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13290.281943679505</v>
      </c>
      <c r="L378" s="444">
        <f t="shared" ca="1" si="28"/>
        <v>3202957.9484267607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3202957.9484267607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13255.427687134092</v>
      </c>
      <c r="L379" s="444">
        <f t="shared" ca="1" si="28"/>
        <v>3194558.072599316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3194558.072599316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13220.428204519738</v>
      </c>
      <c r="L380" s="444">
        <f t="shared" ca="1" si="28"/>
        <v>3186123.1972892568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3186123.1972892568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13185.282890727825</v>
      </c>
      <c r="L381" s="444">
        <f t="shared" ca="1" si="28"/>
        <v>3177653.1766654057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3177653.1766654057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13149.991138128446</v>
      </c>
      <c r="L382" s="444">
        <f t="shared" ca="1" si="28"/>
        <v>3169147.8642889555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3169147.8642889555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13114.552336559902</v>
      </c>
      <c r="L383" s="444">
        <f t="shared" ca="1" si="28"/>
        <v>3160607.1131109367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3160607.1131109367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13078.965873318157</v>
      </c>
      <c r="L384" s="444">
        <f t="shared" ca="1" si="28"/>
        <v>3152030.7754696761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3152030.7754696761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13043.231133146239</v>
      </c>
      <c r="L385" s="444">
        <f t="shared" ca="1" si="28"/>
        <v>3143418.7030882435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3143418.7030882435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13007.347498223602</v>
      </c>
      <c r="L386" s="444">
        <f t="shared" ca="1" si="28"/>
        <v>3134770.7470718883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3134770.7470718883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12971.314348155456</v>
      </c>
      <c r="L387" s="444">
        <f t="shared" ca="1" si="28"/>
        <v>3126086.7579054651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3126086.7579054651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12935.131059962026</v>
      </c>
      <c r="L388" s="444">
        <f t="shared" ca="1" si="28"/>
        <v>3117366.5854508481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3117366.5854508481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12898.797008067788</v>
      </c>
      <c r="L389" s="444">
        <f t="shared" ca="1" si="28"/>
        <v>3108610.0789443371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3108610.0789443371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12862.31156429066</v>
      </c>
      <c r="L390" s="444">
        <f t="shared" ca="1" si="28"/>
        <v>3099817.0869940487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3099817.0869940487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12825.674097831125</v>
      </c>
      <c r="L391" s="444">
        <f t="shared" ca="1" si="28"/>
        <v>3090987.4575773007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3090987.4575773007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12788.88397526134</v>
      </c>
      <c r="L392" s="444">
        <f t="shared" ca="1" si="28"/>
        <v>3082121.0380379832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3082121.0380379832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12751.940560514186</v>
      </c>
      <c r="L393" s="444">
        <f t="shared" ca="1" si="28"/>
        <v>3073217.6750839185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3073217.6750839185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12714.843214872248</v>
      </c>
      <c r="L394" s="444">
        <f t="shared" ca="1" si="28"/>
        <v>3064277.2147842119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3064277.2147842119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12677.591296956805</v>
      </c>
      <c r="L395" s="444">
        <f t="shared" ca="1" si="28"/>
        <v>3055299.50256659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3055299.50256659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12640.184162716712</v>
      </c>
      <c r="L396" s="444">
        <f t="shared" ca="1" si="28"/>
        <v>3046284.383214728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3046284.383214728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12602.621165417288</v>
      </c>
      <c r="L397" s="444">
        <f t="shared" ca="1" si="28"/>
        <v>3037231.7008655663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3037231.7008655663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12564.901655629114</v>
      </c>
      <c r="L398" s="444">
        <f t="shared" ca="1" si="28"/>
        <v>3028141.2990066167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3028141.2990066167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12527.024981216824</v>
      </c>
      <c r="L399" s="444">
        <f t="shared" ca="1" si="28"/>
        <v>3019013.0204732548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3019013.0204732548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12488.990487327817</v>
      </c>
      <c r="L400" s="444">
        <f t="shared" ca="1" si="28"/>
        <v>3009846.7074460038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3009846.7074460038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12450.797516380937</v>
      </c>
      <c r="L401" s="444">
        <f t="shared" ca="1" si="28"/>
        <v>3000642.2014478059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3000642.2014478059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12412.445408055113</v>
      </c>
      <c r="L402" s="444">
        <f t="shared" ca="1" si="28"/>
        <v>2991399.3433412821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2991399.3433412821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12373.93349927793</v>
      </c>
      <c r="L403" s="444">
        <f t="shared" ca="1" si="28"/>
        <v>2982117.9733259813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2982117.9733259813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12335.261124214177</v>
      </c>
      <c r="L404" s="444">
        <f t="shared" ca="1" si="28"/>
        <v>2972797.9309356166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2972797.9309356166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12296.427614254324</v>
      </c>
      <c r="L405" s="444">
        <f t="shared" ca="1" si="28"/>
        <v>2963439.0550352922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2963439.0550352922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12257.432298002972</v>
      </c>
      <c r="L406" s="444">
        <f t="shared" ca="1" si="28"/>
        <v>2954041.1838187161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2954041.1838187161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12218.274501267239</v>
      </c>
      <c r="L407" s="444">
        <f t="shared" ca="1" si="28"/>
        <v>2944604.1548054046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2944604.1548054046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12178.953547045106</v>
      </c>
      <c r="L408" s="444">
        <f t="shared" ca="1" si="28"/>
        <v>2935127.8048378709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2935127.8048378709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12139.468755513717</v>
      </c>
      <c r="L409" s="444">
        <f t="shared" ca="1" si="28"/>
        <v>2925611.9700788059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2925611.9700788059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12099.819444017612</v>
      </c>
      <c r="L410" s="444">
        <f t="shared" ca="1" si="28"/>
        <v>2916056.4860082446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2916056.4860082446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12060.00492705694</v>
      </c>
      <c r="L411" s="444">
        <f t="shared" ca="1" si="28"/>
        <v>2906461.1874207226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2906461.1874207226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12020.024516275598</v>
      </c>
      <c r="L412" s="444">
        <f t="shared" ca="1" si="28"/>
        <v>2896825.9084224193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2896825.9084224193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11979.877520449336</v>
      </c>
      <c r="L413" s="444">
        <f t="shared" ca="1" si="28"/>
        <v>2887150.4824282899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2887150.4824282899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11939.563245473797</v>
      </c>
      <c r="L414" s="444">
        <f t="shared" ca="1" si="28"/>
        <v>2877434.742159185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2877434.742159185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11899.080994352526</v>
      </c>
      <c r="L415" s="444">
        <f t="shared" ca="1" si="28"/>
        <v>2867678.5196389589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2867678.5196389589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11858.430067184916</v>
      </c>
      <c r="L416" s="444">
        <f t="shared" ca="1" si="28"/>
        <v>2857881.6461915649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2857881.6461915649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11817.609761154108</v>
      </c>
      <c r="L417" s="444">
        <f t="shared" ca="1" si="28"/>
        <v>2848043.9524381403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2848043.9524381403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11776.61937051484</v>
      </c>
      <c r="L418" s="444">
        <f t="shared" ca="1" si="28"/>
        <v>2838165.2682940764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2838165.2682940764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11735.45818658124</v>
      </c>
      <c r="L419" s="444">
        <f t="shared" ca="1" si="28"/>
        <v>2828245.4229660789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2828245.4229660789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11694.125497714584</v>
      </c>
      <c r="L420" s="444">
        <f t="shared" ca="1" si="28"/>
        <v>2818284.2449492146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2818284.2449492146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11652.620589310982</v>
      </c>
      <c r="L421" s="444">
        <f t="shared" ca="1" si="28"/>
        <v>2808281.5620239465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2808281.5620239465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11610.942743789032</v>
      </c>
      <c r="L422" s="444">
        <f t="shared" ca="1" si="28"/>
        <v>2798237.2012531566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2798237.2012531566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11569.091240577407</v>
      </c>
      <c r="L423" s="444">
        <f t="shared" ca="1" si="28"/>
        <v>2788150.9889791552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2788150.9889791552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11527.065356102401</v>
      </c>
      <c r="L424" s="444">
        <f t="shared" ca="1" si="28"/>
        <v>2778022.7508206787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2778022.7508206787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11484.864363775416</v>
      </c>
      <c r="L425" s="444">
        <f t="shared" ca="1" si="28"/>
        <v>2767852.3116698754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2767852.3116698754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11442.487533980402</v>
      </c>
      <c r="L426" s="444">
        <f t="shared" ca="1" si="28"/>
        <v>2757639.4956892771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2757639.4956892771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11399.934134061243</v>
      </c>
      <c r="L427" s="444">
        <f t="shared" ca="1" si="28"/>
        <v>2747384.1263087597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2747384.1263087597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11357.203428309087</v>
      </c>
      <c r="L428" s="444">
        <f t="shared" ca="1" si="28"/>
        <v>2737086.0262224898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2737086.0262224898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11314.294677949629</v>
      </c>
      <c r="L429" s="444">
        <f t="shared" ca="1" si="28"/>
        <v>2726745.0173858604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2726745.0173858604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11271.20714113034</v>
      </c>
      <c r="L430" s="444">
        <f t="shared" ca="1" si="28"/>
        <v>2716360.9210124118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2716360.9210124118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11227.940072907637</v>
      </c>
      <c r="L431" s="444">
        <f t="shared" ca="1" si="28"/>
        <v>2705933.5575707406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2705933.5575707406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11184.492725234008</v>
      </c>
      <c r="L432" s="444">
        <f t="shared" ca="1" si="28"/>
        <v>2695462.7467813957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2695462.7467813957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11140.864346945071</v>
      </c>
      <c r="L433" s="444">
        <f t="shared" ca="1" si="28"/>
        <v>2684948.3076137621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2684948.3076137621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11097.054183746597</v>
      </c>
      <c r="L434" s="444">
        <f t="shared" ca="1" si="28"/>
        <v>2674390.0582829299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2674390.0582829299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11053.061478201464</v>
      </c>
      <c r="L435" s="444">
        <f t="shared" ca="1" si="28"/>
        <v>2663787.8162465524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2663787.8162465524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11008.885469716557</v>
      </c>
      <c r="L436" s="444">
        <f t="shared" ca="1" si="28"/>
        <v>2653141.3982016901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2653141.3982016901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10964.52539452963</v>
      </c>
      <c r="L437" s="444">
        <f t="shared" ca="1" si="28"/>
        <v>2642450.6200816408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2642450.6200816408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10919.980485696091</v>
      </c>
      <c r="L438" s="444">
        <f t="shared" ca="1" si="28"/>
        <v>2631715.2970527578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2631715.2970527578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10875.249973075746</v>
      </c>
      <c r="L439" s="444">
        <f t="shared" ca="1" si="28"/>
        <v>2620935.2435112549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2620935.2435112549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10830.333083319483</v>
      </c>
      <c r="L440" s="444">
        <f t="shared" ca="1" si="28"/>
        <v>2610110.2730799955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2610110.2730799955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10785.229039855903</v>
      </c>
      <c r="L441" s="444">
        <f t="shared" ca="1" si="28"/>
        <v>2599240.1986052725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2599240.1986052725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10739.937062877891</v>
      </c>
      <c r="L442" s="444">
        <f t="shared" ca="1" si="28"/>
        <v>2588324.8321535713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2588324.8321535713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10694.456369329135</v>
      </c>
      <c r="L443" s="444">
        <f t="shared" ca="1" si="28"/>
        <v>2577363.9850083217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2577363.9850083217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10648.786172890595</v>
      </c>
      <c r="L444" s="444">
        <f t="shared" ca="1" si="28"/>
        <v>2566357.4676666334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2566357.4676666334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10602.925683966894</v>
      </c>
      <c r="L445" s="444">
        <f t="shared" ca="1" si="28"/>
        <v>2555305.0898360214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2555305.0898360214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10556.874109672677</v>
      </c>
      <c r="L446" s="444">
        <f t="shared" ca="1" si="28"/>
        <v>2544206.6604311154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2544206.6604311154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10510.630653818902</v>
      </c>
      <c r="L447" s="444">
        <f t="shared" ca="1" si="28"/>
        <v>2533061.9875703556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2533061.9875703556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10464.19451689907</v>
      </c>
      <c r="L448" s="444">
        <f t="shared" ca="1" si="28"/>
        <v>2521870.8785726759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2521870.8785726759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10417.564896075404</v>
      </c>
      <c r="L449" s="444">
        <f t="shared" ca="1" si="28"/>
        <v>2510633.1399541725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2510633.1399541725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10370.740985164974</v>
      </c>
      <c r="L450" s="444">
        <f t="shared" ca="1" si="28"/>
        <v>2499348.5774247586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2499348.5774247586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10323.721974625749</v>
      </c>
      <c r="L451" s="444">
        <f t="shared" ca="1" si="28"/>
        <v>2488016.9958848055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2488016.9958848055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10276.50705154261</v>
      </c>
      <c r="L452" s="444">
        <f t="shared" ca="1" si="28"/>
        <v>2476638.199421769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2476638.199421769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10229.095399613292</v>
      </c>
      <c r="L453" s="444">
        <f t="shared" ca="1" si="28"/>
        <v>2465211.9913068037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2465211.9913068037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10181.48619913427</v>
      </c>
      <c r="L454" s="444">
        <f t="shared" ca="1" si="28"/>
        <v>2453738.1739913593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2453738.1739913593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10133.678626986584</v>
      </c>
      <c r="L455" s="444">
        <f t="shared" ca="1" si="28"/>
        <v>2442216.5491037671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2442216.5491037671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10085.671856621619</v>
      </c>
      <c r="L456" s="444">
        <f t="shared" ca="1" si="28"/>
        <v>2430646.91744581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2430646.91744581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10037.465058046797</v>
      </c>
      <c r="L457" s="444">
        <f t="shared" ca="1" si="28"/>
        <v>2419029.0789892781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2419029.0789892781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9989.0573978112461</v>
      </c>
      <c r="L458" s="444">
        <f t="shared" ca="1" si="28"/>
        <v>2407362.8328725104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2407362.8328725104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9940.4480389913806</v>
      </c>
      <c r="L459" s="444">
        <f t="shared" ca="1" si="28"/>
        <v>2395647.9773969231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2395647.9773969231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9891.6361411764337</v>
      </c>
      <c r="L460" s="444">
        <f t="shared" ca="1" si="28"/>
        <v>2383884.3100235206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2383884.3100235206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9842.6208604539243</v>
      </c>
      <c r="L461" s="444">
        <f t="shared" ca="1" si="28"/>
        <v>2372071.6273693955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2372071.6273693955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9793.4013493950697</v>
      </c>
      <c r="L462" s="444">
        <f t="shared" ca="1" si="28"/>
        <v>2360209.7252042117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2360209.7252042117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9743.9767570401364</v>
      </c>
      <c r="L463" s="444">
        <f t="shared" ca="1" si="28"/>
        <v>2348298.3984466731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2348298.3984466731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9694.3462288837254</v>
      </c>
      <c r="L464" s="444">
        <f t="shared" ca="1" si="28"/>
        <v>2336337.4411609778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2336337.4411609778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9644.5089068599955</v>
      </c>
      <c r="L465" s="444">
        <f t="shared" ca="1" si="28"/>
        <v>2324326.6465532589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2324326.6465532589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9594.4639293278342</v>
      </c>
      <c r="L466" s="444">
        <f t="shared" ca="1" si="28"/>
        <v>2312265.8069680077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2312265.8069680077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9544.2104310559534</v>
      </c>
      <c r="L467" s="444">
        <f t="shared" ca="1" si="28"/>
        <v>2300154.713884485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2300154.713884485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9493.7475432079427</v>
      </c>
      <c r="L468" s="444">
        <f t="shared" ca="1" si="28"/>
        <v>2287993.1579131139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2287993.1579131139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9443.0743933272297</v>
      </c>
      <c r="L469" s="444">
        <f t="shared" ca="1" si="28"/>
        <v>2275780.9287918624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2275780.9287918624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9392.1901053220154</v>
      </c>
      <c r="L470" s="444">
        <f t="shared" ca="1" si="28"/>
        <v>2263517.8153826054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2263517.8153826054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9341.093799450111</v>
      </c>
      <c r="L471" s="444">
        <f t="shared" ca="1" si="28"/>
        <v>2251203.6056674765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2251203.6056674765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9289.7845923037403</v>
      </c>
      <c r="L472" s="444">
        <f t="shared" ca="1" si="28"/>
        <v>2238838.0867452016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2238838.0867452016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9238.261596794262</v>
      </c>
      <c r="L473" s="444">
        <f t="shared" ca="1" si="28"/>
        <v>2226421.044827417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2226421.044827417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9186.5239221368247</v>
      </c>
      <c r="L474" s="444">
        <f t="shared" ca="1" si="28"/>
        <v>2213952.2652349751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2213952.2652349751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9134.5706738349836</v>
      </c>
      <c r="L475" s="444">
        <f t="shared" ca="1" si="28"/>
        <v>2201431.5323942313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2201431.5323942313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9082.4009536652193</v>
      </c>
      <c r="L476" s="444">
        <f t="shared" ca="1" si="28"/>
        <v>2188858.6298333178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2188858.6298333178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9030.0138596614124</v>
      </c>
      <c r="L477" s="444">
        <f t="shared" ca="1" si="28"/>
        <v>2176233.3401784003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2176233.3401784003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8977.4084860992552</v>
      </c>
      <c r="L478" s="444">
        <f t="shared" ca="1" si="28"/>
        <v>2163555.4451499209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2163555.4451499209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8924.5839234805917</v>
      </c>
      <c r="L479" s="444">
        <f t="shared" ca="1" si="28"/>
        <v>2150824.7255588225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2150824.7255588225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8871.5392585176814</v>
      </c>
      <c r="L480" s="444">
        <f t="shared" ca="1" si="28"/>
        <v>2138040.9613027615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2138040.9613027615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8818.2735741174274</v>
      </c>
      <c r="L481" s="444">
        <f t="shared" ca="1" si="28"/>
        <v>2125203.9313623002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2125203.9313623002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8764.7859493655051</v>
      </c>
      <c r="L482" s="444">
        <f t="shared" ca="1" si="28"/>
        <v>2112313.413797087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2112313.413797087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8711.0754595104499</v>
      </c>
      <c r="L483" s="444">
        <f t="shared" ca="1" si="28"/>
        <v>2099369.1857420187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2099369.1857420187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8657.141175947665</v>
      </c>
      <c r="L484" s="444">
        <f t="shared" ca="1" si="28"/>
        <v>2086371.0234033875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2086371.0234033875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8602.9821662033683</v>
      </c>
      <c r="L485" s="444">
        <f t="shared" ca="1" si="28"/>
        <v>2073318.7020550121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2073318.7020550121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8548.5974939184725</v>
      </c>
      <c r="L486" s="444">
        <f t="shared" ca="1" si="28"/>
        <v>2060211.9960343516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2060211.9960343516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8493.9862188323859</v>
      </c>
      <c r="L487" s="444">
        <f t="shared" ca="1" si="28"/>
        <v>2047050.6787386052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2047050.6787386052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8439.1473967667771</v>
      </c>
      <c r="L488" s="444">
        <f t="shared" ca="1" si="28"/>
        <v>2033834.5226207932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2033834.5226207932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8384.0800796092262</v>
      </c>
      <c r="L489" s="444">
        <f t="shared" ca="1" si="28"/>
        <v>2020563.2991858236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2020563.2991858236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8328.7833152968524</v>
      </c>
      <c r="L490" s="444">
        <f t="shared" ca="1" si="28"/>
        <v>2007236.7789865416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2007236.7789865416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8273.2561477998443</v>
      </c>
      <c r="L491" s="444">
        <f t="shared" ca="1" si="28"/>
        <v>1993854.7316197625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1993854.7316197625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8217.4976171049311</v>
      </c>
      <c r="L492" s="444">
        <f t="shared" ca="1" si="28"/>
        <v>1980416.9257222887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1980416.9257222887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8161.5067591987909</v>
      </c>
      <c r="L493" s="444">
        <f t="shared" ca="1" si="28"/>
        <v>1966923.1289669087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1966923.1289669087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8105.2826060513744</v>
      </c>
      <c r="L494" s="444">
        <f t="shared" ca="1" si="28"/>
        <v>1953373.1080583811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1953373.1080583811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8048.8241855991764</v>
      </c>
      <c r="L495" s="444">
        <f t="shared" ca="1" si="28"/>
        <v>1939766.6287294014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1939766.6287294014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7992.1305217284271</v>
      </c>
      <c r="L496" s="444">
        <f t="shared" ca="1" si="28"/>
        <v>1926103.455736551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1926103.455736551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7935.2006342582181</v>
      </c>
      <c r="L497" s="444">
        <f t="shared" ca="1" si="28"/>
        <v>1912383.3528562305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1912383.3528562305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7878.0335389235479</v>
      </c>
      <c r="L498" s="444">
        <f t="shared" ca="1" si="28"/>
        <v>1898606.0828805752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1898606.0828805752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7820.6282473583169</v>
      </c>
      <c r="L499" s="444">
        <f t="shared" ca="1" si="28"/>
        <v>1884771.4076133547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1884771.4076133547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7762.9837670782326</v>
      </c>
      <c r="L500" s="444">
        <f t="shared" ca="1" si="28"/>
        <v>1870879.0878658541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1870879.0878658541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7705.0991014636456</v>
      </c>
      <c r="L501" s="444">
        <f t="shared" ca="1" si="28"/>
        <v>1856928.8834527389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1856928.8834527389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7646.9732497423329</v>
      </c>
      <c r="L502" s="444">
        <f t="shared" ca="1" si="28"/>
        <v>1842920.5531879023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1842920.5531879023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7588.60520697218</v>
      </c>
      <c r="L503" s="444">
        <f t="shared" ca="1" si="28"/>
        <v>1828853.8548802957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1828853.8548802957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7529.993964023819</v>
      </c>
      <c r="L504" s="444">
        <f t="shared" ca="1" si="28"/>
        <v>1814728.5453297407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1814728.5453297407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7471.1385075631742</v>
      </c>
      <c r="L505" s="444">
        <f t="shared" ca="1" si="28"/>
        <v>1800544.380322725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1800544.380322725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7412.0378200339428</v>
      </c>
      <c r="L506" s="444">
        <f t="shared" ca="1" si="28"/>
        <v>1786301.1146281802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1786301.1146281802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7352.6908796400057</v>
      </c>
      <c r="L507" s="444">
        <f t="shared" ca="1" si="28"/>
        <v>1771998.5019932413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1771998.5019932413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7293.0966603277602</v>
      </c>
      <c r="L508" s="444">
        <f t="shared" ca="1" si="28"/>
        <v>1757636.2951389903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1757636.2951389903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7233.2541317683808</v>
      </c>
      <c r="L509" s="444">
        <f t="shared" ca="1" si="28"/>
        <v>1743214.2457561798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1743214.2457561798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7173.1622593400034</v>
      </c>
      <c r="L510" s="444">
        <f t="shared" ca="1" si="28"/>
        <v>1728732.104500941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1728732.104500941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7112.8200041098416</v>
      </c>
      <c r="L511" s="444">
        <f t="shared" ca="1" si="28"/>
        <v>1714189.6209904719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1714189.6209904719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7052.226322816221</v>
      </c>
      <c r="L512" s="444">
        <f t="shared" ca="1" si="28"/>
        <v>1699586.5437987093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1699586.5437987093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6991.3801678505433</v>
      </c>
      <c r="L513" s="444">
        <f t="shared" ca="1" si="28"/>
        <v>1684922.620451981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1684922.620451981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6930.2804872391753</v>
      </c>
      <c r="L514" s="444">
        <f t="shared" ca="1" si="28"/>
        <v>1670197.5974246413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1670197.5974246413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6868.9262246252601</v>
      </c>
      <c r="L515" s="444">
        <f t="shared" ca="1" si="28"/>
        <v>1655411.2201346876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1655411.2201346876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6807.3163192504544</v>
      </c>
      <c r="L516" s="444">
        <f t="shared" ca="1" si="28"/>
        <v>1640563.2329393593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1640563.2329393593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6745.4497059365849</v>
      </c>
      <c r="L517" s="444">
        <f t="shared" ca="1" si="28"/>
        <v>1625653.3791307169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1625653.3791307169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6683.3253150672417</v>
      </c>
      <c r="L518" s="444">
        <f t="shared" ref="L518:L772" ca="1" si="54">I518-J518+K518</f>
        <v>1610681.4009312054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1610681.4009312054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6620.9420725692771</v>
      </c>
      <c r="L519" s="444">
        <f t="shared" ca="1" si="54"/>
        <v>1595647.0394891959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1595647.0394891959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6558.2988998942374</v>
      </c>
      <c r="L520" s="444">
        <f t="shared" ca="1" si="54"/>
        <v>1580550.0348745114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1580550.0348745114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6495.394713999719</v>
      </c>
      <c r="L521" s="444">
        <f t="shared" ca="1" si="54"/>
        <v>1565390.1260739323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1565390.1260739323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6432.2284273306395</v>
      </c>
      <c r="L522" s="444">
        <f t="shared" ca="1" si="54"/>
        <v>1550167.0509866842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1550167.0509866842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6368.7989478004383</v>
      </c>
      <c r="L523" s="444">
        <f t="shared" ca="1" si="54"/>
        <v>1534880.5464199057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1534880.5464199057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6305.1051787721954</v>
      </c>
      <c r="L524" s="444">
        <f t="shared" ca="1" si="54"/>
        <v>1519530.3480840991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1519530.3480840991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6241.1460190396674</v>
      </c>
      <c r="L525" s="444">
        <f t="shared" ca="1" si="54"/>
        <v>1504116.19058856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1504116.19058856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6176.9203628082541</v>
      </c>
      <c r="L526" s="444">
        <f t="shared" ca="1" si="54"/>
        <v>1488637.8074367894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1488637.8074367894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6112.4270996758769</v>
      </c>
      <c r="L527" s="444">
        <f t="shared" ca="1" si="54"/>
        <v>1473094.9310218864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1473094.9310218864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6047.665114613781</v>
      </c>
      <c r="L528" s="444">
        <f t="shared" ca="1" si="54"/>
        <v>1457487.2926219213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1457487.2926219213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5982.6332879472602</v>
      </c>
      <c r="L529" s="444">
        <f t="shared" ca="1" si="54"/>
        <v>1441814.6223952896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1441814.6223952896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5917.3304953362949</v>
      </c>
      <c r="L530" s="444">
        <f t="shared" ca="1" si="54"/>
        <v>1426076.6493760471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1426076.6493760471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5851.7556077561176</v>
      </c>
      <c r="L531" s="444">
        <f t="shared" ca="1" si="54"/>
        <v>1410273.1014692243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1410273.1014692243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5785.9074914776893</v>
      </c>
      <c r="L532" s="444">
        <f t="shared" ca="1" si="54"/>
        <v>1394403.7054461231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1394403.7054461231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5719.7850080481012</v>
      </c>
      <c r="L533" s="444">
        <f t="shared" ca="1" si="54"/>
        <v>1378468.1869395925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1378468.1869395925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5653.3870142708902</v>
      </c>
      <c r="L534" s="444">
        <f t="shared" ca="1" si="54"/>
        <v>1362466.2704392846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1362466.2704392846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5586.7123621862738</v>
      </c>
      <c r="L535" s="444">
        <f t="shared" ca="1" si="54"/>
        <v>1346397.6792868921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1346397.6792868921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5519.7598990513052</v>
      </c>
      <c r="L536" s="444">
        <f t="shared" ca="1" si="54"/>
        <v>1330262.1356713646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1330262.1356713646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5452.5284673199403</v>
      </c>
      <c r="L537" s="444">
        <f t="shared" ca="1" si="54"/>
        <v>1314059.3606241057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1314059.3606241057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5385.0169046230285</v>
      </c>
      <c r="L538" s="444">
        <f t="shared" ca="1" si="54"/>
        <v>1297789.0740141498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1297789.0740141498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5317.2240437482124</v>
      </c>
      <c r="L539" s="444">
        <f t="shared" ca="1" si="54"/>
        <v>1281450.9945433191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1281450.9945433191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5249.1487126197508</v>
      </c>
      <c r="L540" s="444">
        <f t="shared" ca="1" si="54"/>
        <v>1265044.8397413599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1265044.8397413599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5180.7897342782544</v>
      </c>
      <c r="L541" s="444">
        <f t="shared" ca="1" si="54"/>
        <v>1248570.3259610594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1248570.3259610594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5112.1459268603357</v>
      </c>
      <c r="L542" s="444">
        <f t="shared" ca="1" si="54"/>
        <v>1232027.168373341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1232027.168373341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5043.2161035781755</v>
      </c>
      <c r="L543" s="444">
        <f t="shared" ca="1" si="54"/>
        <v>1215415.0809623403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1215415.0809623403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4973.9990726990063</v>
      </c>
      <c r="L544" s="444">
        <f t="shared" ca="1" si="54"/>
        <v>1198733.7765204606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1198733.7765204606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4904.493637524507</v>
      </c>
      <c r="L545" s="444">
        <f t="shared" ca="1" si="54"/>
        <v>1181982.9666434063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1181982.9666434063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4834.6985963701145</v>
      </c>
      <c r="L546" s="444">
        <f t="shared" ca="1" si="54"/>
        <v>1165162.3617251976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1165162.3617251976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4764.6127425442446</v>
      </c>
      <c r="L547" s="444">
        <f t="shared" ca="1" si="54"/>
        <v>1148271.6709531629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1148271.6709531629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4694.2348643274336</v>
      </c>
      <c r="L548" s="444">
        <f t="shared" ca="1" si="54"/>
        <v>1131310.6023029115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1131310.6023029115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4623.5637449513861</v>
      </c>
      <c r="L549" s="444">
        <f t="shared" ca="1" si="54"/>
        <v>1114278.8625332839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1114278.8625332839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4552.5981625779377</v>
      </c>
      <c r="L550" s="444">
        <f t="shared" ca="1" si="54"/>
        <v>1097176.157181283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1097176.157181283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4481.3368902779339</v>
      </c>
      <c r="L551" s="444">
        <f t="shared" ca="1" si="54"/>
        <v>1080002.1905569821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1080002.1905569821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4409.7786960100129</v>
      </c>
      <c r="L552" s="444">
        <f t="shared" ca="1" si="54"/>
        <v>1062756.6657384133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1062756.6657384133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4337.9223425993105</v>
      </c>
      <c r="L553" s="444">
        <f t="shared" ca="1" si="54"/>
        <v>1045439.2845664338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1045439.2845664338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4265.7665877160634</v>
      </c>
      <c r="L554" s="444">
        <f t="shared" ca="1" si="54"/>
        <v>1028049.7476395711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1028049.7476395711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4193.3101838541352</v>
      </c>
      <c r="L555" s="444">
        <f t="shared" ca="1" si="54"/>
        <v>1010587.7543088464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1010587.7543088464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4120.5518783094485</v>
      </c>
      <c r="L556" s="444">
        <f t="shared" ca="1" si="54"/>
        <v>993053.00267257716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993053.00267257716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4047.4904131583266</v>
      </c>
      <c r="L557" s="444">
        <f t="shared" ca="1" si="54"/>
        <v>975445.18957115675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975445.18957115675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3974.1245252357417</v>
      </c>
      <c r="L558" s="444">
        <f t="shared" ca="1" si="54"/>
        <v>957764.01058181375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957764.01058181375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3900.4529461134789</v>
      </c>
      <c r="L559" s="444">
        <f t="shared" ca="1" si="54"/>
        <v>940009.16001334833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940009.16001334833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3826.4744020782068</v>
      </c>
      <c r="L560" s="444">
        <f t="shared" ca="1" si="54"/>
        <v>922180.33090084768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922180.33090084768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3752.1876141094535</v>
      </c>
      <c r="L561" s="444">
        <f t="shared" ca="1" si="54"/>
        <v>904277.21500037832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904277.21500037832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3677.5912978574988</v>
      </c>
      <c r="L562" s="444">
        <f t="shared" ca="1" si="54"/>
        <v>886299.50278365705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886299.50278365705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3602.6841636211593</v>
      </c>
      <c r="L563" s="444">
        <f t="shared" ca="1" si="54"/>
        <v>868246.88343269937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868246.88343269937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3527.4649163255021</v>
      </c>
      <c r="L564" s="444">
        <f t="shared" ca="1" si="54"/>
        <v>850119.04483444605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850119.04483444605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3451.9322554994469</v>
      </c>
      <c r="L565" s="444">
        <f t="shared" ca="1" si="54"/>
        <v>831915.67357536673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831915.67357536673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3376.0848752532834</v>
      </c>
      <c r="L566" s="444">
        <f t="shared" ca="1" si="54"/>
        <v>813636.45493604126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813636.45493604126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3299.9214642560933</v>
      </c>
      <c r="L567" s="444">
        <f t="shared" ca="1" si="54"/>
        <v>795281.07288571855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795281.07288571855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3223.4407057130825</v>
      </c>
      <c r="L568" s="444">
        <f t="shared" ca="1" si="54"/>
        <v>776849.21007685293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776849.21007685293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3146.6412773428087</v>
      </c>
      <c r="L569" s="444">
        <f t="shared" ca="1" si="54"/>
        <v>758340.54783961689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758340.54783961689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3069.521851354325</v>
      </c>
      <c r="L570" s="444">
        <f t="shared" ca="1" si="54"/>
        <v>739754.76617639232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739754.76617639232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2992.081094424223</v>
      </c>
      <c r="L571" s="444">
        <f t="shared" ca="1" si="54"/>
        <v>721091.54375623772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721091.54375623772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2914.3176676735784</v>
      </c>
      <c r="L572" s="444">
        <f t="shared" ca="1" si="54"/>
        <v>702350.55790933245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702350.55790933245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2836.2302266448069</v>
      </c>
      <c r="L573" s="444">
        <f t="shared" ca="1" si="54"/>
        <v>683531.48462139838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683531.48462139838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2757.8174212784147</v>
      </c>
      <c r="L574" s="444">
        <f t="shared" ca="1" si="54"/>
        <v>664633.99852809799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664633.99852809799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2679.0778958896631</v>
      </c>
      <c r="L575" s="444">
        <f t="shared" ca="1" si="54"/>
        <v>645657.77290940878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645657.77290940878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2600.0102891451252</v>
      </c>
      <c r="L576" s="444">
        <f t="shared" ca="1" si="54"/>
        <v>626602.47968397522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626602.47968397522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2520.6132340391514</v>
      </c>
      <c r="L577" s="444">
        <f t="shared" ca="1" si="54"/>
        <v>607467.78940343554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607467.78940343554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2440.885357870236</v>
      </c>
      <c r="L578" s="444">
        <f t="shared" ca="1" si="54"/>
        <v>588253.37124672695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588253.37124672695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2360.8252822172835</v>
      </c>
      <c r="L579" s="444">
        <f t="shared" ca="1" si="54"/>
        <v>568958.89301436534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568958.89301436534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2280.4316229157771</v>
      </c>
      <c r="L580" s="444">
        <f t="shared" ca="1" si="54"/>
        <v>549584.02112270228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549584.02112270228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2199.702990033848</v>
      </c>
      <c r="L581" s="444">
        <f t="shared" ca="1" si="54"/>
        <v>530128.42059815745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530128.42059815745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2118.6379878482448</v>
      </c>
      <c r="L582" s="444">
        <f t="shared" ca="1" si="54"/>
        <v>510591.75507142692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510591.75507142692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2037.2352148202008</v>
      </c>
      <c r="L583" s="444">
        <f t="shared" ca="1" si="54"/>
        <v>490973.68677166832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490973.68677166832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1955.4932635712064</v>
      </c>
      <c r="L584" s="444">
        <f t="shared" ca="1" si="54"/>
        <v>471273.87652066076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471273.87652066076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1873.4107208586752</v>
      </c>
      <c r="L585" s="444">
        <f t="shared" ca="1" si="54"/>
        <v>451491.98372694064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451491.98372694064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1790.9861675515076</v>
      </c>
      <c r="L586" s="444">
        <f t="shared" ca="1" si="54"/>
        <v>431627.66637991334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431627.66637991334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1708.2181786055603</v>
      </c>
      <c r="L587" s="444">
        <f t="shared" ca="1" si="54"/>
        <v>411680.5810439401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411680.5810439401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1625.1053230390055</v>
      </c>
      <c r="L588" s="444">
        <f t="shared" ca="1" si="54"/>
        <v>391650.3828524003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391650.3828524003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1541.6461639075897</v>
      </c>
      <c r="L589" s="444">
        <f t="shared" ca="1" si="54"/>
        <v>371536.72550172912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371536.72550172912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1457.8392582797931</v>
      </c>
      <c r="L590" s="444">
        <f t="shared" ca="1" si="54"/>
        <v>351339.2612454301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351339.2612454301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1373.6831572118804</v>
      </c>
      <c r="L591" s="444">
        <f t="shared" ca="1" si="54"/>
        <v>331057.64088806318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331057.64088806318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1289.1764057228515</v>
      </c>
      <c r="L592" s="444">
        <f t="shared" ca="1" si="54"/>
        <v>310691.51377920725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310691.51377920725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1204.3175427692852</v>
      </c>
      <c r="L593" s="444">
        <f t="shared" ca="1" si="54"/>
        <v>290240.52780739777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290240.52780739777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1119.1051012200792</v>
      </c>
      <c r="L594" s="444">
        <f t="shared" ca="1" si="54"/>
        <v>269704.32939403906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269704.32939403906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1033.5376078310844</v>
      </c>
      <c r="L595" s="444">
        <f t="shared" ca="1" si="54"/>
        <v>249082.56348729137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249082.56348729137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947.61358321963576</v>
      </c>
      <c r="L596" s="444">
        <f t="shared" ca="1" si="54"/>
        <v>228374.87355593222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228374.87355593222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861.33154183897261</v>
      </c>
      <c r="L597" s="444">
        <f t="shared" ca="1" si="54"/>
        <v>207580.9015831924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207580.9015831924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774.68999195255674</v>
      </c>
      <c r="L598" s="444">
        <f t="shared" ca="1" si="54"/>
        <v>186700.28806056618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186700.28806056618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687.68743560828079</v>
      </c>
      <c r="L599" s="444">
        <f t="shared" ca="1" si="54"/>
        <v>165732.67198159566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165732.67198159566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600.32236861257024</v>
      </c>
      <c r="L600" s="444">
        <f t="shared" ca="1" si="54"/>
        <v>144677.69083562944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144677.69083562944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512.59328050437773</v>
      </c>
      <c r="L601" s="444">
        <f t="shared" ca="1" si="54"/>
        <v>123534.98060155504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123534.98060155504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424.49865452906772</v>
      </c>
      <c r="L602" s="444">
        <f t="shared" ca="1" si="54"/>
        <v>102304.17574150533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102304.17574150533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336.03696761219391</v>
      </c>
      <c r="L603" s="444">
        <f t="shared" ca="1" si="54"/>
        <v>80984.909194538734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80984.909194538734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247.20669033316648</v>
      </c>
      <c r="L604" s="444">
        <f t="shared" ca="1" si="54"/>
        <v>59576.812370293112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59576.812370293112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158.00628689880969</v>
      </c>
      <c r="L605" s="444">
        <f t="shared" ca="1" si="54"/>
        <v>38079.515142613134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38079.515142613134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68.434215116809781</v>
      </c>
      <c r="L606" s="444">
        <f t="shared" ca="1" si="54"/>
        <v>16492.645843151156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16492.645843151156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-21.511073630948459</v>
      </c>
      <c r="L607" s="444">
        <f t="shared" ca="1" si="54"/>
        <v>-5184.1687450585796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-5184.1687450585796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-111.8311344151557</v>
      </c>
      <c r="L608" s="444">
        <f t="shared" ca="1" si="54"/>
        <v>-26951.303394052524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-26951.303394052524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-202.52752878596377</v>
      </c>
      <c r="L609" s="444">
        <f t="shared" ca="1" si="54"/>
        <v>-48809.13443741727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-48809.13443741727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-293.60182479998355</v>
      </c>
      <c r="L610" s="444">
        <f t="shared" ca="1" si="54"/>
        <v>-70758.039776796038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-70758.039776796038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-385.05559704739511</v>
      </c>
      <c r="L611" s="444">
        <f t="shared" ca="1" si="54"/>
        <v>-92798.39888842222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-92798.39888842222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-476.89042667917084</v>
      </c>
      <c r="L612" s="444">
        <f t="shared" ca="1" si="54"/>
        <v>-114930.59282968017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-114930.59282968017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-569.10790143441238</v>
      </c>
      <c r="L613" s="444">
        <f t="shared" ca="1" si="54"/>
        <v>-137155.00424569339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-137155.00424569339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-661.70961566780068</v>
      </c>
      <c r="L614" s="444">
        <f t="shared" ca="1" si="54"/>
        <v>-159472.01737593996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-159472.01737593996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-754.69717037716146</v>
      </c>
      <c r="L615" s="444">
        <f t="shared" ca="1" si="54"/>
        <v>-181882.01806089591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-181882.01806089591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-848.07217323114457</v>
      </c>
      <c r="L616" s="444">
        <f t="shared" ca="1" si="54"/>
        <v>-204385.39374870583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-204385.39374870583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-941.83623859701913</v>
      </c>
      <c r="L617" s="444">
        <f t="shared" ca="1" si="54"/>
        <v>-226982.53350188164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-226982.53350188164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-1035.9909875685853</v>
      </c>
      <c r="L618" s="444">
        <f t="shared" ca="1" si="54"/>
        <v>-249673.82800402903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-249673.82800402903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-1130.5380479941994</v>
      </c>
      <c r="L619" s="444">
        <f t="shared" ca="1" si="54"/>
        <v>-272459.66956660204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-272459.66956660204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-1225.47905450492</v>
      </c>
      <c r="L620" s="444">
        <f t="shared" ca="1" si="54"/>
        <v>-295340.45213568577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-295340.45213568577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-1320.8156485427689</v>
      </c>
      <c r="L621" s="444">
        <f t="shared" ca="1" si="54"/>
        <v>-318316.57129880734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-318316.57129880734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-1416.5494783891088</v>
      </c>
      <c r="L622" s="444">
        <f t="shared" ca="1" si="54"/>
        <v>-341388.42429177521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-341388.42429177521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-1512.6821991931417</v>
      </c>
      <c r="L623" s="444">
        <f t="shared" ca="1" si="54"/>
        <v>-364556.41000554716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-364556.41000554716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-1609.2154730005248</v>
      </c>
      <c r="L624" s="444">
        <f t="shared" ca="1" si="54"/>
        <v>-387820.92899312649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-387820.92899312649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-1706.1509687821056</v>
      </c>
      <c r="L625" s="444">
        <f t="shared" ca="1" si="54"/>
        <v>-411182.38347648736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-411182.38347648736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-1803.4903624627759</v>
      </c>
      <c r="L626" s="444">
        <f t="shared" ca="1" si="54"/>
        <v>-434641.17735352891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-434641.17735352891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-1901.2353369504488</v>
      </c>
      <c r="L627" s="444">
        <f t="shared" ca="1" si="54"/>
        <v>-458197.71620505815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-458197.71620505815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-1999.3875821651536</v>
      </c>
      <c r="L628" s="444">
        <f t="shared" ca="1" si="54"/>
        <v>-481852.40730180207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-481852.40730180207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-2097.9487950682537</v>
      </c>
      <c r="L629" s="444">
        <f t="shared" ca="1" si="54"/>
        <v>-505605.65961144911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-505605.65961144911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-2196.9206796917833</v>
      </c>
      <c r="L630" s="444">
        <f t="shared" ca="1" si="54"/>
        <v>-529457.88380571979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-529457.88380571979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-2296.3049471679105</v>
      </c>
      <c r="L631" s="444">
        <f t="shared" ca="1" si="54"/>
        <v>-553409.49226746638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-553409.49226746638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-2396.1033157585216</v>
      </c>
      <c r="L632" s="444">
        <f t="shared" ca="1" si="54"/>
        <v>-577460.89909780375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-577460.89909780375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-2496.3175108849273</v>
      </c>
      <c r="L633" s="444">
        <f t="shared" ca="1" si="54"/>
        <v>-601612.52012326755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-601612.52012326755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-2596.9492651576934</v>
      </c>
      <c r="L634" s="444">
        <f t="shared" ca="1" si="54"/>
        <v>-625864.77290300408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-625864.77290300408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-2698.0003184065949</v>
      </c>
      <c r="L635" s="444">
        <f t="shared" ca="1" si="54"/>
        <v>-650218.07673598942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-650218.07673598942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-2799.4724177107009</v>
      </c>
      <c r="L636" s="444">
        <f t="shared" ca="1" si="54"/>
        <v>-674672.85266827897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-674672.85266827897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-2901.3673174285736</v>
      </c>
      <c r="L637" s="444">
        <f t="shared" ca="1" si="54"/>
        <v>-699229.52350028628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-699229.52350028628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-3003.6867792286048</v>
      </c>
      <c r="L638" s="444">
        <f t="shared" ca="1" si="54"/>
        <v>-723888.51379409374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-723888.51379409374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-3106.4325721194687</v>
      </c>
      <c r="L639" s="444">
        <f t="shared" ca="1" si="54"/>
        <v>-748650.24988079199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-748650.24988079199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-3209.6064724807111</v>
      </c>
      <c r="L640" s="444">
        <f t="shared" ca="1" si="54"/>
        <v>-773515.15986785141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-773515.15986785141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-3313.210264093459</v>
      </c>
      <c r="L641" s="444">
        <f t="shared" ca="1" si="54"/>
        <v>-798483.67364652362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-798483.67364652362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-3417.2457381712602</v>
      </c>
      <c r="L642" s="444">
        <f t="shared" ca="1" si="54"/>
        <v>-823556.22289927374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-823556.22289927374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-3521.7146933910517</v>
      </c>
      <c r="L643" s="444">
        <f t="shared" ca="1" si="54"/>
        <v>-848733.24110724358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-848733.24110724358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-3626.6189359242594</v>
      </c>
      <c r="L644" s="444">
        <f t="shared" ca="1" si="54"/>
        <v>-874015.16355774668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-874015.16355774668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-3731.9602794680236</v>
      </c>
      <c r="L645" s="444">
        <f t="shared" ca="1" si="54"/>
        <v>-899402.42735179351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-899402.42735179351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-3837.7405452765515</v>
      </c>
      <c r="L646" s="444">
        <f t="shared" ca="1" si="54"/>
        <v>-924895.4714116489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-924895.4714116489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-3943.9615621926155</v>
      </c>
      <c r="L647" s="444">
        <f t="shared" ca="1" si="54"/>
        <v>-950494.7364884204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-950494.7364884204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-4050.6251666791632</v>
      </c>
      <c r="L648" s="444">
        <f t="shared" ca="1" si="54"/>
        <v>-976200.66516967828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-976200.66516967828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-4157.7332028510709</v>
      </c>
      <c r="L649" s="444">
        <f t="shared" ca="1" si="54"/>
        <v>-1002013.701887108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-1002013.701887108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-4265.2875225070275</v>
      </c>
      <c r="L650" s="444">
        <f t="shared" ca="1" si="54"/>
        <v>-1027934.2929241938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-1027934.2929241938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-4373.2899851615521</v>
      </c>
      <c r="L651" s="444">
        <f t="shared" ca="1" si="54"/>
        <v>-1053962.886423934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-1053962.886423934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-4481.7424580771367</v>
      </c>
      <c r="L652" s="444">
        <f t="shared" ca="1" si="54"/>
        <v>-1080099.93239659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-1080099.93239659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-4590.6468162965366</v>
      </c>
      <c r="L653" s="444">
        <f t="shared" ca="1" si="54"/>
        <v>-1106345.8827274654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-1106345.8827274654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-4700.0049426751839</v>
      </c>
      <c r="L654" s="444">
        <f t="shared" ca="1" si="54"/>
        <v>-1132701.1911847193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-1132701.1911847193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-4809.8187279137419</v>
      </c>
      <c r="L655" s="444">
        <f t="shared" ca="1" si="54"/>
        <v>-1159166.3134272119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-1159166.3134272119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-4920.0900705907952</v>
      </c>
      <c r="L656" s="444">
        <f t="shared" ca="1" si="54"/>
        <v>-1185741.7070123816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-1185741.7070123816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-5030.8208771956688</v>
      </c>
      <c r="L657" s="444">
        <f t="shared" ca="1" si="54"/>
        <v>-1212427.8314041561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-1212427.8314041561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-5142.0130621613953</v>
      </c>
      <c r="L658" s="444">
        <f t="shared" ca="1" si="54"/>
        <v>-1239225.1479808963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-1239225.1479808963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-5253.6685478978134</v>
      </c>
      <c r="L659" s="444">
        <f t="shared" ca="1" si="54"/>
        <v>-1266134.120043373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-1266134.120043373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-5365.7892648247989</v>
      </c>
      <c r="L660" s="444">
        <f t="shared" ca="1" si="54"/>
        <v>-1293155.2128227765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-1293155.2128227765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-5478.3771514056471</v>
      </c>
      <c r="L661" s="444">
        <f t="shared" ca="1" si="54"/>
        <v>-1320288.893488761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-1320288.893488761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-5591.4341541805825</v>
      </c>
      <c r="L662" s="444">
        <f t="shared" ca="1" si="54"/>
        <v>-1347535.6311575205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-1347535.6311575205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-5704.9622278004135</v>
      </c>
      <c r="L663" s="444">
        <f t="shared" ca="1" si="54"/>
        <v>-1374895.8968998997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-1374895.8968998997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-5818.9633350603272</v>
      </c>
      <c r="L664" s="444">
        <f t="shared" ca="1" si="54"/>
        <v>-1402370.1637495388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-1402370.1637495388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-5933.439446933824</v>
      </c>
      <c r="L665" s="444">
        <f t="shared" ca="1" si="54"/>
        <v>-1429958.9067110515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-1429958.9067110515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-6048.3925426067926</v>
      </c>
      <c r="L666" s="444">
        <f t="shared" ca="1" si="54"/>
        <v>-1457662.602768237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-1457662.602768237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-6163.8246095117329</v>
      </c>
      <c r="L667" s="444">
        <f t="shared" ca="1" si="54"/>
        <v>-1485481.7308923276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-1485481.7308923276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-6279.7376433621102</v>
      </c>
      <c r="L668" s="444">
        <f t="shared" ca="1" si="54"/>
        <v>-1513416.7720502685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-1513416.7720502685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-6396.1336481868639</v>
      </c>
      <c r="L669" s="444">
        <f t="shared" ca="1" si="54"/>
        <v>-1541468.2092130342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-1541468.2092130342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-6513.0146363650547</v>
      </c>
      <c r="L670" s="444">
        <f t="shared" ca="1" si="54"/>
        <v>-1569636.5273639781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-1569636.5273639781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-6630.3826286606536</v>
      </c>
      <c r="L671" s="444">
        <f t="shared" ca="1" si="54"/>
        <v>-1597922.2135072176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-1597922.2135072176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-6748.2396542574852</v>
      </c>
      <c r="L672" s="444">
        <f t="shared" ca="1" si="54"/>
        <v>-1626325.7566760539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-1626325.7566760539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-6866.5877507943032</v>
      </c>
      <c r="L673" s="444">
        <f t="shared" ca="1" si="54"/>
        <v>-1654847.6479414271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-1654847.6479414271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-6985.4289644000255</v>
      </c>
      <c r="L674" s="444">
        <f t="shared" ca="1" si="54"/>
        <v>-1683488.3804204059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-1683488.3804204059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-7104.765349729103</v>
      </c>
      <c r="L675" s="444">
        <f t="shared" ca="1" si="54"/>
        <v>-1712248.4492847137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-1712248.4492847137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-7224.5989699970523</v>
      </c>
      <c r="L676" s="444">
        <f t="shared" ca="1" si="54"/>
        <v>-1741128.3517692897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-1741128.3517692897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-7344.9318970161185</v>
      </c>
      <c r="L677" s="444">
        <f t="shared" ca="1" si="54"/>
        <v>-1770128.5871808846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-1770128.5871808846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-7465.7662112310973</v>
      </c>
      <c r="L678" s="444">
        <f t="shared" ca="1" si="54"/>
        <v>-1799249.6569066944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-1799249.6569066944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-7587.1040017553059</v>
      </c>
      <c r="L679" s="444">
        <f t="shared" ca="1" si="54"/>
        <v>-1828492.0644230286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-1828492.0644230286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-7708.9473664066963</v>
      </c>
      <c r="L680" s="444">
        <f t="shared" ca="1" si="54"/>
        <v>-1857856.3153040141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-1857856.3153040141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-7831.2984117441365</v>
      </c>
      <c r="L681" s="444">
        <f t="shared" ca="1" si="54"/>
        <v>-1887342.9172303372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-1887342.9172303372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-7954.1592531038168</v>
      </c>
      <c r="L682" s="444">
        <f t="shared" ca="1" si="54"/>
        <v>-1916952.3799980199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-1916952.3799980199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-8077.5320146358281</v>
      </c>
      <c r="L683" s="444">
        <f t="shared" ca="1" si="54"/>
        <v>-1946685.2155272346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-1946685.2155272346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-8201.4188293408897</v>
      </c>
      <c r="L684" s="444">
        <f t="shared" ca="1" si="54"/>
        <v>-1976541.9378711544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-1976541.9378711544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-8325.8218391072223</v>
      </c>
      <c r="L685" s="444">
        <f t="shared" ca="1" si="54"/>
        <v>-2006523.0632248404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-2006523.0632248404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-8450.7431947475798</v>
      </c>
      <c r="L686" s="444">
        <f t="shared" ca="1" si="54"/>
        <v>-2036629.1099341668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-2036629.1099341668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-8576.1850560364383</v>
      </c>
      <c r="L687" s="444">
        <f t="shared" ca="1" si="54"/>
        <v>-2066860.598504782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-2066860.598504782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-8702.1495917473367</v>
      </c>
      <c r="L688" s="444">
        <f t="shared" ca="1" si="54"/>
        <v>-2097218.0516111082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-2097218.0516111082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-8828.6389796903622</v>
      </c>
      <c r="L689" s="444">
        <f t="shared" ca="1" si="54"/>
        <v>-2127701.9941053772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-2127701.9941053772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-8955.6554067498164</v>
      </c>
      <c r="L690" s="444">
        <f t="shared" ca="1" si="54"/>
        <v>-2158312.9530267059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-2158312.9530267059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-9083.2010689220187</v>
      </c>
      <c r="L691" s="444">
        <f t="shared" ca="1" si="54"/>
        <v>-2189051.4576102067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-2189051.4576102067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-9211.2781713532731</v>
      </c>
      <c r="L692" s="444">
        <f t="shared" ca="1" si="54"/>
        <v>-2219918.0392961386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-2219918.0392961386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-9339.8889283779899</v>
      </c>
      <c r="L693" s="444">
        <f t="shared" ca="1" si="54"/>
        <v>-2250913.2317390954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-2250913.2317390954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-9469.0355635569758</v>
      </c>
      <c r="L694" s="444">
        <f t="shared" ca="1" si="54"/>
        <v>-2282037.5708172312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-2282037.5708172312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-9598.7203097158745</v>
      </c>
      <c r="L695" s="444">
        <f t="shared" ca="1" si="54"/>
        <v>-2313291.5946415258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-2313291.5946415258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-9728.9454089837691</v>
      </c>
      <c r="L696" s="444">
        <f t="shared" ca="1" si="54"/>
        <v>-2344675.8435650882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-2344675.8435650882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-9859.7131128319452</v>
      </c>
      <c r="L697" s="444">
        <f t="shared" ca="1" si="54"/>
        <v>-2376190.8601924991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-2376190.8601924991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-9991.0256821128241</v>
      </c>
      <c r="L698" s="444">
        <f t="shared" ca="1" si="54"/>
        <v>-2407837.1893891906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-2407837.1893891906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-10122.885387099039</v>
      </c>
      <c r="L699" s="444">
        <f t="shared" ca="1" si="54"/>
        <v>-2439615.3782908684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-2439615.3782908684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-10255.294507522696</v>
      </c>
      <c r="L700" s="444">
        <f t="shared" ca="1" si="54"/>
        <v>-2471525.9763129698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-2471525.9763129698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-10388.255332614786</v>
      </c>
      <c r="L701" s="444">
        <f t="shared" ca="1" si="54"/>
        <v>-2503569.5351601634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-2503569.5351601634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-10521.770161144759</v>
      </c>
      <c r="L702" s="444">
        <f t="shared" ca="1" si="54"/>
        <v>-2535746.6088358872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-2535746.6088358872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-10655.841301460276</v>
      </c>
      <c r="L703" s="444">
        <f t="shared" ca="1" si="54"/>
        <v>-2568057.7536519263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-2568057.7536519263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-10790.471071527105</v>
      </c>
      <c r="L704" s="444">
        <f t="shared" ca="1" si="54"/>
        <v>-2600503.528238032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-2600503.528238032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-10925.661798969211</v>
      </c>
      <c r="L705" s="444">
        <f t="shared" ca="1" si="54"/>
        <v>-2633084.4935515802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-2633084.4935515802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-11061.415821108996</v>
      </c>
      <c r="L706" s="444">
        <f t="shared" ca="1" si="54"/>
        <v>-2665801.212887268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-2665801.212887268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-11197.735485007695</v>
      </c>
      <c r="L707" s="444">
        <f t="shared" ca="1" si="54"/>
        <v>-2698654.2518868544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-2698654.2518868544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-11334.623147505972</v>
      </c>
      <c r="L708" s="444">
        <f t="shared" ca="1" si="54"/>
        <v>-2731644.1785489391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-2731644.1785489391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-11472.081175264659</v>
      </c>
      <c r="L709" s="444">
        <f t="shared" ca="1" si="54"/>
        <v>-2764771.5632387823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-2764771.5632387823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-11610.111944805671</v>
      </c>
      <c r="L710" s="444">
        <f t="shared" ca="1" si="54"/>
        <v>-2798036.978698167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-2798036.978698167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-11748.717842553107</v>
      </c>
      <c r="L711" s="444">
        <f t="shared" ca="1" si="54"/>
        <v>-2831441.0000552991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-2831441.0000552991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-11887.901264874492</v>
      </c>
      <c r="L712" s="444">
        <f t="shared" ca="1" si="54"/>
        <v>-2864984.2048347523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-2864984.2048347523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-12027.664618122213</v>
      </c>
      <c r="L713" s="444">
        <f t="shared" ca="1" si="54"/>
        <v>-2898667.1729674535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-2898667.1729674535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-12168.010318675135</v>
      </c>
      <c r="L714" s="444">
        <f t="shared" ca="1" si="54"/>
        <v>-2932490.4868007074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-2932490.4868007074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-12308.94079298036</v>
      </c>
      <c r="L715" s="444">
        <f t="shared" ca="1" si="54"/>
        <v>-2966454.7311082664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-2966454.7311082664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-12450.458477595188</v>
      </c>
      <c r="L716" s="444">
        <f t="shared" ca="1" si="54"/>
        <v>-3000560.4931004406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-3000560.4931004406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-12592.565819229247</v>
      </c>
      <c r="L717" s="444">
        <f t="shared" ca="1" si="54"/>
        <v>-3034808.3624342489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-3034808.3624342489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-12735.265274786781</v>
      </c>
      <c r="L718" s="444">
        <f t="shared" ca="1" si="54"/>
        <v>-3069198.9312236146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-3069198.9312236146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-12878.559311409139</v>
      </c>
      <c r="L719" s="444">
        <f t="shared" ca="1" si="54"/>
        <v>-3103732.7940496025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-3103732.7940496025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-13022.450406517422</v>
      </c>
      <c r="L720" s="444">
        <f t="shared" ca="1" si="54"/>
        <v>-3138410.5479706987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-3138410.5479706987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-13166.941047855324</v>
      </c>
      <c r="L721" s="444">
        <f t="shared" ca="1" si="54"/>
        <v>-3173232.7925331327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-3173232.7925331327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-13312.033733532131</v>
      </c>
      <c r="L722" s="444">
        <f t="shared" ca="1" si="54"/>
        <v>-3208200.1297812439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-3208200.1297812439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-13457.730972065927</v>
      </c>
      <c r="L723" s="444">
        <f t="shared" ca="1" si="54"/>
        <v>-3243313.1642678888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-3243313.1642678888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-13604.035282426948</v>
      </c>
      <c r="L724" s="444">
        <f t="shared" ca="1" si="54"/>
        <v>-3278572.5030648946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-3278572.5030648946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-13750.949194081139</v>
      </c>
      <c r="L725" s="444">
        <f t="shared" ca="1" si="54"/>
        <v>-3313978.7557735546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-3313978.7557735546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-13898.475247033886</v>
      </c>
      <c r="L726" s="444">
        <f t="shared" ca="1" si="54"/>
        <v>-3349532.5345351673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-3349532.5345351673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-14046.615991873941</v>
      </c>
      <c r="L727" s="444">
        <f t="shared" ca="1" si="54"/>
        <v>-3385234.4540416203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-3385234.4540416203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-14195.373989817495</v>
      </c>
      <c r="L728" s="444">
        <f t="shared" ca="1" si="54"/>
        <v>-3421085.1315460168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-3421085.1315460168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-14344.751812752482</v>
      </c>
      <c r="L729" s="444">
        <f t="shared" ca="1" si="54"/>
        <v>-3457085.186873348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-3457085.186873348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-14494.752043283028</v>
      </c>
      <c r="L730" s="444">
        <f t="shared" ca="1" si="54"/>
        <v>-3493235.2424312099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-3493235.2424312099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-14645.377274774117</v>
      </c>
      <c r="L731" s="444">
        <f t="shared" ca="1" si="54"/>
        <v>-3529535.9232205627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-3529535.9232205627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-14796.630111396424</v>
      </c>
      <c r="L732" s="444">
        <f t="shared" ca="1" si="54"/>
        <v>-3565987.8568465379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-3565987.8568465379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-14948.513168171317</v>
      </c>
      <c r="L733" s="444">
        <f t="shared" ca="1" si="54"/>
        <v>-3602591.6735292883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-3602591.6735292883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-15101.029071016113</v>
      </c>
      <c r="L734" s="444">
        <f t="shared" ca="1" si="54"/>
        <v>-3639348.0061148833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-3639348.0061148833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-15254.180456789425</v>
      </c>
      <c r="L735" s="444">
        <f t="shared" ca="1" si="54"/>
        <v>-3676257.4900862514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-3676257.4900862514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-15407.969973336792</v>
      </c>
      <c r="L736" s="444">
        <f t="shared" ca="1" si="54"/>
        <v>-3713320.7635741672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-3713320.7635741672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-15562.400279536441</v>
      </c>
      <c r="L737" s="444">
        <f t="shared" ca="1" si="54"/>
        <v>-3750538.4673682824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-3750538.4673682824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-15717.474045345252</v>
      </c>
      <c r="L738" s="444">
        <f t="shared" ca="1" si="54"/>
        <v>-3787911.2449282063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-3787911.2449282063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-15873.193951844938</v>
      </c>
      <c r="L739" s="444">
        <f t="shared" ca="1" si="54"/>
        <v>-3825439.7423946303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-3825439.7423946303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-16029.562691288373</v>
      </c>
      <c r="L740" s="444">
        <f t="shared" ca="1" si="54"/>
        <v>-3863124.6086004977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-3863124.6086004977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-16186.582967146151</v>
      </c>
      <c r="L741" s="444">
        <f t="shared" ca="1" si="54"/>
        <v>-3900966.4950822229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-3900966.4950822229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-16344.25749415334</v>
      </c>
      <c r="L742" s="444">
        <f t="shared" ca="1" si="54"/>
        <v>-3938966.0560909552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-3938966.0560909552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-16502.58899835639</v>
      </c>
      <c r="L743" s="444">
        <f t="shared" ca="1" si="54"/>
        <v>-3977123.9486038904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-3977123.9486038904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-16661.580217160285</v>
      </c>
      <c r="L744" s="444">
        <f t="shared" ca="1" si="54"/>
        <v>-4015440.8323356295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-4015440.8323356295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-16821.233899375868</v>
      </c>
      <c r="L745" s="444">
        <f t="shared" ca="1" si="54"/>
        <v>-4053917.3697495842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-4053917.3697495842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-16981.552805267347</v>
      </c>
      <c r="L746" s="444">
        <f t="shared" ca="1" si="54"/>
        <v>-4092554.2260694304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-4092554.2260694304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-17142.539706600037</v>
      </c>
      <c r="L747" s="444">
        <f t="shared" ca="1" si="54"/>
        <v>-4131352.0692906091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-4131352.0692906091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-17304.197386688284</v>
      </c>
      <c r="L748" s="444">
        <f t="shared" ca="1" si="54"/>
        <v>-4170311.570191876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-4170311.570191876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-17466.528640443561</v>
      </c>
      <c r="L749" s="444">
        <f t="shared" ca="1" si="54"/>
        <v>-4209433.4023468988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-4209433.4023468988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-17629.536274422822</v>
      </c>
      <c r="L750" s="444">
        <f t="shared" ca="1" si="54"/>
        <v>-4248718.2421359001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-4248718.2421359001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-17793.223106876994</v>
      </c>
      <c r="L751" s="444">
        <f t="shared" ca="1" si="54"/>
        <v>-4288166.7687573554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-4288166.7687573554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-17957.591967799723</v>
      </c>
      <c r="L752" s="444">
        <f t="shared" ca="1" si="54"/>
        <v>-4327779.6642397335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-4327779.6642397335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-18122.645698976299</v>
      </c>
      <c r="L753" s="444">
        <f t="shared" ca="1" si="54"/>
        <v>-4367557.6134532886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-4367557.6134532886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-18288.387154032778</v>
      </c>
      <c r="L754" s="444">
        <f t="shared" ca="1" si="54"/>
        <v>-4407501.3041218994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-4407501.3041218994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-18454.819198485326</v>
      </c>
      <c r="L755" s="444">
        <f t="shared" ca="1" si="54"/>
        <v>-4447611.4268349633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-4447611.4268349633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-18621.944709789757</v>
      </c>
      <c r="L756" s="444">
        <f t="shared" ca="1" si="54"/>
        <v>-4487888.6750593316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-4487888.6750593316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-18789.766577391292</v>
      </c>
      <c r="L757" s="444">
        <f t="shared" ca="1" si="54"/>
        <v>-4528333.7451513009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-4528333.7451513009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-18958.287702774498</v>
      </c>
      <c r="L758" s="444">
        <f t="shared" ca="1" si="54"/>
        <v>-4568947.3363686539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-4568947.3363686539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-19127.510999513466</v>
      </c>
      <c r="L759" s="444">
        <f t="shared" ca="1" si="54"/>
        <v>-4609730.1508827461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-4609730.1508827461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-19297.439393322184</v>
      </c>
      <c r="L760" s="444">
        <f t="shared" ca="1" si="54"/>
        <v>-4650682.8937906465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-4650682.8937906465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-19468.075822105104</v>
      </c>
      <c r="L761" s="444">
        <f t="shared" ca="1" si="54"/>
        <v>-4691806.2731273295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-4691806.2731273295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-19639.423236007948</v>
      </c>
      <c r="L762" s="444">
        <f t="shared" ca="1" si="54"/>
        <v>-4733100.9998779157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-4733100.9998779157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-19811.484597468727</v>
      </c>
      <c r="L763" s="444">
        <f t="shared" ca="1" si="54"/>
        <v>-4774567.7879899628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-4774567.7879899628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-19984.262881268922</v>
      </c>
      <c r="L764" s="444">
        <f t="shared" ca="1" si="54"/>
        <v>-4816207.35438581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-4816207.35438581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-20157.761074584952</v>
      </c>
      <c r="L765" s="444">
        <f t="shared" ca="1" si="54"/>
        <v>-4858020.4189749733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-4858020.4189749733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-20331.982177039798</v>
      </c>
      <c r="L766" s="444">
        <f t="shared" ca="1" si="54"/>
        <v>-4900007.7046665912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-4900007.7046665912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-20506.929200754872</v>
      </c>
      <c r="L767" s="444">
        <f t="shared" ca="1" si="54"/>
        <v>-4942169.9373819241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-4942169.9373819241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-20682.605170402094</v>
      </c>
      <c r="L768" s="444">
        <f t="shared" ca="1" si="54"/>
        <v>-4984507.8460669043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-4984507.8460669043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-20859.013123256176</v>
      </c>
      <c r="L769" s="444">
        <f t="shared" ca="1" si="54"/>
        <v>-5027022.1627047388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-5027022.1627047388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-21036.156109247153</v>
      </c>
      <c r="L770" s="444">
        <f t="shared" ca="1" si="54"/>
        <v>-5069713.6223285645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-5069713.6223285645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-21214.037191013096</v>
      </c>
      <c r="L771" s="444">
        <f t="shared" ca="1" si="54"/>
        <v>-5112582.9630341558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-5112582.9630341558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-21392.65944395306</v>
      </c>
      <c r="L772" s="444">
        <f t="shared" ca="1" si="54"/>
        <v>-5155630.9259926872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-5155630.9259926872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-21572.025956280275</v>
      </c>
      <c r="L773" s="444">
        <f t="shared" ref="L773:L1027" ca="1" si="80">I773-J773+K773</f>
        <v>-5198858.2554635461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-5198858.2554635461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-21752.139829075517</v>
      </c>
      <c r="L774" s="444">
        <f t="shared" ca="1" si="80"/>
        <v>-5242265.6988072004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-5242265.6988072004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-21933.004176340746</v>
      </c>
      <c r="L775" s="444">
        <f t="shared" ca="1" si="80"/>
        <v>-5285854.0064981198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-5285854.0064981198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-22114.622125052909</v>
      </c>
      <c r="L776" s="444">
        <f t="shared" ca="1" si="80"/>
        <v>-5329623.932137751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-5329623.932137751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-22296.996815218037</v>
      </c>
      <c r="L777" s="444">
        <f t="shared" ca="1" si="80"/>
        <v>-5373576.2324675471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-5373576.2324675471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-22480.131399925522</v>
      </c>
      <c r="L778" s="444">
        <f t="shared" ca="1" si="80"/>
        <v>-5417711.6673820512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-5417711.6673820512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-22664.029045402622</v>
      </c>
      <c r="L779" s="444">
        <f t="shared" ca="1" si="80"/>
        <v>-5462030.9999420326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-5462030.9999420326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-22848.692931069214</v>
      </c>
      <c r="L780" s="444">
        <f t="shared" ca="1" si="80"/>
        <v>-5506534.9963876801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-5506534.9963876801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-23034.126249592744</v>
      </c>
      <c r="L781" s="444">
        <f t="shared" ca="1" si="80"/>
        <v>-5551224.4261518512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-5551224.4261518512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-23220.332206943458</v>
      </c>
      <c r="L782" s="444">
        <f t="shared" ca="1" si="80"/>
        <v>-5596100.0618733726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-5596100.0618733726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-23407.314022449795</v>
      </c>
      <c r="L783" s="444">
        <f t="shared" ca="1" si="80"/>
        <v>-5641162.6794104008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-5641162.6794104008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-23595.074928854079</v>
      </c>
      <c r="L784" s="444">
        <f t="shared" ca="1" si="80"/>
        <v>-5686413.0578538328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-5686413.0578538328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-23783.61817236838</v>
      </c>
      <c r="L785" s="444">
        <f t="shared" ca="1" si="80"/>
        <v>-5731851.9795407793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-5731851.9795407793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-23972.947012730656</v>
      </c>
      <c r="L786" s="444">
        <f t="shared" ca="1" si="80"/>
        <v>-5777480.2300680885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-5777480.2300680885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-24163.064723261112</v>
      </c>
      <c r="L787" s="444">
        <f t="shared" ca="1" si="80"/>
        <v>-5823298.5983059276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-5823298.5983059276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-24353.974590918773</v>
      </c>
      <c r="L788" s="444">
        <f t="shared" ca="1" si="80"/>
        <v>-5869307.8764114249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-5869307.8764114249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-24545.679916358346</v>
      </c>
      <c r="L789" s="444">
        <f t="shared" ca="1" si="80"/>
        <v>-5915508.8598423619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-5915508.8598423619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-24738.184013987251</v>
      </c>
      <c r="L790" s="444">
        <f t="shared" ca="1" si="80"/>
        <v>-5961902.3473709272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-5961902.3473709272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-24931.490212022938</v>
      </c>
      <c r="L791" s="444">
        <f t="shared" ca="1" si="80"/>
        <v>-6008489.1410975289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-6008489.1410975289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-25125.601852550448</v>
      </c>
      <c r="L792" s="444">
        <f t="shared" ca="1" si="80"/>
        <v>-6055270.0464646574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-6055270.0464646574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-25320.52229158015</v>
      </c>
      <c r="L793" s="444">
        <f t="shared" ca="1" si="80"/>
        <v>-6102245.872270816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-6102245.872270816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-25516.25489910581</v>
      </c>
      <c r="L794" s="444">
        <f t="shared" ca="1" si="80"/>
        <v>-6149417.4306845004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-6149417.4306845004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-25712.803059162827</v>
      </c>
      <c r="L795" s="444">
        <f t="shared" ca="1" si="80"/>
        <v>-6196785.5372582413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-6196785.5372582413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-25910.170169886747</v>
      </c>
      <c r="L796" s="444">
        <f t="shared" ca="1" si="80"/>
        <v>-6244351.0109427068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-6244351.0109427068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-26108.359643572021</v>
      </c>
      <c r="L797" s="444">
        <f t="shared" ca="1" si="80"/>
        <v>-6292114.6741008572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-6292114.6741008572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-26307.37490673098</v>
      </c>
      <c r="L798" s="444">
        <f t="shared" ca="1" si="80"/>
        <v>-6340077.3525221664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-6340077.3525221664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-26507.219400153102</v>
      </c>
      <c r="L799" s="444">
        <f t="shared" ca="1" si="80"/>
        <v>-6388239.8754368983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-6388239.8754368983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-26707.896578964486</v>
      </c>
      <c r="L800" s="444">
        <f t="shared" ca="1" si="80"/>
        <v>-6436603.0755304415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-6436603.0755304415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-26909.409912687581</v>
      </c>
      <c r="L801" s="444">
        <f t="shared" ca="1" si="80"/>
        <v>-6485167.7889577076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-6485167.7889577076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-27111.762885301192</v>
      </c>
      <c r="L802" s="444">
        <f t="shared" ca="1" si="80"/>
        <v>-6533934.8553575873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-6533934.8553575873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-27314.958995300691</v>
      </c>
      <c r="L803" s="444">
        <f t="shared" ca="1" si="80"/>
        <v>-6582905.1178674661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-6582905.1178674661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-27519.00175575852</v>
      </c>
      <c r="L804" s="444">
        <f t="shared" ca="1" si="80"/>
        <v>-6632079.4231378026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-6632079.4231378026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-27723.894694384919</v>
      </c>
      <c r="L805" s="444">
        <f t="shared" ca="1" si="80"/>
        <v>-6681458.6213467661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-6681458.6213467661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-27929.641353588933</v>
      </c>
      <c r="L806" s="444">
        <f t="shared" ca="1" si="80"/>
        <v>-6731043.5662149331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-6731043.5662149331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-28136.245290539631</v>
      </c>
      <c r="L807" s="444">
        <f t="shared" ca="1" si="80"/>
        <v>-6780835.1150200507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-6780835.1150200507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-28343.710077227621</v>
      </c>
      <c r="L808" s="444">
        <f t="shared" ca="1" si="80"/>
        <v>-6830834.1286118571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-6830834.1286118571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-28552.039300526809</v>
      </c>
      <c r="L809" s="444">
        <f t="shared" ca="1" si="80"/>
        <v>-6881041.4714269619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-6881041.4714269619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-28761.236562256421</v>
      </c>
      <c r="L810" s="444">
        <f t="shared" ca="1" si="80"/>
        <v>-6931458.011503797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-6931458.011503797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-28971.305479243227</v>
      </c>
      <c r="L811" s="444">
        <f t="shared" ca="1" si="80"/>
        <v>-6982084.6204976188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-6982084.6204976188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-29182.249683384154</v>
      </c>
      <c r="L812" s="444">
        <f t="shared" ca="1" si="80"/>
        <v>-7032922.173695581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-7032922.173695581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-29394.072821708993</v>
      </c>
      <c r="L813" s="444">
        <f t="shared" ca="1" si="80"/>
        <v>-7083971.5500318687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-7083971.5500318687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-29606.778556443529</v>
      </c>
      <c r="L814" s="444">
        <f t="shared" ca="1" si="80"/>
        <v>-7135233.6321028909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-7135233.6321028909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-29820.37056507279</v>
      </c>
      <c r="L815" s="444">
        <f t="shared" ca="1" si="80"/>
        <v>-7186709.3061825419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-7186709.3061825419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-30034.852540404667</v>
      </c>
      <c r="L816" s="444">
        <f t="shared" ca="1" si="80"/>
        <v>-7238399.4622375248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-7238399.4622375248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-30250.228190633767</v>
      </c>
      <c r="L817" s="444">
        <f t="shared" ca="1" si="80"/>
        <v>-7290304.9939427366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-7290304.9939427366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-30466.501239405479</v>
      </c>
      <c r="L818" s="444">
        <f t="shared" ca="1" si="80"/>
        <v>-7342426.798696721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-7342426.798696721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-30683.675425880418</v>
      </c>
      <c r="L819" s="444">
        <f t="shared" ca="1" si="80"/>
        <v>-7394765.7776371799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-7394765.7776371799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-30901.754504798988</v>
      </c>
      <c r="L820" s="444">
        <f t="shared" ca="1" si="80"/>
        <v>-7447322.8356565572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-7447322.8356565572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-31120.742246546401</v>
      </c>
      <c r="L821" s="444">
        <f t="shared" ca="1" si="80"/>
        <v>-7500098.8814176824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-7500098.8814176824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-31340.642437217753</v>
      </c>
      <c r="L822" s="444">
        <f t="shared" ca="1" si="80"/>
        <v>-7553094.8273694785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-7553094.8273694785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-31561.45887868357</v>
      </c>
      <c r="L823" s="444">
        <f t="shared" ca="1" si="80"/>
        <v>-7606311.5897627408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-7606311.5897627408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-31783.195388655495</v>
      </c>
      <c r="L824" s="444">
        <f t="shared" ca="1" si="80"/>
        <v>-7659750.0886659743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-7659750.0886659743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-32005.855800752302</v>
      </c>
      <c r="L825" s="444">
        <f t="shared" ca="1" si="80"/>
        <v>-7713411.2479813052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-7713411.2479813052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-32229.443964566177</v>
      </c>
      <c r="L826" s="444">
        <f t="shared" ca="1" si="80"/>
        <v>-7767295.9954604497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-7767295.9954604497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-32453.963745729285</v>
      </c>
      <c r="L827" s="444">
        <f t="shared" ca="1" si="80"/>
        <v>-7821405.2627207572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-7821405.2627207572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-32679.419025980565</v>
      </c>
      <c r="L828" s="444">
        <f t="shared" ca="1" si="80"/>
        <v>-7875739.9852613164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-7875739.9852613164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-32905.813703232896</v>
      </c>
      <c r="L829" s="444">
        <f t="shared" ca="1" si="80"/>
        <v>-7930301.1024791272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-7930301.1024791272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-33133.151691640436</v>
      </c>
      <c r="L830" s="444">
        <f t="shared" ca="1" si="80"/>
        <v>-7985089.5576853463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-7985089.5576853463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-33361.436921666354</v>
      </c>
      <c r="L831" s="444">
        <f t="shared" ca="1" si="80"/>
        <v>-8040106.2981215911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-8040106.2981215911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-33590.673340150708</v>
      </c>
      <c r="L832" s="444">
        <f t="shared" ca="1" si="80"/>
        <v>-8095352.2749763206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-8095352.2749763206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-33820.864910378747</v>
      </c>
      <c r="L833" s="444">
        <f t="shared" ca="1" si="80"/>
        <v>-8150828.443401278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-8150828.443401278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-34052.0156121494</v>
      </c>
      <c r="L834" s="444">
        <f t="shared" ca="1" si="80"/>
        <v>-8206535.762528006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-8206535.762528006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-34284.129441844103</v>
      </c>
      <c r="L835" s="444">
        <f t="shared" ca="1" si="80"/>
        <v>-8262475.1954844287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-8262475.1954844287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-34517.210412495864</v>
      </c>
      <c r="L836" s="444">
        <f t="shared" ca="1" si="80"/>
        <v>-8318647.7094115028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-8318647.7094115028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-34751.262553858673</v>
      </c>
      <c r="L837" s="444">
        <f t="shared" ca="1" si="80"/>
        <v>-8375054.2754799398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-8375054.2754799398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-34986.289912477157</v>
      </c>
      <c r="L838" s="444">
        <f t="shared" ca="1" si="80"/>
        <v>-8431695.8689069953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-8431695.8689069953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-35222.296551756561</v>
      </c>
      <c r="L839" s="444">
        <f t="shared" ca="1" si="80"/>
        <v>-8488573.4689733312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-8488573.4689733312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-35459.286552032958</v>
      </c>
      <c r="L840" s="444">
        <f t="shared" ca="1" si="80"/>
        <v>-8545688.0590399429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-8545688.0590399429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-35697.264010643841</v>
      </c>
      <c r="L841" s="444">
        <f t="shared" ca="1" si="80"/>
        <v>-8603040.6265651658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-8603040.6265651658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-35936.233041998938</v>
      </c>
      <c r="L842" s="444">
        <f t="shared" ca="1" si="80"/>
        <v>-8660632.163121745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-8660632.163121745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-36176.197777651352</v>
      </c>
      <c r="L843" s="444">
        <f t="shared" ca="1" si="80"/>
        <v>-8718463.6644139756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-8718463.6644139756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-36417.162366368975</v>
      </c>
      <c r="L844" s="444">
        <f t="shared" ca="1" si="80"/>
        <v>-8776536.1302949246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-8776536.1302949246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-36659.130974206266</v>
      </c>
      <c r="L845" s="444">
        <f t="shared" ca="1" si="80"/>
        <v>-8834850.564783711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-8834850.564783711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-36902.107784576212</v>
      </c>
      <c r="L846" s="444">
        <f t="shared" ca="1" si="80"/>
        <v>-8893407.976082867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-8893407.976082867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-37146.09699832269</v>
      </c>
      <c r="L847" s="444">
        <f t="shared" ca="1" si="80"/>
        <v>-8952209.3765957691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-8952209.3765957691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-37391.10283379312</v>
      </c>
      <c r="L848" s="444">
        <f t="shared" ca="1" si="80"/>
        <v>-9011255.782944141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-9011255.782944141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-37637.129526911333</v>
      </c>
      <c r="L849" s="444">
        <f t="shared" ca="1" si="80"/>
        <v>-9070548.2159856316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-9070548.2159856316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-37884.181331250875</v>
      </c>
      <c r="L850" s="444">
        <f t="shared" ca="1" si="80"/>
        <v>-9130087.7008314617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-9130087.7008314617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-38132.262518108502</v>
      </c>
      <c r="L851" s="444">
        <f t="shared" ca="1" si="80"/>
        <v>-9189875.2668641489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-9189875.2668641489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-38381.377376578035</v>
      </c>
      <c r="L852" s="444">
        <f t="shared" ca="1" si="80"/>
        <v>-9249911.947755307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-9249911.947755307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-38631.530213624523</v>
      </c>
      <c r="L853" s="444">
        <f t="shared" ca="1" si="80"/>
        <v>-9310198.7814835105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-9310198.7814835105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-38882.725354158705</v>
      </c>
      <c r="L854" s="444">
        <f t="shared" ca="1" si="80"/>
        <v>-9370736.8103522491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-9370736.8103522491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-39134.967141111782</v>
      </c>
      <c r="L855" s="444">
        <f t="shared" ca="1" si="80"/>
        <v>-9431527.0810079407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-9431527.0810079407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-39388.259935510498</v>
      </c>
      <c r="L856" s="444">
        <f t="shared" ca="1" si="80"/>
        <v>-9492570.6444580313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-9492570.6444580313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-39642.608116552547</v>
      </c>
      <c r="L857" s="444">
        <f t="shared" ca="1" si="80"/>
        <v>-9553868.5560891628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-9553868.5560891628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-39898.016081682261</v>
      </c>
      <c r="L858" s="444">
        <f t="shared" ca="1" si="80"/>
        <v>-9615421.8756854236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-9615421.8756854236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-40154.488246666675</v>
      </c>
      <c r="L859" s="444">
        <f t="shared" ca="1" si="80"/>
        <v>-9677231.6674466692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-9677231.6674466692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-40412.029045671865</v>
      </c>
      <c r="L860" s="444">
        <f t="shared" ca="1" si="80"/>
        <v>-9739299.0000069197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-9739299.0000069197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-40670.642931339578</v>
      </c>
      <c r="L861" s="444">
        <f t="shared" ca="1" si="80"/>
        <v>-9801624.9464528393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-9801624.9464528393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-40930.334374864244</v>
      </c>
      <c r="L862" s="444">
        <f t="shared" ca="1" si="80"/>
        <v>-9864210.5843422823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-9864210.5843422823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-41191.107866070255</v>
      </c>
      <c r="L863" s="444">
        <f t="shared" ca="1" si="80"/>
        <v>-9927056.9957229327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-9927056.9957229327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-41452.967913489636</v>
      </c>
      <c r="L864" s="444">
        <f t="shared" ca="1" si="80"/>
        <v>-9990165.2671510018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-9990165.2671510018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-41715.919044439921</v>
      </c>
      <c r="L865" s="444">
        <f t="shared" ca="1" si="80"/>
        <v>-10053536.489710022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-10053536.489710022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-41979.965805102504</v>
      </c>
      <c r="L866" s="444">
        <f t="shared" ca="1" si="80"/>
        <v>-10117171.759029703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-10117171.759029703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-42245.11276060118</v>
      </c>
      <c r="L867" s="444">
        <f t="shared" ca="1" si="80"/>
        <v>-10181072.175304884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-10181072.175304884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-42511.364495081099</v>
      </c>
      <c r="L868" s="444">
        <f t="shared" ca="1" si="80"/>
        <v>-10245238.843314545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-10245238.843314545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-42778.725611788017</v>
      </c>
      <c r="L869" s="444">
        <f t="shared" ca="1" si="80"/>
        <v>-10309672.872440912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-10309672.872440912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-43047.200733147882</v>
      </c>
      <c r="L870" s="444">
        <f t="shared" ca="1" si="80"/>
        <v>-10374375.376688639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-10374375.376688639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-43316.794500846743</v>
      </c>
      <c r="L871" s="444">
        <f t="shared" ca="1" si="80"/>
        <v>-10439347.474704064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-10439347.474704064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-43587.511575911012</v>
      </c>
      <c r="L872" s="444">
        <f t="shared" ca="1" si="80"/>
        <v>-10504590.289794555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-10504590.289794555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-43859.356638788056</v>
      </c>
      <c r="L873" s="444">
        <f t="shared" ca="1" si="80"/>
        <v>-10570104.949947922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-10570104.949947922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-44132.334389427087</v>
      </c>
      <c r="L874" s="444">
        <f t="shared" ca="1" si="80"/>
        <v>-10635892.587851929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-10635892.587851929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-44406.449547360447</v>
      </c>
      <c r="L875" s="444">
        <f t="shared" ca="1" si="80"/>
        <v>-10701954.340913868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-10701954.340913868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-44681.706851785195</v>
      </c>
      <c r="L876" s="444">
        <f t="shared" ca="1" si="80"/>
        <v>-10768291.351280233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-10768291.351280233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-44958.111061645053</v>
      </c>
      <c r="L877" s="444">
        <f t="shared" ca="1" si="80"/>
        <v>-10834904.765856458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-10834904.765856458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-45235.666955712652</v>
      </c>
      <c r="L878" s="444">
        <f t="shared" ca="1" si="80"/>
        <v>-10901795.73632675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-10901795.73632675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-45514.379332672208</v>
      </c>
      <c r="L879" s="444">
        <f t="shared" ca="1" si="80"/>
        <v>-10968965.419174002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-10968965.419174002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-45794.253011202425</v>
      </c>
      <c r="L880" s="444">
        <f t="shared" ca="1" si="80"/>
        <v>-11036414.975699784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-11036414.975699784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-46075.292830059851</v>
      </c>
      <c r="L881" s="444">
        <f t="shared" ca="1" si="80"/>
        <v>-11104145.572044423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-11104145.572044423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-46357.503648162507</v>
      </c>
      <c r="L882" s="444">
        <f t="shared" ca="1" si="80"/>
        <v>-11172158.379207164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-11172158.379207164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-46640.890344673928</v>
      </c>
      <c r="L883" s="444">
        <f t="shared" ca="1" si="80"/>
        <v>-11240454.573066417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-11240454.573066417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-46925.457819087482</v>
      </c>
      <c r="L884" s="444">
        <f t="shared" ca="1" si="80"/>
        <v>-11309035.334400084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-11309035.334400084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-47211.210991311098</v>
      </c>
      <c r="L885" s="444">
        <f t="shared" ca="1" si="80"/>
        <v>-11377901.848905975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-11377901.848905975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-47498.154801752309</v>
      </c>
      <c r="L886" s="444">
        <f t="shared" ca="1" si="80"/>
        <v>-11447055.307222307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-11447055.307222307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-47786.294211403692</v>
      </c>
      <c r="L887" s="444">
        <f t="shared" ca="1" si="80"/>
        <v>-11516496.90494829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-11516496.90494829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-48075.634201928624</v>
      </c>
      <c r="L888" s="444">
        <f t="shared" ca="1" si="80"/>
        <v>-11586227.842664799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-11586227.842664799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-48366.179775747405</v>
      </c>
      <c r="L889" s="444">
        <f t="shared" ca="1" si="80"/>
        <v>-11656249.325955125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-11656249.325955125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-48657.935956123765</v>
      </c>
      <c r="L890" s="444">
        <f t="shared" ca="1" si="80"/>
        <v>-11726562.565425828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-11726562.565425828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-48950.907787251694</v>
      </c>
      <c r="L891" s="444">
        <f t="shared" ca="1" si="80"/>
        <v>-11797168.77672766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-11797168.77672766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-49245.100334342664</v>
      </c>
      <c r="L892" s="444">
        <f t="shared" ca="1" si="80"/>
        <v>-11868069.180576582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-11868069.180576582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-49540.51868371317</v>
      </c>
      <c r="L893" s="444">
        <f t="shared" ca="1" si="80"/>
        <v>-11939265.002774874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-11939265.002774874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-49837.167942872722</v>
      </c>
      <c r="L894" s="444">
        <f t="shared" ca="1" si="80"/>
        <v>-12010757.474232325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-12010757.474232325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-50135.053240612106</v>
      </c>
      <c r="L895" s="444">
        <f t="shared" ca="1" si="80"/>
        <v>-12082547.830987517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-12082547.830987517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-50434.179727092065</v>
      </c>
      <c r="L896" s="444">
        <f t="shared" ca="1" si="80"/>
        <v>-12154637.314229188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-12154637.314229188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-50734.552573932364</v>
      </c>
      <c r="L897" s="444">
        <f t="shared" ca="1" si="80"/>
        <v>-12227027.1703177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-12227027.1703177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-51036.176974301161</v>
      </c>
      <c r="L898" s="444">
        <f t="shared" ca="1" si="80"/>
        <v>-12299718.65080658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-12299718.65080658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-51339.058143004826</v>
      </c>
      <c r="L899" s="444">
        <f t="shared" ca="1" si="80"/>
        <v>-12372713.012464164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-12372713.012464164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-51643.201316578095</v>
      </c>
      <c r="L900" s="444">
        <f t="shared" ca="1" si="80"/>
        <v>-12446011.517295321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-12446011.517295321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-51948.611753374586</v>
      </c>
      <c r="L901" s="444">
        <f t="shared" ca="1" si="80"/>
        <v>-12519615.432563275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-12519615.432563275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-52255.294733657727</v>
      </c>
      <c r="L902" s="444">
        <f t="shared" ca="1" si="80"/>
        <v>-12593526.030811513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-12593526.030811513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-52563.25555969205</v>
      </c>
      <c r="L903" s="444">
        <f t="shared" ca="1" si="80"/>
        <v>-12667744.589885784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-12667744.589885784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-52872.499555834846</v>
      </c>
      <c r="L904" s="444">
        <f t="shared" ca="1" si="80"/>
        <v>-12742272.392956199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-12742272.392956199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-53183.032068628243</v>
      </c>
      <c r="L905" s="444">
        <f t="shared" ca="1" si="80"/>
        <v>-12817110.728539407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-12817110.728539407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-53494.858466891608</v>
      </c>
      <c r="L906" s="444">
        <f t="shared" ca="1" si="80"/>
        <v>-12892260.890520878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-12892260.890520878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-53807.984141814406</v>
      </c>
      <c r="L907" s="444">
        <f t="shared" ca="1" si="80"/>
        <v>-12967724.178177271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-12967724.178177271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-54122.414507049376</v>
      </c>
      <c r="L908" s="444">
        <f t="shared" ca="1" si="80"/>
        <v>-13043501.8961989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-13043501.8961989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-54438.154998806167</v>
      </c>
      <c r="L909" s="444">
        <f t="shared" ca="1" si="80"/>
        <v>-13119595.354712285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-13119595.354712285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-54755.21107594527</v>
      </c>
      <c r="L910" s="444">
        <f t="shared" ca="1" si="80"/>
        <v>-13196005.869302809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-13196005.869302809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-55073.588220072445</v>
      </c>
      <c r="L911" s="444">
        <f t="shared" ca="1" si="80"/>
        <v>-13272734.761037461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-13272734.761037461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-55393.291935633511</v>
      </c>
      <c r="L912" s="444">
        <f t="shared" ca="1" si="80"/>
        <v>-13349783.356487675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-13349783.356487675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-55714.32775000939</v>
      </c>
      <c r="L913" s="444">
        <f t="shared" ca="1" si="80"/>
        <v>-13427152.987752263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-13427152.987752263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-56036.701213611843</v>
      </c>
      <c r="L914" s="444">
        <f t="shared" ca="1" si="80"/>
        <v>-13504844.992480453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-13504844.992480453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-56360.417899979293</v>
      </c>
      <c r="L915" s="444">
        <f t="shared" ca="1" si="80"/>
        <v>-13582860.713895012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-13582860.713895012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-56685.483405873289</v>
      </c>
      <c r="L916" s="444">
        <f t="shared" ca="1" si="80"/>
        <v>-13661201.500815464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-13661201.500815464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-57011.903351375178</v>
      </c>
      <c r="L917" s="444">
        <f t="shared" ca="1" si="80"/>
        <v>-13739868.707681419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-13739868.707681419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-57339.683379983333</v>
      </c>
      <c r="L918" s="444">
        <f t="shared" ca="1" si="80"/>
        <v>-13818863.694575982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-13818863.694575982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-57668.829158710672</v>
      </c>
      <c r="L919" s="444">
        <f t="shared" ca="1" si="80"/>
        <v>-13898187.827249272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-13898187.827249272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-57999.346378182701</v>
      </c>
      <c r="L920" s="444">
        <f t="shared" ca="1" si="80"/>
        <v>-13977842.477142034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-13977842.477142034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-58331.240752735888</v>
      </c>
      <c r="L921" s="444">
        <f t="shared" ca="1" si="80"/>
        <v>-14057829.02140935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-14057829.02140935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-58664.518020516378</v>
      </c>
      <c r="L922" s="444">
        <f t="shared" ca="1" si="80"/>
        <v>-14138148.842944445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-14138148.842944445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-58999.183943579264</v>
      </c>
      <c r="L923" s="444">
        <f t="shared" ca="1" si="80"/>
        <v>-14218803.330402603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-14218803.330402603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-59335.244307988251</v>
      </c>
      <c r="L924" s="444">
        <f t="shared" ca="1" si="80"/>
        <v>-14299793.87822517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-14299793.87822517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-59672.704923915619</v>
      </c>
      <c r="L925" s="444">
        <f t="shared" ca="1" si="80"/>
        <v>-14381121.886663664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-14381121.886663664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-60011.571625742683</v>
      </c>
      <c r="L926" s="444">
        <f t="shared" ca="1" si="80"/>
        <v>-14462788.761803987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-14462788.761803987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-60351.850272160693</v>
      </c>
      <c r="L927" s="444">
        <f t="shared" ca="1" si="80"/>
        <v>-14544795.915590726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-14544795.915590726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-60693.546746272114</v>
      </c>
      <c r="L928" s="444">
        <f t="shared" ca="1" si="80"/>
        <v>-14627144.765851578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-14627144.765851578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-61036.66695569233</v>
      </c>
      <c r="L929" s="444">
        <f t="shared" ca="1" si="80"/>
        <v>-14709836.73632185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-14709836.73632185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-61381.216832651786</v>
      </c>
      <c r="L930" s="444">
        <f t="shared" ca="1" si="80"/>
        <v>-14792873.256669082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-14792873.256669082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-61727.202334098583</v>
      </c>
      <c r="L931" s="444">
        <f t="shared" ca="1" si="80"/>
        <v>-14876255.76251776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-14876255.76251776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-62074.629441801422</v>
      </c>
      <c r="L932" s="444">
        <f t="shared" ca="1" si="80"/>
        <v>-14959985.69547414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-14959985.69547414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-62423.504162453006</v>
      </c>
      <c r="L933" s="444">
        <f t="shared" ca="1" si="80"/>
        <v>-15044064.503151173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-15044064.503151173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-62773.832527773971</v>
      </c>
      <c r="L934" s="444">
        <f t="shared" ca="1" si="80"/>
        <v>-15128493.639193526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-15128493.639193526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-63125.620594617096</v>
      </c>
      <c r="L935" s="444">
        <f t="shared" ca="1" si="80"/>
        <v>-15213274.563302722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-15213274.563302722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-63478.874445072084</v>
      </c>
      <c r="L936" s="444">
        <f t="shared" ca="1" si="80"/>
        <v>-15298408.741262373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-15298408.741262373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-63833.600186570635</v>
      </c>
      <c r="L937" s="444">
        <f t="shared" ca="1" si="80"/>
        <v>-15383897.644963523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-15383897.644963523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-64189.803951992093</v>
      </c>
      <c r="L938" s="444">
        <f t="shared" ca="1" si="80"/>
        <v>-15469742.752430094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-15469742.752430094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-64547.491899769469</v>
      </c>
      <c r="L939" s="444">
        <f t="shared" ca="1" si="80"/>
        <v>-15555945.547844443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-15555945.547844443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-64906.670213995931</v>
      </c>
      <c r="L940" s="444">
        <f t="shared" ca="1" si="80"/>
        <v>-15642507.521573018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-15642507.521573018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-65267.345104531654</v>
      </c>
      <c r="L941" s="444">
        <f t="shared" ca="1" si="80"/>
        <v>-15729430.17019213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-15729430.17019213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-65629.522807111294</v>
      </c>
      <c r="L942" s="444">
        <f t="shared" ca="1" si="80"/>
        <v>-15816714.996513821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-15816714.996513821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-65993.209583451666</v>
      </c>
      <c r="L943" s="444">
        <f t="shared" ca="1" si="80"/>
        <v>-15904363.509611852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-15904363.509611852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-66358.411721360128</v>
      </c>
      <c r="L944" s="444">
        <f t="shared" ca="1" si="80"/>
        <v>-15992377.224847792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-15992377.224847792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-66725.135534843212</v>
      </c>
      <c r="L945" s="444">
        <f t="shared" ca="1" si="80"/>
        <v>-16080757.663897214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-16080757.663897214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-67093.3873642158</v>
      </c>
      <c r="L946" s="444">
        <f t="shared" ca="1" si="80"/>
        <v>-16169506.35477601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-16169506.35477601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-67463.173576210786</v>
      </c>
      <c r="L947" s="444">
        <f t="shared" ca="1" si="80"/>
        <v>-16258624.831866801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-16258624.831866801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-67834.500564089089</v>
      </c>
      <c r="L948" s="444">
        <f t="shared" ca="1" si="80"/>
        <v>-16348114.635945469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-16348114.635945469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-68207.374747750204</v>
      </c>
      <c r="L949" s="444">
        <f t="shared" ca="1" si="80"/>
        <v>-16437977.314207798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-16437977.314207798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-68581.802573843233</v>
      </c>
      <c r="L950" s="444">
        <f t="shared" ca="1" si="80"/>
        <v>-16528214.42029622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-16528214.42029622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-68957.790515878325</v>
      </c>
      <c r="L951" s="444">
        <f t="shared" ca="1" si="80"/>
        <v>-16618827.514326679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-16618827.514326679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-69335.345074338562</v>
      </c>
      <c r="L952" s="444">
        <f t="shared" ca="1" si="80"/>
        <v>-16709818.162915597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-16709818.162915597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-69714.472776792391</v>
      </c>
      <c r="L953" s="444">
        <f t="shared" ca="1" si="80"/>
        <v>-16801187.939206969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-16801187.939206969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-70095.180178006442</v>
      </c>
      <c r="L954" s="444">
        <f t="shared" ca="1" si="80"/>
        <v>-16892938.422899552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-16892938.422899552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-70477.473860058875</v>
      </c>
      <c r="L955" s="444">
        <f t="shared" ca="1" si="80"/>
        <v>-16985071.200274188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-16985071.200274188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-70861.360432453192</v>
      </c>
      <c r="L956" s="444">
        <f t="shared" ca="1" si="80"/>
        <v>-17077587.864221219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-17077587.864221219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-71246.846532232477</v>
      </c>
      <c r="L957" s="444">
        <f t="shared" ca="1" si="80"/>
        <v>-17170490.014268029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-17170490.014268029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-71633.938824094192</v>
      </c>
      <c r="L958" s="444">
        <f t="shared" ca="1" si="80"/>
        <v>-17263779.256606702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-17263779.256606702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-72022.64400050533</v>
      </c>
      <c r="L959" s="444">
        <f t="shared" ca="1" si="80"/>
        <v>-17357457.204121783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-17357457.204121783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-72412.96878181817</v>
      </c>
      <c r="L960" s="444">
        <f t="shared" ca="1" si="80"/>
        <v>-17451525.476418179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-17451525.476418179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-72804.919916386483</v>
      </c>
      <c r="L961" s="444">
        <f t="shared" ca="1" si="80"/>
        <v>-17545985.699849144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-17545985.699849144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-73198.504180682168</v>
      </c>
      <c r="L962" s="444">
        <f t="shared" ca="1" si="80"/>
        <v>-17640839.507544402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-17640839.507544402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-73593.728379412409</v>
      </c>
      <c r="L963" s="444">
        <f t="shared" ca="1" si="80"/>
        <v>-17736088.539438393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-17736088.539438393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-73990.599345637369</v>
      </c>
      <c r="L964" s="444">
        <f t="shared" ca="1" si="80"/>
        <v>-17831734.442298606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-17831734.442298606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-74389.123940888268</v>
      </c>
      <c r="L965" s="444">
        <f t="shared" ca="1" si="80"/>
        <v>-17927778.869754072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-17927778.869754072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-74789.309055286038</v>
      </c>
      <c r="L966" s="444">
        <f t="shared" ca="1" si="80"/>
        <v>-18024223.482323937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-18024223.482323937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-75191.16160766047</v>
      </c>
      <c r="L967" s="444">
        <f t="shared" ca="1" si="80"/>
        <v>-18121069.947446175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-18121069.947446175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-75594.688545669807</v>
      </c>
      <c r="L968" s="444">
        <f t="shared" ca="1" si="80"/>
        <v>-18218319.939506423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-18218319.939506423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-75999.896845920826</v>
      </c>
      <c r="L969" s="444">
        <f t="shared" ca="1" si="80"/>
        <v>-18315975.139866922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-18315975.139866922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-76406.793514089586</v>
      </c>
      <c r="L970" s="444">
        <f t="shared" ca="1" si="80"/>
        <v>-18414037.236895587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-18414037.236895587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-76815.385585042357</v>
      </c>
      <c r="L971" s="444">
        <f t="shared" ca="1" si="80"/>
        <v>-18512507.925995208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-18512507.925995208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-77225.680122957434</v>
      </c>
      <c r="L972" s="444">
        <f t="shared" ca="1" si="80"/>
        <v>-18611388.909632742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-18611388.909632742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-77637.684221447169</v>
      </c>
      <c r="L973" s="444">
        <f t="shared" ca="1" si="80"/>
        <v>-18710681.897368766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-18710681.897368766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-78051.4050036806</v>
      </c>
      <c r="L974" s="444">
        <f t="shared" ca="1" si="80"/>
        <v>-18810388.605887026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-18810388.605887026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-78466.849622506677</v>
      </c>
      <c r="L975" s="444">
        <f t="shared" ca="1" si="80"/>
        <v>-18910510.75902411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-18910510.75902411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-78884.025260577866</v>
      </c>
      <c r="L976" s="444">
        <f t="shared" ca="1" si="80"/>
        <v>-19011050.087799266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-19011050.087799266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-79302.939130474348</v>
      </c>
      <c r="L977" s="444">
        <f t="shared" ca="1" si="80"/>
        <v>-19112008.330444317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-19112008.330444317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-79723.59847482873</v>
      </c>
      <c r="L978" s="444">
        <f t="shared" ca="1" si="80"/>
        <v>-19213387.232433725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-19213387.232433725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-80146.010566451267</v>
      </c>
      <c r="L979" s="444">
        <f t="shared" ca="1" si="80"/>
        <v>-19315188.546514753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-19315188.546514753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-80570.182708455541</v>
      </c>
      <c r="L980" s="444">
        <f t="shared" ca="1" si="80"/>
        <v>-19417414.032737788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-19417414.032737788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-80996.122234384849</v>
      </c>
      <c r="L981" s="444">
        <f t="shared" ca="1" si="80"/>
        <v>-19520065.458486751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-19520065.458486751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-81423.836508338863</v>
      </c>
      <c r="L982" s="444">
        <f t="shared" ca="1" si="80"/>
        <v>-19623144.598509666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-19623144.598509666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-81853.332925101015</v>
      </c>
      <c r="L983" s="444">
        <f t="shared" ca="1" si="80"/>
        <v>-19726653.234949343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-19726653.234949343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-82284.618910266334</v>
      </c>
      <c r="L984" s="444">
        <f t="shared" ca="1" si="80"/>
        <v>-19830593.157374188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-19830593.157374188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-82717.701920369858</v>
      </c>
      <c r="L985" s="444">
        <f t="shared" ca="1" si="80"/>
        <v>-19934966.162809137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-19934966.162809137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-83152.589443015473</v>
      </c>
      <c r="L986" s="444">
        <f t="shared" ca="1" si="80"/>
        <v>-20039774.055766732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-20039774.055766732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-83589.288997005453</v>
      </c>
      <c r="L987" s="444">
        <f t="shared" ca="1" si="80"/>
        <v>-20145018.648278315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-20145018.648278315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-84027.808132470382</v>
      </c>
      <c r="L988" s="444">
        <f t="shared" ca="1" si="80"/>
        <v>-20250701.759925362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-20250701.759925362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-84468.154430999741</v>
      </c>
      <c r="L989" s="444">
        <f t="shared" ca="1" si="80"/>
        <v>-20356825.21787094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-20356825.21787094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-84910.335505772993</v>
      </c>
      <c r="L990" s="444">
        <f t="shared" ca="1" si="80"/>
        <v>-20463390.856891289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-20463390.856891289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-85354.359001691104</v>
      </c>
      <c r="L991" s="444">
        <f t="shared" ca="1" si="80"/>
        <v>-20570400.519407559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-20570400.519407559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-85800.232595508904</v>
      </c>
      <c r="L992" s="444">
        <f t="shared" ca="1" si="80"/>
        <v>-20677856.055517644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-20677856.055517644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-86247.963995967584</v>
      </c>
      <c r="L993" s="444">
        <f t="shared" ca="1" si="80"/>
        <v>-20785759.323028188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-20785759.323028188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-86697.560943928183</v>
      </c>
      <c r="L994" s="444">
        <f t="shared" ca="1" si="80"/>
        <v>-20894112.187486693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-20894112.187486693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-87149.031212505288</v>
      </c>
      <c r="L995" s="444">
        <f t="shared" ca="1" si="80"/>
        <v>-21002916.522213776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-21002916.522213776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-87602.382607201464</v>
      </c>
      <c r="L996" s="444">
        <f t="shared" ca="1" si="80"/>
        <v>-21112174.208335556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-21112174.208335556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-88057.622966042225</v>
      </c>
      <c r="L997" s="444">
        <f t="shared" ca="1" si="80"/>
        <v>-21221887.134816177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-21221887.134816177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-88514.76015971147</v>
      </c>
      <c r="L998" s="444">
        <f t="shared" ca="1" si="80"/>
        <v>-21332057.198490467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-21332057.198490467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-88973.802091687685</v>
      </c>
      <c r="L999" s="444">
        <f t="shared" ca="1" si="80"/>
        <v>-21442686.304096732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-21442686.304096732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-89434.756698380457</v>
      </c>
      <c r="L1000" s="444">
        <f t="shared" ca="1" si="80"/>
        <v>-21553776.364309691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-21553776.364309691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-89897.631949267787</v>
      </c>
      <c r="L1001" s="444">
        <f t="shared" ca="1" si="80"/>
        <v>-21665329.299773537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-21665329.299773537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-90362.435847033805</v>
      </c>
      <c r="L1002" s="444">
        <f t="shared" ca="1" si="80"/>
        <v>-21777347.039135147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-21777347.039135147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-90829.176427707178</v>
      </c>
      <c r="L1003" s="444">
        <f t="shared" ca="1" si="80"/>
        <v>-21889831.519077431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-21889831.519077431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-91297.861760800035</v>
      </c>
      <c r="L1004" s="444">
        <f t="shared" ca="1" si="80"/>
        <v>-22002784.684352808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-22002784.684352808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-91768.499949447432</v>
      </c>
      <c r="L1005" s="444">
        <f t="shared" ca="1" si="80"/>
        <v>-22116208.487816833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-22116208.487816833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-92241.099130547547</v>
      </c>
      <c r="L1006" s="444">
        <f t="shared" ca="1" si="80"/>
        <v>-22230104.890461959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-22230104.890461959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-92715.667474902235</v>
      </c>
      <c r="L1007" s="444">
        <f t="shared" ca="1" si="80"/>
        <v>-22344475.86145144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-22344475.86145144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-93192.2131873584</v>
      </c>
      <c r="L1008" s="444">
        <f t="shared" ca="1" si="80"/>
        <v>-22459323.378153376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-22459323.378153376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-93670.744506949806</v>
      </c>
      <c r="L1009" s="444">
        <f t="shared" ca="1" si="80"/>
        <v>-22574649.426174905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-22574649.426174905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-94151.269707039508</v>
      </c>
      <c r="L1010" s="444">
        <f t="shared" ca="1" si="80"/>
        <v>-22690455.999396522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-22690455.999396522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-94633.797095462913</v>
      </c>
      <c r="L1011" s="444">
        <f t="shared" ca="1" si="80"/>
        <v>-22806745.100006562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-22806745.100006562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-95118.335014671407</v>
      </c>
      <c r="L1012" s="444">
        <f t="shared" ca="1" si="80"/>
        <v>-22923518.73853581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-22923518.73853581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-95604.891841876612</v>
      </c>
      <c r="L1013" s="444">
        <f t="shared" ca="1" si="80"/>
        <v>-23040778.933892265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-23040778.933892265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-96093.475989195169</v>
      </c>
      <c r="L1014" s="444">
        <f t="shared" ca="1" si="80"/>
        <v>-23158527.713396039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-23158527.713396039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-96584.095903794238</v>
      </c>
      <c r="L1015" s="444">
        <f t="shared" ca="1" si="80"/>
        <v>-23276767.112814412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-23276767.112814412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-97076.76006803746</v>
      </c>
      <c r="L1016" s="444">
        <f t="shared" ca="1" si="80"/>
        <v>-23395499.176397026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-23395499.176397026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-97571.476999631675</v>
      </c>
      <c r="L1017" s="444">
        <f t="shared" ca="1" si="80"/>
        <v>-23514725.956911236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-23514725.956911236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-98068.255251774215</v>
      </c>
      <c r="L1018" s="444">
        <f t="shared" ca="1" si="80"/>
        <v>-23634449.515677586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-23634449.515677586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-98567.103413300676</v>
      </c>
      <c r="L1019" s="444">
        <f t="shared" ca="1" si="80"/>
        <v>-23754671.922605466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-23754671.922605466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-99068.030108833511</v>
      </c>
      <c r="L1020" s="444">
        <f t="shared" ca="1" si="80"/>
        <v>-23875395.256228875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-23875395.256228875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-99571.043998931054</v>
      </c>
      <c r="L1021" s="444">
        <f t="shared" ca="1" si="80"/>
        <v>-23996621.603742383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-23996621.603742383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-100076.15378023734</v>
      </c>
      <c r="L1022" s="444">
        <f t="shared" ca="1" si="80"/>
        <v>-24118353.061037198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-24118353.061037198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-100583.3681856324</v>
      </c>
      <c r="L1023" s="444">
        <f t="shared" ca="1" si="80"/>
        <v>-24240591.732737407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-24240591.732737407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-101092.69598438327</v>
      </c>
      <c r="L1024" s="444">
        <f t="shared" ca="1" si="80"/>
        <v>-24363339.732236367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-24363339.732236367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-101604.14598229559</v>
      </c>
      <c r="L1025" s="444">
        <f t="shared" ca="1" si="80"/>
        <v>-24486599.181733239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-24486599.181733239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-102117.7270218659</v>
      </c>
      <c r="L1026" s="444">
        <f t="shared" ca="1" si="80"/>
        <v>-24610372.212269682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-24610372.212269682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-102633.44798243442</v>
      </c>
      <c r="L1027" s="444">
        <f t="shared" ca="1" si="80"/>
        <v>-24734660.963766694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-24734660.963766694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-103151.31778033864</v>
      </c>
      <c r="L1028" s="444">
        <f t="shared" ref="L1028:L1282" ca="1" si="104">I1028-J1028+K1028</f>
        <v>-24859467.58506161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-24859467.58506161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-103671.34536906745</v>
      </c>
      <c r="L1029" s="444">
        <f t="shared" ca="1" si="104"/>
        <v>-24984794.233945254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-24984794.233945254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-104193.53973941597</v>
      </c>
      <c r="L1030" s="444">
        <f t="shared" ca="1" si="104"/>
        <v>-25110643.077199247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-25110643.077199247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-104717.90991964094</v>
      </c>
      <c r="L1031" s="444">
        <f t="shared" ca="1" si="104"/>
        <v>-25237016.290633466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-25237016.290633466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-105244.46497561685</v>
      </c>
      <c r="L1032" s="444">
        <f t="shared" ca="1" si="104"/>
        <v>-25363916.059123661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-25363916.059123661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-105773.21401099265</v>
      </c>
      <c r="L1033" s="444">
        <f t="shared" ca="1" si="104"/>
        <v>-25491344.57664923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-25491344.57664923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-106304.16616734919</v>
      </c>
      <c r="L1034" s="444">
        <f t="shared" ca="1" si="104"/>
        <v>-25619304.046331156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-25619304.046331156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-106837.33062435722</v>
      </c>
      <c r="L1035" s="444">
        <f t="shared" ca="1" si="104"/>
        <v>-25747796.68047009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-25747796.68047009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-107372.71659993612</v>
      </c>
      <c r="L1036" s="444">
        <f t="shared" ca="1" si="104"/>
        <v>-25876824.700584605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-25876824.700584605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-107910.33335041326</v>
      </c>
      <c r="L1037" s="444">
        <f t="shared" ca="1" si="104"/>
        <v>-26006390.337449595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-26006390.337449595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-108450.19017068406</v>
      </c>
      <c r="L1038" s="444">
        <f t="shared" ca="1" si="104"/>
        <v>-26136495.831134856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-26136495.831134856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-108992.29639437265</v>
      </c>
      <c r="L1039" s="444">
        <f t="shared" ca="1" si="104"/>
        <v>-26267143.431043807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-26267143.431043807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-109536.66139399326</v>
      </c>
      <c r="L1040" s="444">
        <f t="shared" ca="1" si="104"/>
        <v>-26398335.395952377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-26398335.395952377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-110083.29458111229</v>
      </c>
      <c r="L1041" s="444">
        <f t="shared" ca="1" si="104"/>
        <v>-26530073.994048066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-26530073.994048066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-110632.20540651101</v>
      </c>
      <c r="L1042" s="444">
        <f t="shared" ca="1" si="104"/>
        <v>-26662361.502969153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-26662361.502969153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-111183.40336034889</v>
      </c>
      <c r="L1043" s="444">
        <f t="shared" ca="1" si="104"/>
        <v>-26795200.209844079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-26795200.209844079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-111736.89797232774</v>
      </c>
      <c r="L1044" s="444">
        <f t="shared" ca="1" si="104"/>
        <v>-26928592.411330983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-26928592.411330983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-112292.69881185651</v>
      </c>
      <c r="L1045" s="444">
        <f t="shared" ca="1" si="104"/>
        <v>-27062540.413657416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-27062540.413657416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-112850.81548821663</v>
      </c>
      <c r="L1046" s="444">
        <f t="shared" ca="1" si="104"/>
        <v>-27197046.532660209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-27197046.532660209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-113411.25765072828</v>
      </c>
      <c r="L1047" s="444">
        <f t="shared" ca="1" si="104"/>
        <v>-27332113.093825515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-27332113.093825515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-113974.03498891705</v>
      </c>
      <c r="L1048" s="444">
        <f t="shared" ca="1" si="104"/>
        <v>-27467742.43232901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-27467742.43232901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-114539.15723268161</v>
      </c>
      <c r="L1049" s="444">
        <f t="shared" ca="1" si="104"/>
        <v>-27603936.893076271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-27603936.893076271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-115106.63415246188</v>
      </c>
      <c r="L1050" s="444">
        <f t="shared" ca="1" si="104"/>
        <v>-27740698.830743309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-27740698.830743309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-115676.47555940786</v>
      </c>
      <c r="L1051" s="444">
        <f t="shared" ca="1" si="104"/>
        <v>-27878030.609817296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-27878030.609817296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-116248.69130554947</v>
      </c>
      <c r="L1052" s="444">
        <f t="shared" ca="1" si="104"/>
        <v>-28015934.604637422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-28015934.604637422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-116823.29128396667</v>
      </c>
      <c r="L1053" s="444">
        <f t="shared" ca="1" si="104"/>
        <v>-28154413.199435964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-28154413.199435964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-117400.28542896059</v>
      </c>
      <c r="L1054" s="444">
        <f t="shared" ca="1" si="104"/>
        <v>-28293468.788379502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-28293468.788379502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-117979.68371622532</v>
      </c>
      <c r="L1055" s="444">
        <f t="shared" ca="1" si="104"/>
        <v>-28433103.775610305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-28433103.775610305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-118561.49616302035</v>
      </c>
      <c r="L1056" s="444">
        <f t="shared" ca="1" si="104"/>
        <v>-28573320.575287905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-28573320.575287905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-119145.73282834368</v>
      </c>
      <c r="L1057" s="444">
        <f t="shared" ca="1" si="104"/>
        <v>-28714121.611630827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-28714121.611630827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-119732.40381310585</v>
      </c>
      <c r="L1058" s="444">
        <f t="shared" ca="1" si="104"/>
        <v>-28855509.31895851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-28855509.31895851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-120321.51926030453</v>
      </c>
      <c r="L1059" s="444">
        <f t="shared" ca="1" si="104"/>
        <v>-28997486.141733393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-28997486.141733393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-120913.08935519986</v>
      </c>
      <c r="L1060" s="444">
        <f t="shared" ca="1" si="104"/>
        <v>-29140054.534603171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-29140054.534603171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-121507.12432549061</v>
      </c>
      <c r="L1061" s="444">
        <f t="shared" ca="1" si="104"/>
        <v>-29283216.96244324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-29283216.96244324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-122103.63444149091</v>
      </c>
      <c r="L1062" s="444">
        <f t="shared" ca="1" si="104"/>
        <v>-29426975.900399309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-29426975.900399309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-122702.63001630786</v>
      </c>
      <c r="L1063" s="444">
        <f t="shared" ca="1" si="104"/>
        <v>-29571333.833930194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-29571333.833930194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-123304.12140601988</v>
      </c>
      <c r="L1064" s="444">
        <f t="shared" ca="1" si="104"/>
        <v>-29716293.258850791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-29716293.258850791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-123908.1190098557</v>
      </c>
      <c r="L1065" s="444">
        <f t="shared" ca="1" si="104"/>
        <v>-29861856.681375224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-29861856.681375224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-124514.63327037419</v>
      </c>
      <c r="L1066" s="444">
        <f t="shared" ca="1" si="104"/>
        <v>-30008026.618160177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-30008026.618160177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-125123.67467364481</v>
      </c>
      <c r="L1067" s="444">
        <f t="shared" ca="1" si="104"/>
        <v>-30154805.596348397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-30154805.596348397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-125735.25374942904</v>
      </c>
      <c r="L1068" s="444">
        <f t="shared" ca="1" si="104"/>
        <v>-30302196.153612405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-30302196.153612405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-126349.38107136244</v>
      </c>
      <c r="L1069" s="444">
        <f t="shared" ca="1" si="104"/>
        <v>-30450200.838198345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-30450200.838198345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-126966.06725713717</v>
      </c>
      <c r="L1070" s="444">
        <f t="shared" ca="1" si="104"/>
        <v>-30598822.208970059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-30598822.208970059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-127585.32296868597</v>
      </c>
      <c r="L1071" s="444">
        <f t="shared" ca="1" si="104"/>
        <v>-30748062.83545332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-30748062.83545332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-128207.15891236626</v>
      </c>
      <c r="L1072" s="444">
        <f t="shared" ca="1" si="104"/>
        <v>-30897925.297880262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-30897925.297880262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-128831.58583914516</v>
      </c>
      <c r="L1073" s="444">
        <f t="shared" ca="1" si="104"/>
        <v>-31048412.187233984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-31048412.187233984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-129458.61454478568</v>
      </c>
      <c r="L1074" s="444">
        <f t="shared" ca="1" si="104"/>
        <v>-31199526.105293348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-31199526.105293348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-130088.25587003303</v>
      </c>
      <c r="L1075" s="444">
        <f t="shared" ca="1" si="104"/>
        <v>-31351269.664677959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-31351269.664677959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-130720.52070080223</v>
      </c>
      <c r="L1076" s="444">
        <f t="shared" ca="1" si="104"/>
        <v>-31503645.488893338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-31503645.488893338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-131355.4199683663</v>
      </c>
      <c r="L1077" s="444">
        <f t="shared" ca="1" si="104"/>
        <v>-31656656.212376282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-31656656.212376282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-131992.96464954523</v>
      </c>
      <c r="L1078" s="444">
        <f t="shared" ca="1" si="104"/>
        <v>-31810304.480540406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-31810304.480540406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-132633.16576689575</v>
      </c>
      <c r="L1079" s="444">
        <f t="shared" ca="1" si="104"/>
        <v>-31964592.949821878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-31964592.949821878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-133276.0343889019</v>
      </c>
      <c r="L1080" s="444">
        <f t="shared" ca="1" si="104"/>
        <v>-32119524.287725359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-32119524.287725359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-133921.58163016639</v>
      </c>
      <c r="L1081" s="444">
        <f t="shared" ca="1" si="104"/>
        <v>-32275101.172870103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-32275101.172870103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-134569.81865160284</v>
      </c>
      <c r="L1082" s="444">
        <f t="shared" ca="1" si="104"/>
        <v>-32431326.295036282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-32431326.295036282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-135220.7566606286</v>
      </c>
      <c r="L1083" s="444">
        <f t="shared" ca="1" si="104"/>
        <v>-32588202.355211489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-32588202.355211489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-135874.40691135859</v>
      </c>
      <c r="L1084" s="444">
        <f t="shared" ca="1" si="104"/>
        <v>-32745732.065637425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-32745732.065637425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-136530.78070480001</v>
      </c>
      <c r="L1085" s="444">
        <f t="shared" ca="1" si="104"/>
        <v>-32903918.149856802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-32903918.149856802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-137189.8893890474</v>
      </c>
      <c r="L1086" s="444">
        <f t="shared" ca="1" si="104"/>
        <v>-33062763.342760429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-33062763.342760429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-137851.7443594792</v>
      </c>
      <c r="L1087" s="444">
        <f t="shared" ca="1" si="104"/>
        <v>-33222270.390634485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-33222270.390634485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-138516.35705895443</v>
      </c>
      <c r="L1088" s="444">
        <f t="shared" ca="1" si="104"/>
        <v>-33382442.051208016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-33382442.051208016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-139183.73897801081</v>
      </c>
      <c r="L1089" s="444">
        <f t="shared" ca="1" si="104"/>
        <v>-33543281.093700603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-33543281.093700603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-139853.90165506324</v>
      </c>
      <c r="L1090" s="444">
        <f t="shared" ca="1" si="104"/>
        <v>-33704790.298870243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-33704790.298870243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-140526.85667660341</v>
      </c>
      <c r="L1091" s="444">
        <f t="shared" ca="1" si="104"/>
        <v>-33866972.459061421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-33866972.459061421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-141202.6156774</v>
      </c>
      <c r="L1092" s="444">
        <f t="shared" ca="1" si="104"/>
        <v>-34029830.3782534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-34029830.3782534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-141881.19034069992</v>
      </c>
      <c r="L1093" s="444">
        <f t="shared" ca="1" si="104"/>
        <v>-34193366.872108676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-34193366.872108676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-142562.59239843022</v>
      </c>
      <c r="L1094" s="444">
        <f t="shared" ca="1" si="104"/>
        <v>-34357584.76802168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-34357584.76802168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-143246.83363140107</v>
      </c>
      <c r="L1095" s="444">
        <f t="shared" ca="1" si="104"/>
        <v>-34522486.905167662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-34522486.905167662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-143933.92586950932</v>
      </c>
      <c r="L1096" s="444">
        <f t="shared" ca="1" si="104"/>
        <v>-34688076.134551749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-34688076.134551749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-144623.88099194304</v>
      </c>
      <c r="L1097" s="444">
        <f t="shared" ca="1" si="104"/>
        <v>-34854355.319058269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-34854355.319058269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-145316.71092738686</v>
      </c>
      <c r="L1098" s="444">
        <f t="shared" ca="1" si="104"/>
        <v>-35021327.333500236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-35021327.333500236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-146012.42765422838</v>
      </c>
      <c r="L1099" s="444">
        <f t="shared" ca="1" si="104"/>
        <v>-35188995.064669043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-35188995.064669043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-146711.0432007651</v>
      </c>
      <c r="L1100" s="444">
        <f t="shared" ca="1" si="104"/>
        <v>-35357361.411384389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-35357361.411384389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-147412.56964541235</v>
      </c>
      <c r="L1101" s="444">
        <f t="shared" ca="1" si="104"/>
        <v>-35526429.284544379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-35526429.284544379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-148117.01911691233</v>
      </c>
      <c r="L1102" s="444">
        <f t="shared" ca="1" si="104"/>
        <v>-35696201.607175872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-35696201.607175872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-148824.40379454353</v>
      </c>
      <c r="L1103" s="444">
        <f t="shared" ca="1" si="104"/>
        <v>-35866681.314484991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-35866681.314484991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-149534.73590833152</v>
      </c>
      <c r="L1104" s="444">
        <f t="shared" ca="1" si="104"/>
        <v>-36037871.353907898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-36037871.353907898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-150248.02773926032</v>
      </c>
      <c r="L1105" s="444">
        <f t="shared" ca="1" si="104"/>
        <v>-36209774.685161732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-36209774.685161732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-150964.29161948463</v>
      </c>
      <c r="L1106" s="444">
        <f t="shared" ca="1" si="104"/>
        <v>-36382394.280295797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-36382394.280295797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-151683.53993254324</v>
      </c>
      <c r="L1107" s="444">
        <f t="shared" ca="1" si="104"/>
        <v>-36555733.123742916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-36555733.123742916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-152405.7851135729</v>
      </c>
      <c r="L1108" s="444">
        <f t="shared" ca="1" si="104"/>
        <v>-36729794.212371066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-36729794.212371066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-153131.0396495235</v>
      </c>
      <c r="L1109" s="444">
        <f t="shared" ca="1" si="104"/>
        <v>-36904580.555535167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-36904580.555535167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-153859.31607937394</v>
      </c>
      <c r="L1110" s="444">
        <f t="shared" ca="1" si="104"/>
        <v>-37080095.175129116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-37080095.175129116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-154590.62699434871</v>
      </c>
      <c r="L1111" s="444">
        <f t="shared" ca="1" si="104"/>
        <v>-37256341.105638042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-37256341.105638042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-155324.9850381359</v>
      </c>
      <c r="L1112" s="444">
        <f t="shared" ca="1" si="104"/>
        <v>-37433321.394190758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-37433321.394190758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-156062.40290710557</v>
      </c>
      <c r="L1113" s="444">
        <f t="shared" ca="1" si="104"/>
        <v>-37611039.100612439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-37611039.100612439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-156802.89335052922</v>
      </c>
      <c r="L1114" s="444">
        <f t="shared" ca="1" si="104"/>
        <v>-37789497.297477543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-37789497.297477543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-157546.4691708005</v>
      </c>
      <c r="L1115" s="444">
        <f t="shared" ca="1" si="104"/>
        <v>-37968699.070162922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-37968699.070162922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-158293.14322365625</v>
      </c>
      <c r="L1116" s="444">
        <f t="shared" ca="1" si="104"/>
        <v>-38148647.516901158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-38148647.516901158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-159042.92841839889</v>
      </c>
      <c r="L1117" s="444">
        <f t="shared" ca="1" si="104"/>
        <v>-38329345.748834133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-38329345.748834133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-159795.83771811961</v>
      </c>
      <c r="L1118" s="444">
        <f t="shared" ca="1" si="104"/>
        <v>-38510796.890066832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-38510796.890066832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-160551.88413992253</v>
      </c>
      <c r="L1119" s="444">
        <f t="shared" ca="1" si="104"/>
        <v>-38693004.077721335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-38693004.077721335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-161311.08075514963</v>
      </c>
      <c r="L1120" s="444">
        <f t="shared" ca="1" si="104"/>
        <v>-38875970.461991064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-38875970.461991064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-162073.44068960682</v>
      </c>
      <c r="L1121" s="444">
        <f t="shared" ca="1" si="104"/>
        <v>-39059699.20619525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-39059699.20619525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-162838.97712379094</v>
      </c>
      <c r="L1122" s="444">
        <f t="shared" ca="1" si="104"/>
        <v>-39244193.486833617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-39244193.486833617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-163607.70329311746</v>
      </c>
      <c r="L1123" s="444">
        <f t="shared" ca="1" si="104"/>
        <v>-39429456.493641309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-39429456.493641309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-164379.63248814954</v>
      </c>
      <c r="L1124" s="444">
        <f t="shared" ca="1" si="104"/>
        <v>-39615491.429644033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-39615491.429644033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-165154.77805482753</v>
      </c>
      <c r="L1125" s="444">
        <f t="shared" ca="1" si="104"/>
        <v>-39802301.511213437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-39802301.511213437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-165933.15339470006</v>
      </c>
      <c r="L1126" s="444">
        <f t="shared" ca="1" si="104"/>
        <v>-39989889.968122713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-39989889.968122713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-166714.77196515538</v>
      </c>
      <c r="L1127" s="444">
        <f t="shared" ca="1" si="104"/>
        <v>-40178260.043602444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-40178260.043602444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-167499.64727965425</v>
      </c>
      <c r="L1128" s="444">
        <f t="shared" ca="1" si="104"/>
        <v>-40367414.994396679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-40367414.994396679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-168287.79290796357</v>
      </c>
      <c r="L1129" s="444">
        <f t="shared" ca="1" si="104"/>
        <v>-40557358.090819217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-40557358.090819217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-169079.2224763908</v>
      </c>
      <c r="L1130" s="444">
        <f t="shared" ca="1" si="104"/>
        <v>-40748092.616810188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-40748092.616810188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-169873.94966801986</v>
      </c>
      <c r="L1131" s="444">
        <f t="shared" ca="1" si="104"/>
        <v>-40939621.869992785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-40939621.869992785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-170671.98822294734</v>
      </c>
      <c r="L1132" s="444">
        <f t="shared" ca="1" si="104"/>
        <v>-41131949.161730312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-41131949.161730312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-171473.35193852038</v>
      </c>
      <c r="L1133" s="444">
        <f t="shared" ca="1" si="104"/>
        <v>-41325077.817183413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-41325077.817183413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-172278.05466957495</v>
      </c>
      <c r="L1134" s="444">
        <f t="shared" ca="1" si="104"/>
        <v>-41519011.175367564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-41519011.175367564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-173086.1103286756</v>
      </c>
      <c r="L1135" s="444">
        <f t="shared" ca="1" si="104"/>
        <v>-41713752.589210816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-41713752.589210816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-173897.5328863558</v>
      </c>
      <c r="L1136" s="444">
        <f t="shared" ca="1" si="104"/>
        <v>-41909305.425611749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-41909305.425611749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-174712.33637135971</v>
      </c>
      <c r="L1137" s="444">
        <f t="shared" ca="1" si="104"/>
        <v>-42105673.065497689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-42105673.065497689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-175530.53487088444</v>
      </c>
      <c r="L1138" s="444">
        <f t="shared" ca="1" si="104"/>
        <v>-42302858.903883152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-42302858.903883152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-176352.14253082388</v>
      </c>
      <c r="L1139" s="444">
        <f t="shared" ca="1" si="104"/>
        <v>-42500866.34992855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-42500866.34992855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-177177.17355601303</v>
      </c>
      <c r="L1140" s="444">
        <f t="shared" ca="1" si="104"/>
        <v>-42699698.826999143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-42699698.826999143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-178005.64221047383</v>
      </c>
      <c r="L1141" s="444">
        <f t="shared" ca="1" si="104"/>
        <v>-42899359.772724196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-42899359.772724196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-178837.56281766156</v>
      </c>
      <c r="L1142" s="444">
        <f t="shared" ca="1" si="104"/>
        <v>-43099852.639056437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-43099852.639056437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-179672.94976071257</v>
      </c>
      <c r="L1143" s="444">
        <f t="shared" ca="1" si="104"/>
        <v>-43301180.892331727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-43301180.892331727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-180511.81748269295</v>
      </c>
      <c r="L1144" s="444">
        <f t="shared" ca="1" si="104"/>
        <v>-43503348.013328999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-43503348.013328999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-181354.18048684823</v>
      </c>
      <c r="L1145" s="444">
        <f t="shared" ca="1" si="104"/>
        <v>-43706357.497330427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-43706357.497330427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-182200.05333685418</v>
      </c>
      <c r="L1146" s="444">
        <f t="shared" ca="1" si="104"/>
        <v>-43910212.854181856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-43910212.854181856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-183049.45065706846</v>
      </c>
      <c r="L1147" s="444">
        <f t="shared" ca="1" si="104"/>
        <v>-44114917.608353503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-44114917.608353503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-183902.38713278365</v>
      </c>
      <c r="L1148" s="444">
        <f t="shared" ca="1" si="104"/>
        <v>-44320475.299000867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-44320475.299000867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-184758.87751048102</v>
      </c>
      <c r="L1149" s="444">
        <f t="shared" ca="1" si="104"/>
        <v>-44526889.480025925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-44526889.480025925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-185618.93659808542</v>
      </c>
      <c r="L1150" s="444">
        <f t="shared" ca="1" si="104"/>
        <v>-44734163.720138587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-44734163.720138587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-186482.57926522152</v>
      </c>
      <c r="L1151" s="444">
        <f t="shared" ca="1" si="104"/>
        <v>-44942301.602918386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-44942301.602918386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-187349.82044347067</v>
      </c>
      <c r="L1152" s="444">
        <f t="shared" ca="1" si="104"/>
        <v>-45151306.726876438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-45151306.726876438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-188220.67512662924</v>
      </c>
      <c r="L1153" s="444">
        <f t="shared" ca="1" si="104"/>
        <v>-45361182.705517642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-45361182.705517642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-189095.15837096758</v>
      </c>
      <c r="L1154" s="444">
        <f t="shared" ca="1" si="104"/>
        <v>-45571933.167403184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-45571933.167403184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-189973.28529549067</v>
      </c>
      <c r="L1155" s="444">
        <f t="shared" ca="1" si="104"/>
        <v>-45783561.756213255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-45783561.756213255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-190855.07108219931</v>
      </c>
      <c r="L1156" s="444">
        <f t="shared" ca="1" si="104"/>
        <v>-45996072.13081003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-45996072.13081003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-191740.53097635251</v>
      </c>
      <c r="L1157" s="444">
        <f t="shared" ca="1" si="104"/>
        <v>-46209467.965300962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-46209467.965300962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-192629.68028673143</v>
      </c>
      <c r="L1158" s="444">
        <f t="shared" ca="1" si="104"/>
        <v>-46423752.949102268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-46423752.949102268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-193522.53438590351</v>
      </c>
      <c r="L1159" s="444">
        <f t="shared" ca="1" si="104"/>
        <v>-46638930.78700275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-46638930.78700275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-194419.10871048886</v>
      </c>
      <c r="L1160" s="444">
        <f t="shared" ca="1" si="104"/>
        <v>-46855005.199227817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-46855005.199227817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-195319.41876142664</v>
      </c>
      <c r="L1161" s="444">
        <f t="shared" ca="1" si="104"/>
        <v>-47071979.92150382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-47071979.92150382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-196223.48010424332</v>
      </c>
      <c r="L1162" s="444">
        <f t="shared" ca="1" si="104"/>
        <v>-47289858.705122642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-47289858.705122642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-197131.30836932175</v>
      </c>
      <c r="L1163" s="444">
        <f t="shared" ca="1" si="104"/>
        <v>-47508645.317006543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-47508645.317006543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-198042.91925217133</v>
      </c>
      <c r="L1164" s="444">
        <f t="shared" ca="1" si="104"/>
        <v>-47728343.539773293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-47728343.539773293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-198958.32851369947</v>
      </c>
      <c r="L1165" s="444">
        <f t="shared" ca="1" si="104"/>
        <v>-47948957.171801567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-47948957.171801567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-199877.55198048393</v>
      </c>
      <c r="L1166" s="444">
        <f t="shared" ca="1" si="104"/>
        <v>-48170490.027296625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-48170490.027296625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-200800.60554504668</v>
      </c>
      <c r="L1167" s="444">
        <f t="shared" ca="1" si="104"/>
        <v>-48392945.936356246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-48392945.936356246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-201727.50516612842</v>
      </c>
      <c r="L1168" s="444">
        <f t="shared" ca="1" si="104"/>
        <v>-48616328.745036952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-48616328.745036952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-202568.03643765397</v>
      </c>
      <c r="L1169" s="444">
        <f t="shared" ca="1" si="104"/>
        <v>-48818896.781474605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-48818896.781474605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-203412.06992281086</v>
      </c>
      <c r="L1170" s="444">
        <f t="shared" ca="1" si="104"/>
        <v>-49022308.851397417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-49022308.851397417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-204259.6202141559</v>
      </c>
      <c r="L1171" s="444">
        <f t="shared" ca="1" si="104"/>
        <v>-49226568.471611574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-49226568.471611574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-205110.70196504821</v>
      </c>
      <c r="L1172" s="444">
        <f t="shared" ca="1" si="104"/>
        <v>-49431679.173576623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-49431679.173576623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-205965.32988990258</v>
      </c>
      <c r="L1173" s="444">
        <f t="shared" ca="1" si="104"/>
        <v>-49637644.503466524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-49637644.503466524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-206823.51876444384</v>
      </c>
      <c r="L1174" s="444">
        <f t="shared" ca="1" si="104"/>
        <v>-49844468.022230968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-49844468.022230968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-207685.28342596238</v>
      </c>
      <c r="L1175" s="444">
        <f t="shared" ca="1" si="104"/>
        <v>-50052153.305656932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-50052153.305656932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-208550.63877357054</v>
      </c>
      <c r="L1176" s="444">
        <f t="shared" ca="1" si="104"/>
        <v>-50260703.9444305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-50260703.9444305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-209419.59976846041</v>
      </c>
      <c r="L1177" s="444">
        <f t="shared" ca="1" si="104"/>
        <v>-50470123.54419896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-50470123.54419896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-210292.18143416234</v>
      </c>
      <c r="L1178" s="444">
        <f t="shared" ca="1" si="104"/>
        <v>-50680415.725633122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-50680415.725633122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-211168.39885680468</v>
      </c>
      <c r="L1179" s="444">
        <f t="shared" ca="1" si="104"/>
        <v>-50891584.124489926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-50891584.124489926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-212048.26718537469</v>
      </c>
      <c r="L1180" s="444">
        <f t="shared" ca="1" si="104"/>
        <v>-51103632.391675301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-51103632.391675301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-212931.80163198043</v>
      </c>
      <c r="L1181" s="444">
        <f t="shared" ca="1" si="104"/>
        <v>-51316564.193307281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-51316564.193307281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-213819.01747211366</v>
      </c>
      <c r="L1182" s="444">
        <f t="shared" ca="1" si="104"/>
        <v>-51530383.210779391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-51530383.210779391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-214709.93004491413</v>
      </c>
      <c r="L1183" s="444">
        <f t="shared" ca="1" si="104"/>
        <v>-51745093.140824303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-51745093.140824303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-215604.55475343458</v>
      </c>
      <c r="L1184" s="444">
        <f t="shared" ca="1" si="104"/>
        <v>-51960697.695577741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-51960697.695577741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-216502.90706490725</v>
      </c>
      <c r="L1185" s="444">
        <f t="shared" ca="1" si="104"/>
        <v>-52177200.602642648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-52177200.602642648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-217405.00251101103</v>
      </c>
      <c r="L1186" s="444">
        <f t="shared" ca="1" si="104"/>
        <v>-52394605.605153657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-52394605.605153657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-218310.85668814022</v>
      </c>
      <c r="L1187" s="444">
        <f t="shared" ca="1" si="104"/>
        <v>-52612916.461841799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-52612916.461841799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-219220.48525767413</v>
      </c>
      <c r="L1188" s="444">
        <f t="shared" ca="1" si="104"/>
        <v>-52832136.947099477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-52832136.947099477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-220133.90394624782</v>
      </c>
      <c r="L1189" s="444">
        <f t="shared" ca="1" si="104"/>
        <v>-53052270.851045728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-53052270.851045728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-221051.12854602386</v>
      </c>
      <c r="L1190" s="444">
        <f t="shared" ca="1" si="104"/>
        <v>-53273321.97959175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-53273321.97959175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-221972.17491496561</v>
      </c>
      <c r="L1191" s="444">
        <f t="shared" ca="1" si="104"/>
        <v>-53495294.154506713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-53495294.154506713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-222897.0589771113</v>
      </c>
      <c r="L1192" s="444">
        <f t="shared" ca="1" si="104"/>
        <v>-53718191.213483825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-53718191.213483825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-223825.79672284928</v>
      </c>
      <c r="L1193" s="444">
        <f t="shared" ca="1" si="104"/>
        <v>-53942017.010206677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-53942017.010206677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-224758.4042091945</v>
      </c>
      <c r="L1194" s="444">
        <f t="shared" ca="1" si="104"/>
        <v>-54166775.414415874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-54166775.414415874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-225694.89756006614</v>
      </c>
      <c r="L1195" s="444">
        <f t="shared" ca="1" si="104"/>
        <v>-54392470.311975941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-54392470.311975941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-226635.2929665664</v>
      </c>
      <c r="L1196" s="444">
        <f t="shared" ca="1" si="104"/>
        <v>-54619105.604942508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-54619105.604942508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-227579.60668726044</v>
      </c>
      <c r="L1197" s="444">
        <f t="shared" ca="1" si="104"/>
        <v>-54846685.211629771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-54846685.211629771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-228527.85504845736</v>
      </c>
      <c r="L1198" s="444">
        <f t="shared" ca="1" si="104"/>
        <v>-55075213.066678226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-55075213.066678226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-229480.05444449265</v>
      </c>
      <c r="L1199" s="444">
        <f t="shared" ca="1" si="104"/>
        <v>-55304693.121122718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-55304693.121122718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-230436.22133801132</v>
      </c>
      <c r="L1200" s="444">
        <f t="shared" ca="1" si="104"/>
        <v>-55535129.342460729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-55535129.342460729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-231396.37226025303</v>
      </c>
      <c r="L1201" s="444">
        <f t="shared" ca="1" si="104"/>
        <v>-55766525.714720979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-55766525.714720979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-232360.52381133742</v>
      </c>
      <c r="L1202" s="444">
        <f t="shared" ca="1" si="104"/>
        <v>-55998886.23853232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-55998886.23853232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-233328.69266055131</v>
      </c>
      <c r="L1203" s="444">
        <f t="shared" ca="1" si="104"/>
        <v>-56232214.931192867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-56232214.931192867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-234300.89554663692</v>
      </c>
      <c r="L1204" s="444">
        <f t="shared" ca="1" si="104"/>
        <v>-56466515.826739505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-56466515.826739505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-235277.14927808126</v>
      </c>
      <c r="L1205" s="444">
        <f t="shared" ca="1" si="104"/>
        <v>-56701792.976017587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-56701792.976017587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-236257.4707334066</v>
      </c>
      <c r="L1206" s="444">
        <f t="shared" ca="1" si="104"/>
        <v>-56938050.446750991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-56938050.446750991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-237241.87686146246</v>
      </c>
      <c r="L1207" s="444">
        <f t="shared" ca="1" si="104"/>
        <v>-57175292.323612452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-57175292.323612452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-238230.38468171854</v>
      </c>
      <c r="L1208" s="444">
        <f t="shared" ca="1" si="104"/>
        <v>-57413522.708294168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-57413522.708294168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-239223.01128455903</v>
      </c>
      <c r="L1209" s="444">
        <f t="shared" ca="1" si="104"/>
        <v>-57652745.719578728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-57652745.719578728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-240219.77383157803</v>
      </c>
      <c r="L1210" s="444">
        <f t="shared" ca="1" si="104"/>
        <v>-57892965.493410304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-57892965.493410304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-241220.68955587631</v>
      </c>
      <c r="L1211" s="444">
        <f t="shared" ca="1" si="104"/>
        <v>-58134186.18296618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-58134186.18296618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-242225.77576235909</v>
      </c>
      <c r="L1212" s="444">
        <f t="shared" ca="1" si="104"/>
        <v>-58376411.958728537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-58376411.958728537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-243235.04982803555</v>
      </c>
      <c r="L1213" s="444">
        <f t="shared" ca="1" si="104"/>
        <v>-58619647.008556575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-58619647.008556575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-244248.52920231907</v>
      </c>
      <c r="L1214" s="444">
        <f t="shared" ca="1" si="104"/>
        <v>-58863895.537758894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-58863895.537758894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-245266.23140732871</v>
      </c>
      <c r="L1215" s="444">
        <f t="shared" ca="1" si="104"/>
        <v>-59109161.769166224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-59109161.769166224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-246288.17403819261</v>
      </c>
      <c r="L1216" s="444">
        <f t="shared" ca="1" si="104"/>
        <v>-59355449.943204418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-59355449.943204418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-247314.37476335175</v>
      </c>
      <c r="L1217" s="444">
        <f t="shared" ca="1" si="104"/>
        <v>-59602764.317967772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-59602764.317967772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-248344.85132486574</v>
      </c>
      <c r="L1218" s="444">
        <f t="shared" ca="1" si="104"/>
        <v>-59851109.169292636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-59851109.169292636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-249379.62153871931</v>
      </c>
      <c r="L1219" s="444">
        <f t="shared" ca="1" si="104"/>
        <v>-60100488.790831357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-60100488.790831357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-250418.70329513066</v>
      </c>
      <c r="L1220" s="444">
        <f t="shared" ca="1" si="104"/>
        <v>-60350907.494126491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-60350907.494126491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-251462.1145588604</v>
      </c>
      <c r="L1221" s="444">
        <f t="shared" ca="1" si="104"/>
        <v>-60602369.608685352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-60602369.608685352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-252509.87336952231</v>
      </c>
      <c r="L1222" s="444">
        <f t="shared" ca="1" si="104"/>
        <v>-60854879.482054874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-60854879.482054874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-253561.9978418953</v>
      </c>
      <c r="L1223" s="444">
        <f t="shared" ca="1" si="104"/>
        <v>-61108441.479896769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-61108441.479896769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-254618.5061662365</v>
      </c>
      <c r="L1224" s="444">
        <f t="shared" ca="1" si="104"/>
        <v>-61363059.986063004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-61363059.986063004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-255679.41660859584</v>
      </c>
      <c r="L1225" s="444">
        <f t="shared" ca="1" si="104"/>
        <v>-61618739.402671598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-61618739.402671598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-256744.74751113166</v>
      </c>
      <c r="L1226" s="444">
        <f t="shared" ca="1" si="104"/>
        <v>-61875484.150182731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-61875484.150182731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-257814.51729242803</v>
      </c>
      <c r="L1227" s="444">
        <f t="shared" ca="1" si="104"/>
        <v>-62133298.667475156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-62133298.667475156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-258888.74444781314</v>
      </c>
      <c r="L1228" s="444">
        <f t="shared" ca="1" si="104"/>
        <v>-62392187.411922969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-62392187.411922969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-259967.44754967903</v>
      </c>
      <c r="L1229" s="444">
        <f t="shared" ca="1" si="104"/>
        <v>-62652154.859472647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-62652154.859472647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-261050.64524780269</v>
      </c>
      <c r="L1230" s="444">
        <f t="shared" ca="1" si="104"/>
        <v>-62913205.504720449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-62913205.504720449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-262138.35626966853</v>
      </c>
      <c r="L1231" s="444">
        <f t="shared" ca="1" si="104"/>
        <v>-63175343.860990115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-63175343.860990115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-263230.59942079213</v>
      </c>
      <c r="L1232" s="444">
        <f t="shared" ca="1" si="104"/>
        <v>-63438574.460410908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-63438574.460410908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-264327.39358504547</v>
      </c>
      <c r="L1233" s="444">
        <f t="shared" ca="1" si="104"/>
        <v>-63702901.853995956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-63702901.853995956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-265428.75772498309</v>
      </c>
      <c r="L1234" s="444">
        <f t="shared" ca="1" si="104"/>
        <v>-63968330.611720942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-63968330.611720942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-266534.71088217059</v>
      </c>
      <c r="L1235" s="444">
        <f t="shared" ca="1" si="104"/>
        <v>-64234865.322603114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-64234865.322603114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-267645.27217751299</v>
      </c>
      <c r="L1236" s="444">
        <f t="shared" ca="1" si="104"/>
        <v>-64502510.594780624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-64502510.594780624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-268760.46081158589</v>
      </c>
      <c r="L1237" s="444">
        <f t="shared" ca="1" si="104"/>
        <v>-64771271.055592209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-64771271.055592209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-269880.29606496752</v>
      </c>
      <c r="L1238" s="444">
        <f t="shared" ca="1" si="104"/>
        <v>-65041151.351657175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-65041151.351657175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-271004.79729857156</v>
      </c>
      <c r="L1239" s="444">
        <f t="shared" ca="1" si="104"/>
        <v>-65312156.148955747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-65312156.148955747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-272133.9839539823</v>
      </c>
      <c r="L1240" s="444">
        <f t="shared" ca="1" si="104"/>
        <v>-65584290.13290973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-65584290.13290973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-273267.87555379054</v>
      </c>
      <c r="L1241" s="444">
        <f t="shared" ca="1" si="104"/>
        <v>-65857558.008463524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-65857558.008463524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-274406.49170193134</v>
      </c>
      <c r="L1242" s="444">
        <f t="shared" ca="1" si="104"/>
        <v>-66131964.500165455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-66131964.500165455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-275549.85208402271</v>
      </c>
      <c r="L1243" s="444">
        <f t="shared" ca="1" si="104"/>
        <v>-66407514.352249481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-66407514.352249481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-276697.97646770615</v>
      </c>
      <c r="L1244" s="444">
        <f t="shared" ca="1" si="104"/>
        <v>-66684212.328717187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-66684212.328717187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-277850.88470298826</v>
      </c>
      <c r="L1245" s="444">
        <f t="shared" ca="1" si="104"/>
        <v>-66962063.213420175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-66962063.213420175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-279008.59672258404</v>
      </c>
      <c r="L1246" s="444">
        <f t="shared" ca="1" si="104"/>
        <v>-67241071.810142756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-67241071.810142756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-280171.1325422615</v>
      </c>
      <c r="L1247" s="444">
        <f t="shared" ca="1" si="104"/>
        <v>-67521242.942685023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-67521242.942685023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-281338.5122611876</v>
      </c>
      <c r="L1248" s="444">
        <f t="shared" ca="1" si="104"/>
        <v>-67802581.454946205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-67802581.454946205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-282510.75606227585</v>
      </c>
      <c r="L1249" s="444">
        <f t="shared" ca="1" si="104"/>
        <v>-68085092.211008474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-68085092.211008474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-283687.88421253528</v>
      </c>
      <c r="L1250" s="444">
        <f t="shared" ca="1" si="104"/>
        <v>-68368780.095221013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-68368780.095221013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-284869.91706342087</v>
      </c>
      <c r="L1251" s="444">
        <f t="shared" ca="1" si="104"/>
        <v>-68653650.012284428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-68653650.012284428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-286056.87505118514</v>
      </c>
      <c r="L1252" s="444">
        <f t="shared" ca="1" si="104"/>
        <v>-68939706.887335613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-68939706.887335613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-287248.77869723173</v>
      </c>
      <c r="L1253" s="444">
        <f t="shared" ca="1" si="104"/>
        <v>-69226955.666032851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-69226955.666032851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-288445.64860847022</v>
      </c>
      <c r="L1254" s="444">
        <f t="shared" ca="1" si="104"/>
        <v>-69515401.314641327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-69515401.314641327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-289647.50547767221</v>
      </c>
      <c r="L1255" s="444">
        <f t="shared" ca="1" si="104"/>
        <v>-69805048.820118994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-69805048.820118994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-290854.37008382916</v>
      </c>
      <c r="L1256" s="444">
        <f t="shared" ca="1" si="104"/>
        <v>-70095903.190202817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-70095903.190202817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-292066.26329251175</v>
      </c>
      <c r="L1257" s="444">
        <f t="shared" ca="1" si="104"/>
        <v>-70387969.453495324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-70387969.453495324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-293283.20605623053</v>
      </c>
      <c r="L1258" s="444">
        <f t="shared" ca="1" si="104"/>
        <v>-70681252.659551561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-70681252.659551561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-294505.21941479819</v>
      </c>
      <c r="L1259" s="444">
        <f t="shared" ca="1" si="104"/>
        <v>-70975757.878966361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-70975757.878966361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-295732.32449569314</v>
      </c>
      <c r="L1260" s="444">
        <f t="shared" ca="1" si="104"/>
        <v>-71271490.203462049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-71271490.203462049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-296964.54251442518</v>
      </c>
      <c r="L1261" s="444">
        <f t="shared" ca="1" si="104"/>
        <v>-71568454.745976478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-71568454.745976478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-298201.89477490197</v>
      </c>
      <c r="L1262" s="444">
        <f t="shared" ca="1" si="104"/>
        <v>-71866656.640751377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-71866656.640751377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-299444.40266979742</v>
      </c>
      <c r="L1263" s="444">
        <f t="shared" ca="1" si="104"/>
        <v>-72166101.043421179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-72166101.043421179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-300692.0876809216</v>
      </c>
      <c r="L1264" s="444">
        <f t="shared" ca="1" si="104"/>
        <v>-72466793.1311021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-72466793.1311021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-301944.97137959208</v>
      </c>
      <c r="L1265" s="444">
        <f t="shared" ca="1" si="104"/>
        <v>-72768738.102481693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-72768738.102481693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-303203.07542700705</v>
      </c>
      <c r="L1266" s="444">
        <f t="shared" ca="1" si="104"/>
        <v>-73071941.177908704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-73071941.177908704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-304466.4215746196</v>
      </c>
      <c r="L1267" s="444">
        <f t="shared" ca="1" si="104"/>
        <v>-73376407.599483326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-73376407.599483326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-305735.03166451387</v>
      </c>
      <c r="L1268" s="444">
        <f t="shared" ca="1" si="104"/>
        <v>-73682142.631147847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-73682142.631147847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-307008.9276297827</v>
      </c>
      <c r="L1269" s="444">
        <f t="shared" ca="1" si="104"/>
        <v>-73989151.55877763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-73989151.55877763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-308288.13149490679</v>
      </c>
      <c r="L1270" s="444">
        <f t="shared" ca="1" si="104"/>
        <v>-74297439.69027254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-74297439.69027254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-309572.66537613556</v>
      </c>
      <c r="L1271" s="444">
        <f t="shared" ca="1" si="104"/>
        <v>-74607012.355648682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-74607012.355648682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-310862.55148186948</v>
      </c>
      <c r="L1272" s="444">
        <f t="shared" ca="1" si="104"/>
        <v>-74917874.907130554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-74917874.907130554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-312157.81211304397</v>
      </c>
      <c r="L1273" s="444">
        <f t="shared" ca="1" si="104"/>
        <v>-75230032.719243601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-75230032.719243601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-313458.46966351499</v>
      </c>
      <c r="L1274" s="444">
        <f t="shared" ca="1" si="104"/>
        <v>-75543491.188907117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-75543491.188907117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-314764.54662044632</v>
      </c>
      <c r="L1275" s="444">
        <f t="shared" ca="1" si="104"/>
        <v>-75858255.73552756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-75858255.73552756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-316076.06556469819</v>
      </c>
      <c r="L1276" s="444">
        <f t="shared" ca="1" si="104"/>
        <v>-76174331.801092252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-76174331.801092252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-317393.04917121772</v>
      </c>
      <c r="L1277" s="444">
        <f t="shared" ca="1" si="104"/>
        <v>-76491724.850263476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-76491724.850263476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-318715.52020943112</v>
      </c>
      <c r="L1278" s="444">
        <f t="shared" ca="1" si="104"/>
        <v>-76810440.370472908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-76810440.370472908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-320043.50154363713</v>
      </c>
      <c r="L1279" s="444">
        <f t="shared" ca="1" si="104"/>
        <v>-77130483.872016549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-77130483.872016549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-321377.0161334023</v>
      </c>
      <c r="L1280" s="444">
        <f t="shared" ca="1" si="104"/>
        <v>-77451860.888149947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-77451860.888149947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-322716.08703395812</v>
      </c>
      <c r="L1281" s="444">
        <f t="shared" ca="1" si="104"/>
        <v>-77774576.975183904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-77774576.975183904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-324060.73739659961</v>
      </c>
      <c r="L1282" s="444">
        <f t="shared" ca="1" si="104"/>
        <v>-78098637.712580502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-78098637.712580502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-325410.9904690854</v>
      </c>
      <c r="L1283" s="444">
        <f t="shared" ref="L1283:L1537" ca="1" si="109">I1283-J1283+K1283</f>
        <v>-78424048.703049585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-78424048.703049585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-326766.86959603993</v>
      </c>
      <c r="L1284" s="444">
        <f t="shared" ca="1" si="109"/>
        <v>-78750815.57264562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-78750815.57264562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-328128.39821935672</v>
      </c>
      <c r="L1285" s="444">
        <f t="shared" ca="1" si="109"/>
        <v>-79078943.970864981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-79078943.970864981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-329495.59987860406</v>
      </c>
      <c r="L1286" s="444">
        <f t="shared" ca="1" si="109"/>
        <v>-79408439.570743591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-79408439.570743591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-330868.49821143161</v>
      </c>
      <c r="L1287" s="444">
        <f t="shared" ca="1" si="109"/>
        <v>-79739308.068955019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-79739308.068955019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-332247.11695397925</v>
      </c>
      <c r="L1288" s="444">
        <f t="shared" ca="1" si="109"/>
        <v>-80071555.185909003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-80071555.185909003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-333631.47994128749</v>
      </c>
      <c r="L1289" s="444">
        <f t="shared" ca="1" si="109"/>
        <v>-80405186.665850297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-80405186.665850297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-335021.61110770958</v>
      </c>
      <c r="L1290" s="444">
        <f t="shared" ca="1" si="109"/>
        <v>-80740208.276958004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-80740208.276958004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-336417.534487325</v>
      </c>
      <c r="L1291" s="444">
        <f t="shared" ca="1" si="109"/>
        <v>-81076625.811445326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-81076625.811445326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-337819.27421435551</v>
      </c>
      <c r="L1292" s="444">
        <f t="shared" ca="1" si="109"/>
        <v>-81414445.085659683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-81414445.085659683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-339226.85452358203</v>
      </c>
      <c r="L1293" s="444">
        <f t="shared" ca="1" si="109"/>
        <v>-81753671.940183267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-81753671.940183267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-340640.29975076363</v>
      </c>
      <c r="L1294" s="444">
        <f t="shared" ca="1" si="109"/>
        <v>-82094312.239934027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-82094312.239934027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-342059.63433305844</v>
      </c>
      <c r="L1295" s="444">
        <f t="shared" ca="1" si="109"/>
        <v>-82436371.874267086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-82436371.874267086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-343484.88280944619</v>
      </c>
      <c r="L1296" s="444">
        <f t="shared" ca="1" si="109"/>
        <v>-82779856.757076532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-82779856.757076532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-344916.0698211522</v>
      </c>
      <c r="L1297" s="444">
        <f t="shared" ca="1" si="109"/>
        <v>-83124772.826897681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-83124772.826897681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-346353.22011207364</v>
      </c>
      <c r="L1298" s="444">
        <f t="shared" ca="1" si="109"/>
        <v>-83471126.047009751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-83471126.047009751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-347796.3585292073</v>
      </c>
      <c r="L1299" s="444">
        <f t="shared" ca="1" si="109"/>
        <v>-83818922.405538961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-83818922.405538961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-349245.510023079</v>
      </c>
      <c r="L1300" s="444">
        <f t="shared" ca="1" si="109"/>
        <v>-84168167.915562034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-84168167.915562034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-350700.69964817516</v>
      </c>
      <c r="L1301" s="444">
        <f t="shared" ca="1" si="109"/>
        <v>-84518868.615210205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-84518868.615210205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-352161.95256337587</v>
      </c>
      <c r="L1302" s="444">
        <f t="shared" ca="1" si="109"/>
        <v>-84871030.567773581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-84871030.567773581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-353629.29403238994</v>
      </c>
      <c r="L1303" s="444">
        <f t="shared" ca="1" si="109"/>
        <v>-85224659.861805975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-85224659.861805975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-355102.74942419154</v>
      </c>
      <c r="L1304" s="444">
        <f t="shared" ca="1" si="109"/>
        <v>-85579762.611230165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-85579762.611230165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-356582.344213459</v>
      </c>
      <c r="L1305" s="444">
        <f t="shared" ca="1" si="109"/>
        <v>-85936344.955443621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-85936344.955443621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-358068.1039810151</v>
      </c>
      <c r="L1306" s="444">
        <f t="shared" ca="1" si="109"/>
        <v>-86294413.059424639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-86294413.059424639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-359560.05441426934</v>
      </c>
      <c r="L1307" s="444">
        <f t="shared" ca="1" si="109"/>
        <v>-86653973.113838911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-86653973.113838911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-361058.22130766214</v>
      </c>
      <c r="L1308" s="444">
        <f t="shared" ca="1" si="109"/>
        <v>-87015031.335146576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-87015031.335146576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-362562.63056311075</v>
      </c>
      <c r="L1309" s="444">
        <f t="shared" ca="1" si="109"/>
        <v>-87377593.965709686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-87377593.965709686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-364073.308190457</v>
      </c>
      <c r="L1310" s="444">
        <f t="shared" ca="1" si="109"/>
        <v>-87741667.273900136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-87741667.273900136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-365590.28030791722</v>
      </c>
      <c r="L1311" s="444">
        <f t="shared" ca="1" si="109"/>
        <v>-88107257.554208055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-88107257.554208055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-367113.57314253354</v>
      </c>
      <c r="L1312" s="444">
        <f t="shared" ca="1" si="109"/>
        <v>-88474371.127350584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-88474371.127350584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-368643.2130306274</v>
      </c>
      <c r="L1313" s="444">
        <f t="shared" ca="1" si="109"/>
        <v>-88843014.340381205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-88843014.340381205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-370179.22641825501</v>
      </c>
      <c r="L1314" s="444">
        <f t="shared" ca="1" si="109"/>
        <v>-89213193.566799462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-89213193.566799462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-371721.63986166444</v>
      </c>
      <c r="L1315" s="444">
        <f t="shared" ca="1" si="109"/>
        <v>-89584915.20666112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-89584915.20666112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-373270.48002775467</v>
      </c>
      <c r="L1316" s="444">
        <f t="shared" ca="1" si="109"/>
        <v>-89958185.68668887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-89958185.68668887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-374825.77369453694</v>
      </c>
      <c r="L1317" s="444">
        <f t="shared" ca="1" si="109"/>
        <v>-90333011.4603834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-90333011.4603834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-376387.54775159748</v>
      </c>
      <c r="L1318" s="444">
        <f t="shared" ca="1" si="109"/>
        <v>-90709399.008134991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-90709399.008134991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-377955.82920056244</v>
      </c>
      <c r="L1319" s="444">
        <f t="shared" ca="1" si="109"/>
        <v>-91087354.837335557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-91087354.837335557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-379530.64515556482</v>
      </c>
      <c r="L1320" s="444">
        <f t="shared" ca="1" si="109"/>
        <v>-91466885.482491121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-91466885.482491121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-381112.022843713</v>
      </c>
      <c r="L1321" s="444">
        <f t="shared" ca="1" si="109"/>
        <v>-91847997.505334839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-91847997.505334839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-382699.98960556183</v>
      </c>
      <c r="L1322" s="444">
        <f t="shared" ca="1" si="109"/>
        <v>-92230697.4949404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-92230697.4949404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-384294.57289558498</v>
      </c>
      <c r="L1323" s="444">
        <f t="shared" ca="1" si="109"/>
        <v>-92614992.067835987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-92614992.067835987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-385895.80028264993</v>
      </c>
      <c r="L1324" s="444">
        <f t="shared" ca="1" si="109"/>
        <v>-93000887.868118644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-93000887.868118644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-387503.69945049437</v>
      </c>
      <c r="L1325" s="444">
        <f t="shared" ca="1" si="109"/>
        <v>-93388391.567569137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-93388391.567569137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-389118.29819820472</v>
      </c>
      <c r="L1326" s="444">
        <f t="shared" ca="1" si="109"/>
        <v>-93777509.865767345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-93777509.865767345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-390739.62444069725</v>
      </c>
      <c r="L1327" s="444">
        <f t="shared" ca="1" si="109"/>
        <v>-94168249.490208045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-94168249.490208045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-392367.7062092002</v>
      </c>
      <c r="L1328" s="444">
        <f t="shared" ca="1" si="109"/>
        <v>-94560617.196417242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-94560617.196417242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-394002.57165173849</v>
      </c>
      <c r="L1329" s="444">
        <f t="shared" ca="1" si="109"/>
        <v>-94954619.768068984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-94954619.768068984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-395644.24903362076</v>
      </c>
      <c r="L1330" s="444">
        <f t="shared" ca="1" si="109"/>
        <v>-95350264.017102599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-95350264.017102599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-397292.76673792751</v>
      </c>
      <c r="L1331" s="444">
        <f t="shared" ca="1" si="109"/>
        <v>-95747556.783840522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-95747556.783840522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-398948.15326600219</v>
      </c>
      <c r="L1332" s="444">
        <f t="shared" ca="1" si="109"/>
        <v>-96146504.93710652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-96146504.93710652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-400610.43723794381</v>
      </c>
      <c r="L1333" s="444">
        <f t="shared" ca="1" si="109"/>
        <v>-96547115.374344468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-96547115.374344468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-402279.64739310194</v>
      </c>
      <c r="L1334" s="444">
        <f t="shared" ca="1" si="109"/>
        <v>-96949395.021737576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-96949395.021737576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-403955.81259057322</v>
      </c>
      <c r="L1335" s="444">
        <f t="shared" ca="1" si="109"/>
        <v>-97353350.834328145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-97353350.834328145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-405638.96180970059</v>
      </c>
      <c r="L1336" s="444">
        <f t="shared" ca="1" si="109"/>
        <v>-97758989.79613784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-97758989.79613784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-407329.12415057432</v>
      </c>
      <c r="L1337" s="444">
        <f t="shared" ca="1" si="109"/>
        <v>-98166318.920288414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-98166318.920288414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-409026.32883453503</v>
      </c>
      <c r="L1338" s="444">
        <f t="shared" ca="1" si="109"/>
        <v>-98575345.249122947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-98575345.249122947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-410730.60520467896</v>
      </c>
      <c r="L1339" s="444">
        <f t="shared" ca="1" si="109"/>
        <v>-98986075.854327619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-98986075.854327619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-412441.9827263651</v>
      </c>
      <c r="L1340" s="444">
        <f t="shared" ca="1" si="109"/>
        <v>-99398517.837053984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-99398517.837053984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-414160.49098772492</v>
      </c>
      <c r="L1341" s="444">
        <f t="shared" ca="1" si="109"/>
        <v>-99812678.328041703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-99812678.328041703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-415886.15970017377</v>
      </c>
      <c r="L1342" s="444">
        <f t="shared" ca="1" si="109"/>
        <v>-100228564.48774187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-100228564.48774187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-417619.01869892445</v>
      </c>
      <c r="L1343" s="444">
        <f t="shared" ca="1" si="109"/>
        <v>-100646183.5064408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-100646183.5064408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-419359.09794350335</v>
      </c>
      <c r="L1344" s="444">
        <f t="shared" ca="1" si="109"/>
        <v>-101065542.6043843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-101065542.6043843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-421106.42751826794</v>
      </c>
      <c r="L1345" s="444">
        <f t="shared" ca="1" si="109"/>
        <v>-101486649.03190257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-101486649.03190257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-422861.03763292736</v>
      </c>
      <c r="L1346" s="444">
        <f t="shared" ca="1" si="109"/>
        <v>-101909510.06953549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-101909510.06953549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-424622.95862306457</v>
      </c>
      <c r="L1347" s="444">
        <f t="shared" ca="1" si="109"/>
        <v>-102334133.02815856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-102334133.02815856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-426392.22095066065</v>
      </c>
      <c r="L1348" s="444">
        <f t="shared" ca="1" si="109"/>
        <v>-102760525.24910922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-102760525.24910922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-428168.85520462174</v>
      </c>
      <c r="L1349" s="444">
        <f t="shared" ca="1" si="109"/>
        <v>-103188694.10431385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-103188694.10431385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-429952.89210130769</v>
      </c>
      <c r="L1350" s="444">
        <f t="shared" ca="1" si="109"/>
        <v>-103618646.99641515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-103618646.99641515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-431744.36248506315</v>
      </c>
      <c r="L1351" s="444">
        <f t="shared" ca="1" si="109"/>
        <v>-104050391.35890022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-104050391.35890022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-433543.29732875089</v>
      </c>
      <c r="L1352" s="444">
        <f t="shared" ca="1" si="109"/>
        <v>-104483934.65622897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-104483934.65622897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-435349.72773428739</v>
      </c>
      <c r="L1353" s="444">
        <f t="shared" ca="1" si="109"/>
        <v>-104919284.38396326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-104919284.38396326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-437163.68493318022</v>
      </c>
      <c r="L1354" s="444">
        <f t="shared" ca="1" si="109"/>
        <v>-105356448.06889644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-105356448.06889644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-438985.2002870685</v>
      </c>
      <c r="L1355" s="444">
        <f t="shared" ca="1" si="109"/>
        <v>-105795433.26918352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-105795433.26918352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-440814.30528826464</v>
      </c>
      <c r="L1356" s="444">
        <f t="shared" ca="1" si="109"/>
        <v>-106236247.57447179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-106236247.57447179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-442651.03156029916</v>
      </c>
      <c r="L1357" s="444">
        <f t="shared" ca="1" si="109"/>
        <v>-106678898.60603209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-106678898.60603209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-444495.41085846705</v>
      </c>
      <c r="L1358" s="444">
        <f t="shared" ca="1" si="109"/>
        <v>-107123394.01689056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-107123394.01689056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-446347.47507037723</v>
      </c>
      <c r="L1359" s="444">
        <f t="shared" ca="1" si="109"/>
        <v>-107569741.49196093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-107569741.49196093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-448207.25621650385</v>
      </c>
      <c r="L1360" s="444">
        <f t="shared" ca="1" si="109"/>
        <v>-108017948.74817744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-108017948.74817744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-450074.78645073931</v>
      </c>
      <c r="L1361" s="444">
        <f t="shared" ca="1" si="109"/>
        <v>-108468023.53462818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-108468023.53462818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-451950.0980609507</v>
      </c>
      <c r="L1362" s="444">
        <f t="shared" ca="1" si="109"/>
        <v>-108919973.63268913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-108919973.63268913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-453833.22346953803</v>
      </c>
      <c r="L1363" s="444">
        <f t="shared" ca="1" si="109"/>
        <v>-109373806.85615867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-109373806.85615867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-455724.19523399445</v>
      </c>
      <c r="L1364" s="444">
        <f t="shared" ca="1" si="109"/>
        <v>-109829531.05139267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-109829531.05139267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-457623.04604746948</v>
      </c>
      <c r="L1365" s="444">
        <f t="shared" ca="1" si="109"/>
        <v>-110287154.09744014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-110287154.09744014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-459529.80873933388</v>
      </c>
      <c r="L1366" s="444">
        <f t="shared" ca="1" si="109"/>
        <v>-110746683.90617947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-110746683.90617947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-461444.51627574774</v>
      </c>
      <c r="L1367" s="444">
        <f t="shared" ca="1" si="109"/>
        <v>-111208128.42245522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-111208128.42245522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-463367.20176023006</v>
      </c>
      <c r="L1368" s="444">
        <f t="shared" ca="1" si="109"/>
        <v>-111671495.62421545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-111671495.62421545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-465297.89843423106</v>
      </c>
      <c r="L1369" s="444">
        <f t="shared" ca="1" si="109"/>
        <v>-112136793.52264969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-112136793.52264969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-467236.63967770711</v>
      </c>
      <c r="L1370" s="444">
        <f t="shared" ca="1" si="109"/>
        <v>-112604030.16232739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-112604030.16232739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-469183.45900969743</v>
      </c>
      <c r="L1371" s="444">
        <f t="shared" ca="1" si="109"/>
        <v>-113073213.62133709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-113073213.62133709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-471138.39008890453</v>
      </c>
      <c r="L1372" s="444">
        <f t="shared" ca="1" si="109"/>
        <v>-113544352.01142599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-113544352.01142599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-473101.46671427495</v>
      </c>
      <c r="L1373" s="444">
        <f t="shared" ca="1" si="109"/>
        <v>-114017453.47814026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-114017453.47814026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-475072.72282558441</v>
      </c>
      <c r="L1374" s="444">
        <f t="shared" ca="1" si="109"/>
        <v>-114492526.20096585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-114492526.20096585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-477052.19250402437</v>
      </c>
      <c r="L1375" s="444">
        <f t="shared" ca="1" si="109"/>
        <v>-114969578.39346987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-114969578.39346987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-479039.90997279104</v>
      </c>
      <c r="L1376" s="444">
        <f t="shared" ca="1" si="109"/>
        <v>-115448618.30344266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-115448618.30344266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-481035.9095976777</v>
      </c>
      <c r="L1377" s="444">
        <f t="shared" ca="1" si="109"/>
        <v>-115929654.21304034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-115929654.21304034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-483040.22588766814</v>
      </c>
      <c r="L1378" s="444">
        <f t="shared" ca="1" si="109"/>
        <v>-116412694.43892801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-116412694.43892801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-485052.89349553338</v>
      </c>
      <c r="L1379" s="444">
        <f t="shared" ca="1" si="109"/>
        <v>-116897747.33242354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-116897747.33242354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-487073.94721843139</v>
      </c>
      <c r="L1380" s="444">
        <f t="shared" ca="1" si="109"/>
        <v>-117384821.27964197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-117384821.27964197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-489103.42199850816</v>
      </c>
      <c r="L1381" s="444">
        <f t="shared" ca="1" si="109"/>
        <v>-117873924.70164047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-117873924.70164047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-491141.35292350204</v>
      </c>
      <c r="L1382" s="444">
        <f t="shared" ca="1" si="109"/>
        <v>-118365066.05456397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-118365066.05456397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-493187.77522734978</v>
      </c>
      <c r="L1383" s="444">
        <f t="shared" ca="1" si="109"/>
        <v>-118858253.82979132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-118858253.82979132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-495242.7242907972</v>
      </c>
      <c r="L1384" s="444">
        <f t="shared" ca="1" si="109"/>
        <v>-119353496.55408213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-119353496.55408213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-497306.23564200883</v>
      </c>
      <c r="L1385" s="444">
        <f t="shared" ca="1" si="109"/>
        <v>-119850802.78972414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-119850802.78972414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-499378.34495718393</v>
      </c>
      <c r="L1386" s="444">
        <f t="shared" ca="1" si="109"/>
        <v>-120350181.13468133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-120350181.13468133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-501459.08806117211</v>
      </c>
      <c r="L1387" s="444">
        <f t="shared" ca="1" si="109"/>
        <v>-120851640.2227425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-120851640.2227425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-503548.50092809368</v>
      </c>
      <c r="L1388" s="444">
        <f t="shared" ca="1" si="109"/>
        <v>-121355188.72367059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-121355188.72367059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-505646.61968196073</v>
      </c>
      <c r="L1389" s="444">
        <f t="shared" ca="1" si="109"/>
        <v>-121860835.34335254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-121860835.34335254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-507753.48059730226</v>
      </c>
      <c r="L1390" s="444">
        <f t="shared" ca="1" si="109"/>
        <v>-122368588.82394984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-122368588.82394984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-509869.12009979103</v>
      </c>
      <c r="L1391" s="444">
        <f t="shared" ca="1" si="109"/>
        <v>-122878457.94404964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-122878457.94404964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-511993.5747668735</v>
      </c>
      <c r="L1392" s="444">
        <f t="shared" ca="1" si="109"/>
        <v>-123390451.51881652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-123390451.51881652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-514126.8813284022</v>
      </c>
      <c r="L1393" s="444">
        <f t="shared" ca="1" si="109"/>
        <v>-123904578.40014492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-123904578.40014492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-516269.07666727051</v>
      </c>
      <c r="L1394" s="444">
        <f t="shared" ca="1" si="109"/>
        <v>-124420847.47681218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-124420847.47681218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-518420.1978200507</v>
      </c>
      <c r="L1395" s="444">
        <f t="shared" ca="1" si="109"/>
        <v>-124939267.67463224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-124939267.67463224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-520580.28197763435</v>
      </c>
      <c r="L1396" s="444">
        <f t="shared" ca="1" si="109"/>
        <v>-125459847.95660987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-125459847.95660987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-522749.36648587446</v>
      </c>
      <c r="L1397" s="444">
        <f t="shared" ca="1" si="109"/>
        <v>-125982597.32309575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-125982597.32309575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-524927.4888462323</v>
      </c>
      <c r="L1398" s="444">
        <f t="shared" ca="1" si="109"/>
        <v>-126507524.81194198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-126507524.81194198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-527114.68671642488</v>
      </c>
      <c r="L1399" s="444">
        <f t="shared" ca="1" si="109"/>
        <v>-127034639.4986584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-127034639.4986584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-529310.99791107664</v>
      </c>
      <c r="L1400" s="444">
        <f t="shared" ca="1" si="109"/>
        <v>-127563950.49656948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-127563950.49656948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-531516.46040237276</v>
      </c>
      <c r="L1401" s="444">
        <f t="shared" ca="1" si="109"/>
        <v>-128095466.95697185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-128095466.95697185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-533731.11232071603</v>
      </c>
      <c r="L1402" s="444">
        <f t="shared" ca="1" si="109"/>
        <v>-128629198.06929258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-128629198.06929258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-535954.99195538566</v>
      </c>
      <c r="L1403" s="444">
        <f t="shared" ca="1" si="109"/>
        <v>-129165153.06124796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-129165153.06124796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-538188.1377551998</v>
      </c>
      <c r="L1404" s="444">
        <f t="shared" ca="1" si="109"/>
        <v>-129703341.19900316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-129703341.19900316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-540430.58832917979</v>
      </c>
      <c r="L1405" s="444">
        <f t="shared" ca="1" si="109"/>
        <v>-130243771.78733234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-130243771.78733234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-542682.38244721806</v>
      </c>
      <c r="L1406" s="444">
        <f t="shared" ca="1" si="109"/>
        <v>-130786454.16977955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-130786454.16977955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-544943.55904074816</v>
      </c>
      <c r="L1407" s="444">
        <f t="shared" ca="1" si="109"/>
        <v>-131331397.72882031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-131331397.72882031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-547214.15720341797</v>
      </c>
      <c r="L1408" s="444">
        <f t="shared" ca="1" si="109"/>
        <v>-131878611.88602373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-131878611.88602373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-549494.2161917655</v>
      </c>
      <c r="L1409" s="444">
        <f t="shared" ca="1" si="109"/>
        <v>-132428106.1022155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-132428106.1022155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-551783.77542589791</v>
      </c>
      <c r="L1410" s="444">
        <f t="shared" ca="1" si="109"/>
        <v>-132979889.87764139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-132979889.87764139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-554082.87449017249</v>
      </c>
      <c r="L1411" s="444">
        <f t="shared" ca="1" si="109"/>
        <v>-133533972.75213157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-133533972.75213157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-556391.55313388142</v>
      </c>
      <c r="L1412" s="444">
        <f t="shared" ca="1" si="109"/>
        <v>-134090364.30526544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-134090364.30526544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-558709.85127193935</v>
      </c>
      <c r="L1413" s="444">
        <f t="shared" ca="1" si="109"/>
        <v>-134649074.15653738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-134649074.15653738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-561037.80898557242</v>
      </c>
      <c r="L1414" s="444">
        <f t="shared" ca="1" si="109"/>
        <v>-135210111.96552294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-135210111.96552294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-563375.46652301226</v>
      </c>
      <c r="L1415" s="444">
        <f t="shared" ca="1" si="109"/>
        <v>-135773487.43204597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-135773487.43204597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-565722.86430019152</v>
      </c>
      <c r="L1416" s="444">
        <f t="shared" ca="1" si="109"/>
        <v>-136339210.29634616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-136339210.29634616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-568080.04290144227</v>
      </c>
      <c r="L1417" s="444">
        <f t="shared" ca="1" si="109"/>
        <v>-136907290.33924761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-136907290.33924761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-570447.04308019835</v>
      </c>
      <c r="L1418" s="444">
        <f t="shared" ca="1" si="109"/>
        <v>-137477737.38232782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-137477737.38232782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-572823.90575969929</v>
      </c>
      <c r="L1419" s="444">
        <f t="shared" ca="1" si="109"/>
        <v>-138050561.28808752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-138050561.28808752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-575210.67203369795</v>
      </c>
      <c r="L1420" s="444">
        <f t="shared" ca="1" si="109"/>
        <v>-138625771.96012121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-138625771.96012121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-577607.38316717173</v>
      </c>
      <c r="L1421" s="444">
        <f t="shared" ca="1" si="109"/>
        <v>-139203379.34328839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-139203379.34328839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-580014.080597035</v>
      </c>
      <c r="L1422" s="444">
        <f t="shared" ca="1" si="109"/>
        <v>-139783393.42388543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-139783393.42388543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-582430.80593285593</v>
      </c>
      <c r="L1423" s="444">
        <f t="shared" ca="1" si="109"/>
        <v>-140365824.22981828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-140365824.22981828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-584857.60095757619</v>
      </c>
      <c r="L1424" s="444">
        <f t="shared" ca="1" si="109"/>
        <v>-140950681.83077586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-140950681.83077586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-587294.50762823271</v>
      </c>
      <c r="L1425" s="444">
        <f t="shared" ca="1" si="109"/>
        <v>-141537976.33840409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-141537976.33840409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-589741.56807668367</v>
      </c>
      <c r="L1426" s="444">
        <f t="shared" ca="1" si="109"/>
        <v>-142127717.90648076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-142127717.90648076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-592198.82461033645</v>
      </c>
      <c r="L1427" s="444">
        <f t="shared" ca="1" si="109"/>
        <v>-142719916.73109108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-142719916.73109108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-594666.31971287949</v>
      </c>
      <c r="L1428" s="444">
        <f t="shared" ca="1" si="109"/>
        <v>-143314583.05080396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-143314583.05080396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-597144.09604501654</v>
      </c>
      <c r="L1429" s="444">
        <f t="shared" ca="1" si="109"/>
        <v>-143911727.14684898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-143911727.14684898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-599632.19644520408</v>
      </c>
      <c r="L1430" s="444">
        <f t="shared" ca="1" si="109"/>
        <v>-144511359.34329417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-144511359.34329417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-602130.66393039236</v>
      </c>
      <c r="L1431" s="444">
        <f t="shared" ca="1" si="109"/>
        <v>-145113490.00722456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-145113490.00722456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-604639.54169676895</v>
      </c>
      <c r="L1432" s="444">
        <f t="shared" ca="1" si="109"/>
        <v>-145718129.54892132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-145718129.54892132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-607158.87312050548</v>
      </c>
      <c r="L1433" s="444">
        <f t="shared" ca="1" si="109"/>
        <v>-146325288.42204183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-146325288.42204183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-609688.70175850764</v>
      </c>
      <c r="L1434" s="444">
        <f t="shared" ca="1" si="109"/>
        <v>-146934977.12380034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-146934977.12380034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-612229.07134916808</v>
      </c>
      <c r="L1435" s="444">
        <f t="shared" ca="1" si="109"/>
        <v>-147547206.19514951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-147547206.19514951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-614780.02581312298</v>
      </c>
      <c r="L1436" s="444">
        <f t="shared" ca="1" si="109"/>
        <v>-148161986.22096264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-148161986.22096264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-617341.60925401095</v>
      </c>
      <c r="L1437" s="444">
        <f t="shared" ca="1" si="109"/>
        <v>-148779327.83021665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-148779327.83021665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-619913.86595923605</v>
      </c>
      <c r="L1438" s="444">
        <f t="shared" ca="1" si="109"/>
        <v>-149399241.69617587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-149399241.69617587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-622496.84040073282</v>
      </c>
      <c r="L1439" s="444">
        <f t="shared" ca="1" si="109"/>
        <v>-150021738.5365766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-150021738.5365766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-625090.57723573584</v>
      </c>
      <c r="L1440" s="444">
        <f t="shared" ca="1" si="109"/>
        <v>-150646829.11381233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-150646829.11381233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-627695.1213075514</v>
      </c>
      <c r="L1441" s="444">
        <f t="shared" ca="1" si="109"/>
        <v>-151274524.23511988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-151274524.23511988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-630310.51764633285</v>
      </c>
      <c r="L1442" s="444">
        <f t="shared" ca="1" si="109"/>
        <v>-151904834.75276622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-151904834.75276622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-632936.81146985921</v>
      </c>
      <c r="L1443" s="444">
        <f t="shared" ca="1" si="109"/>
        <v>-152537771.56423607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-152537771.56423607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-635574.04818431695</v>
      </c>
      <c r="L1444" s="444">
        <f t="shared" ca="1" si="109"/>
        <v>-153173345.61242038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-153173345.61242038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-638222.27338508493</v>
      </c>
      <c r="L1445" s="444">
        <f t="shared" ca="1" si="109"/>
        <v>-153811567.88580546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-153811567.88580546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-640881.53285752272</v>
      </c>
      <c r="L1446" s="444">
        <f t="shared" ca="1" si="109"/>
        <v>-154452449.418663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-154452449.418663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-643551.87257776246</v>
      </c>
      <c r="L1447" s="444">
        <f t="shared" ca="1" si="109"/>
        <v>-155096001.29124075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-155096001.29124075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-646233.33871350309</v>
      </c>
      <c r="L1448" s="444">
        <f t="shared" ca="1" si="109"/>
        <v>-155742234.62995425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-155742234.62995425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-648925.97762480937</v>
      </c>
      <c r="L1449" s="444">
        <f t="shared" ca="1" si="109"/>
        <v>-156391160.60757905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-156391160.60757905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-651629.83586491272</v>
      </c>
      <c r="L1450" s="444">
        <f t="shared" ca="1" si="109"/>
        <v>-157042790.44344395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-157042790.44344395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-654344.96018101647</v>
      </c>
      <c r="L1451" s="444">
        <f t="shared" ca="1" si="109"/>
        <v>-157697135.40362498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-157697135.40362498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-657071.39751510404</v>
      </c>
      <c r="L1452" s="444">
        <f t="shared" ca="1" si="109"/>
        <v>-158354206.8011401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-158354206.8011401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-659809.19500475039</v>
      </c>
      <c r="L1453" s="444">
        <f t="shared" ca="1" si="109"/>
        <v>-159014015.99614486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-159014015.99614486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-662558.39998393692</v>
      </c>
      <c r="L1454" s="444">
        <f t="shared" ca="1" si="109"/>
        <v>-159676574.3961288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-159676574.3961288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-665319.05998387001</v>
      </c>
      <c r="L1455" s="444">
        <f t="shared" ca="1" si="109"/>
        <v>-160341893.45611268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-160341893.45611268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-668091.22273380286</v>
      </c>
      <c r="L1456" s="444">
        <f t="shared" ca="1" si="109"/>
        <v>-161009984.67884648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-161009984.67884648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-670874.93616186036</v>
      </c>
      <c r="L1457" s="444">
        <f t="shared" ca="1" si="109"/>
        <v>-161680859.61500832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-161680859.61500832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-673670.24839586799</v>
      </c>
      <c r="L1458" s="444">
        <f t="shared" ca="1" si="109"/>
        <v>-162354529.86340418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-162354529.86340418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-676477.2077641841</v>
      </c>
      <c r="L1459" s="444">
        <f t="shared" ca="1" si="109"/>
        <v>-163031007.07116836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-163031007.07116836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-679295.86279653478</v>
      </c>
      <c r="L1460" s="444">
        <f t="shared" ca="1" si="109"/>
        <v>-163710302.93396491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-163710302.93396491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-682126.26222485374</v>
      </c>
      <c r="L1461" s="444">
        <f t="shared" ca="1" si="109"/>
        <v>-164392429.19618976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-164392429.19618976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-684968.45498412405</v>
      </c>
      <c r="L1462" s="444">
        <f t="shared" ca="1" si="109"/>
        <v>-165077397.65117389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-165077397.65117389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-687822.49021322455</v>
      </c>
      <c r="L1463" s="444">
        <f t="shared" ca="1" si="109"/>
        <v>-165765220.1413871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-165765220.1413871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-690688.41725577961</v>
      </c>
      <c r="L1464" s="444">
        <f t="shared" ca="1" si="109"/>
        <v>-166455908.55864289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-166455908.55864289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-693566.28566101205</v>
      </c>
      <c r="L1465" s="444">
        <f t="shared" ca="1" si="109"/>
        <v>-167149474.84430391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-167149474.84430391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-696456.14518459956</v>
      </c>
      <c r="L1466" s="444">
        <f t="shared" ca="1" si="109"/>
        <v>-167845930.98948851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-167845930.98948851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-699358.04578953551</v>
      </c>
      <c r="L1467" s="444">
        <f t="shared" ca="1" si="109"/>
        <v>-168545289.03527805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-168545289.03527805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-702272.0376469919</v>
      </c>
      <c r="L1468" s="444">
        <f t="shared" ca="1" si="109"/>
        <v>-169247561.07292503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-169247561.07292503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-705198.17113718763</v>
      </c>
      <c r="L1469" s="444">
        <f t="shared" ca="1" si="109"/>
        <v>-169952759.24406222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-169952759.24406222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-708136.49685025925</v>
      </c>
      <c r="L1470" s="444">
        <f t="shared" ca="1" si="109"/>
        <v>-170660895.74091247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-170660895.74091247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-711087.06558713526</v>
      </c>
      <c r="L1471" s="444">
        <f t="shared" ca="1" si="109"/>
        <v>-171371982.8064996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-171371982.8064996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-714049.92836041504</v>
      </c>
      <c r="L1472" s="444">
        <f t="shared" ca="1" si="109"/>
        <v>-172086032.73486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-172086032.73486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-717025.13639524998</v>
      </c>
      <c r="L1473" s="444">
        <f t="shared" ca="1" si="109"/>
        <v>-172803057.87125525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-172803057.87125525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-720012.74113023025</v>
      </c>
      <c r="L1474" s="444">
        <f t="shared" ca="1" si="109"/>
        <v>-173523070.61238548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-173523070.61238548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-723012.79421827279</v>
      </c>
      <c r="L1475" s="444">
        <f t="shared" ca="1" si="109"/>
        <v>-174246083.40660375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-174246083.40660375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-726025.34752751561</v>
      </c>
      <c r="L1476" s="444">
        <f t="shared" ca="1" si="109"/>
        <v>-174972108.75413126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-174972108.75413126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-729050.45314221352</v>
      </c>
      <c r="L1477" s="444">
        <f t="shared" ca="1" si="109"/>
        <v>-175701159.20727348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-175701159.20727348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-732088.1633636395</v>
      </c>
      <c r="L1478" s="444">
        <f t="shared" ca="1" si="109"/>
        <v>-176433247.37063712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-176433247.37063712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-735138.53071098798</v>
      </c>
      <c r="L1479" s="444">
        <f t="shared" ca="1" si="109"/>
        <v>-177168385.90134811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-177168385.90134811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-738201.60792228382</v>
      </c>
      <c r="L1480" s="444">
        <f t="shared" ca="1" si="109"/>
        <v>-177906587.5092704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-177906587.5092704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-741277.44795529335</v>
      </c>
      <c r="L1481" s="444">
        <f t="shared" ca="1" si="109"/>
        <v>-178647864.95722568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-178647864.95722568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-744366.10398844036</v>
      </c>
      <c r="L1482" s="444">
        <f t="shared" ca="1" si="109"/>
        <v>-179392231.06121412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-179392231.06121412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-747467.62942172552</v>
      </c>
      <c r="L1483" s="444">
        <f t="shared" ca="1" si="109"/>
        <v>-180139698.69063583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-180139698.69063583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-750582.07787764934</v>
      </c>
      <c r="L1484" s="444">
        <f t="shared" ca="1" si="109"/>
        <v>-180890280.76851347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-180890280.76851347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-753709.5032021394</v>
      </c>
      <c r="L1485" s="444">
        <f t="shared" ca="1" si="109"/>
        <v>-181643990.27171561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-181643990.27171561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-756849.95946548169</v>
      </c>
      <c r="L1486" s="444">
        <f t="shared" ca="1" si="109"/>
        <v>-182400840.23118109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-182400840.23118109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-760003.50096325448</v>
      </c>
      <c r="L1487" s="444">
        <f t="shared" ca="1" si="109"/>
        <v>-183160843.73214433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-183160843.73214433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-763170.18221726804</v>
      </c>
      <c r="L1488" s="444">
        <f t="shared" ca="1" si="109"/>
        <v>-183924013.9143616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-183924013.9143616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-766350.05797650665</v>
      </c>
      <c r="L1489" s="444">
        <f t="shared" ca="1" si="109"/>
        <v>-184690363.97233811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-184690363.97233811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-769543.18321807543</v>
      </c>
      <c r="L1490" s="444">
        <f t="shared" ca="1" si="109"/>
        <v>-185459907.15555617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-185459907.15555617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-772749.61314815073</v>
      </c>
      <c r="L1491" s="444">
        <f t="shared" ca="1" si="109"/>
        <v>-186232656.76870432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-186232656.76870432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-775969.40320293466</v>
      </c>
      <c r="L1492" s="444">
        <f t="shared" ca="1" si="109"/>
        <v>-187008626.17190725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-187008626.17190725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-779202.60904961347</v>
      </c>
      <c r="L1493" s="444">
        <f t="shared" ca="1" si="109"/>
        <v>-187787828.78095686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-187787828.78095686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-782449.28658732027</v>
      </c>
      <c r="L1494" s="444">
        <f t="shared" ca="1" si="109"/>
        <v>-188570278.06754419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-188570278.06754419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-785709.49194810074</v>
      </c>
      <c r="L1495" s="444">
        <f t="shared" ca="1" si="109"/>
        <v>-189355987.55949229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-189355987.55949229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-788983.28149788454</v>
      </c>
      <c r="L1496" s="444">
        <f t="shared" ca="1" si="109"/>
        <v>-190144970.84099019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-190144970.84099019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-792270.71183745912</v>
      </c>
      <c r="L1497" s="444">
        <f t="shared" ca="1" si="109"/>
        <v>-190937241.55282766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-190937241.55282766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-795571.83980344853</v>
      </c>
      <c r="L1498" s="444">
        <f t="shared" ca="1" si="109"/>
        <v>-191732813.39263111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-191732813.39263111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-798886.72246929631</v>
      </c>
      <c r="L1499" s="444">
        <f t="shared" ca="1" si="109"/>
        <v>-192531700.11510041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-192531700.11510041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-802215.41714625177</v>
      </c>
      <c r="L1500" s="444">
        <f t="shared" ca="1" si="109"/>
        <v>-193333915.53224668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-193333915.53224668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-805557.98138436116</v>
      </c>
      <c r="L1501" s="444">
        <f t="shared" ca="1" si="109"/>
        <v>-194139473.51363105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-194139473.51363105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-808914.47297346266</v>
      </c>
      <c r="L1502" s="444">
        <f t="shared" ca="1" si="109"/>
        <v>-194948387.98660451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-194948387.98660451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-812284.94994418544</v>
      </c>
      <c r="L1503" s="444">
        <f t="shared" ca="1" si="109"/>
        <v>-195760672.93654871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-195760672.93654871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-815669.47056895297</v>
      </c>
      <c r="L1504" s="444">
        <f t="shared" ca="1" si="109"/>
        <v>-196576342.40711766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-196576342.40711766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-819068.0933629903</v>
      </c>
      <c r="L1505" s="444">
        <f t="shared" ca="1" si="109"/>
        <v>-197395410.50048065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-197395410.50048065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-822480.87708533602</v>
      </c>
      <c r="L1506" s="444">
        <f t="shared" ca="1" si="109"/>
        <v>-198217891.37756598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-198217891.37756598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-825907.88073985826</v>
      </c>
      <c r="L1507" s="444">
        <f t="shared" ca="1" si="109"/>
        <v>-199043799.25830585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-199043799.25830585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-829349.16357627441</v>
      </c>
      <c r="L1508" s="444">
        <f t="shared" ca="1" si="109"/>
        <v>-199873148.42188212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-199873148.42188212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-832804.78509117546</v>
      </c>
      <c r="L1509" s="444">
        <f t="shared" ca="1" si="109"/>
        <v>-200705953.20697328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-200705953.20697328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-836274.80502905534</v>
      </c>
      <c r="L1510" s="444">
        <f t="shared" ca="1" si="109"/>
        <v>-201542228.01200235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-201542228.01200235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-839759.28338334314</v>
      </c>
      <c r="L1511" s="444">
        <f t="shared" ca="1" si="109"/>
        <v>-202381987.29538569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-202381987.29538569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-843258.28039744031</v>
      </c>
      <c r="L1512" s="444">
        <f t="shared" ca="1" si="109"/>
        <v>-203225245.57578313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-203225245.57578313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-846771.85656576301</v>
      </c>
      <c r="L1513" s="444">
        <f t="shared" ca="1" si="109"/>
        <v>-204072017.43234891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-204072017.43234891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-850300.07263478707</v>
      </c>
      <c r="L1514" s="444">
        <f t="shared" ca="1" si="109"/>
        <v>-204922317.50498369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-204922317.50498369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-853842.98960409872</v>
      </c>
      <c r="L1515" s="444">
        <f t="shared" ca="1" si="109"/>
        <v>-205776160.49458778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-205776160.49458778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-857400.66872744903</v>
      </c>
      <c r="L1516" s="444">
        <f t="shared" ca="1" si="109"/>
        <v>-206633561.16331524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-206633561.16331524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-860973.17151381343</v>
      </c>
      <c r="L1517" s="444">
        <f t="shared" ca="1" si="109"/>
        <v>-207494534.33482906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-207494534.33482906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-864560.55972845445</v>
      </c>
      <c r="L1518" s="444">
        <f t="shared" ca="1" si="109"/>
        <v>-208359094.89455751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-208359094.89455751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-868162.89539398963</v>
      </c>
      <c r="L1519" s="444">
        <f t="shared" ca="1" si="109"/>
        <v>-209227257.7899515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-209227257.7899515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-871780.24079146446</v>
      </c>
      <c r="L1520" s="444">
        <f t="shared" ca="1" si="109"/>
        <v>-210099038.03074297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-210099038.03074297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-875412.65846142906</v>
      </c>
      <c r="L1521" s="444">
        <f t="shared" ca="1" si="109"/>
        <v>-210974450.68920439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-210974450.68920439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-879060.21120501834</v>
      </c>
      <c r="L1522" s="444">
        <f t="shared" ca="1" si="109"/>
        <v>-211853510.9004094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-211853510.9004094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-882722.96208503912</v>
      </c>
      <c r="L1523" s="444">
        <f t="shared" ca="1" si="109"/>
        <v>-212736233.86249444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-212736233.86249444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-886400.97442706022</v>
      </c>
      <c r="L1524" s="444">
        <f t="shared" ca="1" si="109"/>
        <v>-213622634.83692151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-213622634.83692151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-890094.31182050623</v>
      </c>
      <c r="L1525" s="444">
        <f t="shared" ca="1" si="109"/>
        <v>-214512729.14874202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-214512729.14874202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-893803.03811975836</v>
      </c>
      <c r="L1526" s="444">
        <f t="shared" ca="1" si="109"/>
        <v>-215406532.18686178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-215406532.18686178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-897527.21744525747</v>
      </c>
      <c r="L1527" s="444">
        <f t="shared" ca="1" si="109"/>
        <v>-216304059.40430704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-216304059.40430704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-901266.91418461269</v>
      </c>
      <c r="L1528" s="444">
        <f t="shared" ca="1" si="109"/>
        <v>-217205326.31849164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-217205326.31849164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-905022.19299371506</v>
      </c>
      <c r="L1529" s="444">
        <f t="shared" ca="1" si="109"/>
        <v>-218110348.51148534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-218110348.51148534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-908793.11879785545</v>
      </c>
      <c r="L1530" s="444">
        <f t="shared" ca="1" si="109"/>
        <v>-219019141.63028321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-219019141.63028321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-912579.75679284672</v>
      </c>
      <c r="L1531" s="444">
        <f t="shared" ca="1" si="109"/>
        <v>-219931721.38707605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-219931721.38707605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-916382.17244615022</v>
      </c>
      <c r="L1532" s="444">
        <f t="shared" ca="1" si="109"/>
        <v>-220848103.55952221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-220848103.55952221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-920200.43149800925</v>
      </c>
      <c r="L1533" s="444">
        <f t="shared" ca="1" si="109"/>
        <v>-221768303.99102023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-221768303.99102023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-924034.59996258433</v>
      </c>
      <c r="L1534" s="444">
        <f t="shared" ca="1" si="109"/>
        <v>-222692338.59098282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-222692338.59098282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-927884.74412909511</v>
      </c>
      <c r="L1535" s="444">
        <f t="shared" ca="1" si="109"/>
        <v>-223620223.33511192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-223620223.33511192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-931750.93056296615</v>
      </c>
      <c r="L1536" s="444">
        <f t="shared" ca="1" si="109"/>
        <v>-224551974.26567489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-224551974.26567489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-935633.22610697872</v>
      </c>
      <c r="L1537" s="444">
        <f t="shared" ca="1" si="109"/>
        <v>-225487607.49178186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-225487607.49178186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-939531.69788242446</v>
      </c>
      <c r="L1538" s="444">
        <f t="shared" ref="L1538:L1792" ca="1" si="114">I1538-J1538+K1538</f>
        <v>-226427139.18966427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-226427139.18966427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-943446.41329026769</v>
      </c>
      <c r="L1539" s="444">
        <f t="shared" ca="1" si="114"/>
        <v>-227370585.60295454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-227370585.60295454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-947377.44001231052</v>
      </c>
      <c r="L1540" s="444">
        <f t="shared" ca="1" si="114"/>
        <v>-228317963.04296684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-228317963.04296684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-951324.84601236193</v>
      </c>
      <c r="L1541" s="444">
        <f t="shared" ca="1" si="114"/>
        <v>-229269287.8889792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-229269287.8889792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-955288.69953741331</v>
      </c>
      <c r="L1542" s="444">
        <f t="shared" ca="1" si="114"/>
        <v>-230224576.58851662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-230224576.58851662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-959269.06911881908</v>
      </c>
      <c r="L1543" s="444">
        <f t="shared" ca="1" si="114"/>
        <v>-231183845.65763545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-231183845.65763545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-963266.02357348101</v>
      </c>
      <c r="L1544" s="444">
        <f t="shared" ca="1" si="114"/>
        <v>-232147111.68120894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-232147111.68120894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-967279.63200503727</v>
      </c>
      <c r="L1545" s="444">
        <f t="shared" ca="1" si="114"/>
        <v>-233114391.31321397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-233114391.31321397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-971309.96380505816</v>
      </c>
      <c r="L1546" s="444">
        <f t="shared" ca="1" si="114"/>
        <v>-234085701.27701902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-234085701.27701902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-975357.08865424583</v>
      </c>
      <c r="L1547" s="444">
        <f t="shared" ca="1" si="114"/>
        <v>-235061058.36567327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-235061058.36567327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-979421.0765236388</v>
      </c>
      <c r="L1548" s="444">
        <f t="shared" ca="1" si="114"/>
        <v>-236040479.44219691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-236040479.44219691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-983501.99767582025</v>
      </c>
      <c r="L1549" s="444">
        <f t="shared" ca="1" si="114"/>
        <v>-237023981.43987271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-237023981.43987271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-987599.92266613629</v>
      </c>
      <c r="L1550" s="444">
        <f t="shared" ca="1" si="114"/>
        <v>-238011581.36253884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-238011581.36253884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-991714.92234391195</v>
      </c>
      <c r="L1551" s="444">
        <f t="shared" ca="1" si="114"/>
        <v>-239003296.28488275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-239003296.28488275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-995847.06785367813</v>
      </c>
      <c r="L1552" s="444">
        <f t="shared" ca="1" si="114"/>
        <v>-239999143.35273644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-239999143.35273644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-999996.43063640199</v>
      </c>
      <c r="L1553" s="444">
        <f t="shared" ca="1" si="114"/>
        <v>-240999139.78337285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-240999139.78337285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-1004163.0824307202</v>
      </c>
      <c r="L1554" s="444">
        <f t="shared" ca="1" si="114"/>
        <v>-242003302.86580357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-242003302.86580357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-1008347.0952741816</v>
      </c>
      <c r="L1555" s="444">
        <f t="shared" ca="1" si="114"/>
        <v>-243011649.96107775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-243011649.96107775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-1012548.5415044907</v>
      </c>
      <c r="L1556" s="444">
        <f t="shared" ca="1" si="114"/>
        <v>-244024198.50258225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-244024198.50258225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-1016767.4937607592</v>
      </c>
      <c r="L1557" s="444">
        <f t="shared" ca="1" si="114"/>
        <v>-245040965.99634302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-245040965.99634302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-1021004.0249847624</v>
      </c>
      <c r="L1558" s="444">
        <f t="shared" ca="1" si="114"/>
        <v>-246061970.02132779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-246061970.02132779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-1025258.2084221992</v>
      </c>
      <c r="L1559" s="444">
        <f t="shared" ca="1" si="114"/>
        <v>-247087228.22975001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-247087228.22975001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-1029530.1176239585</v>
      </c>
      <c r="L1560" s="444">
        <f t="shared" ca="1" si="114"/>
        <v>-248116758.34737396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-248116758.34737396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-1033819.8264473915</v>
      </c>
      <c r="L1561" s="444">
        <f t="shared" ca="1" si="114"/>
        <v>-249150578.17382136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-249150578.17382136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-1038127.409057589</v>
      </c>
      <c r="L1562" s="444">
        <f t="shared" ca="1" si="114"/>
        <v>-250188705.58287895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-250188705.58287895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-1042452.9399286623</v>
      </c>
      <c r="L1563" s="444">
        <f t="shared" ca="1" si="114"/>
        <v>-251231158.5228076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-251231158.5228076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-1046796.4938450316</v>
      </c>
      <c r="L1564" s="444">
        <f t="shared" ca="1" si="114"/>
        <v>-252277955.01665264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-252277955.01665264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-1051158.1459027193</v>
      </c>
      <c r="L1565" s="444">
        <f t="shared" ca="1" si="114"/>
        <v>-253329113.16255537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-253329113.16255537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-1055537.9715106473</v>
      </c>
      <c r="L1566" s="444">
        <f t="shared" ca="1" si="114"/>
        <v>-254384651.13406602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-254384651.13406602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-1059936.0463919416</v>
      </c>
      <c r="L1567" s="444">
        <f t="shared" ca="1" si="114"/>
        <v>-255444587.18045795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-255444587.18045795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-1064352.4465852415</v>
      </c>
      <c r="L1568" s="444">
        <f t="shared" ca="1" si="114"/>
        <v>-256508939.62704319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-256508939.62704319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-1068787.2484460133</v>
      </c>
      <c r="L1569" s="444">
        <f t="shared" ca="1" si="114"/>
        <v>-257577726.87548921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-257577726.87548921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-1073240.5286478717</v>
      </c>
      <c r="L1570" s="444">
        <f t="shared" ca="1" si="114"/>
        <v>-258650967.40413707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-258650967.40413707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-1077712.3641839044</v>
      </c>
      <c r="L1571" s="444">
        <f t="shared" ca="1" si="114"/>
        <v>-259728679.76832098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-259728679.76832098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-1082202.8323680041</v>
      </c>
      <c r="L1572" s="444">
        <f t="shared" ca="1" si="114"/>
        <v>-260810882.60068899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-260810882.60068899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-1086712.0108362043</v>
      </c>
      <c r="L1573" s="444">
        <f t="shared" ca="1" si="114"/>
        <v>-261897594.61152521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-261897594.61152521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-1091239.9775480216</v>
      </c>
      <c r="L1574" s="444">
        <f t="shared" ca="1" si="114"/>
        <v>-262988834.58907324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-262988834.58907324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-1095786.8107878051</v>
      </c>
      <c r="L1575" s="444">
        <f t="shared" ca="1" si="114"/>
        <v>-264084621.39986104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-264084621.39986104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-1100352.5891660876</v>
      </c>
      <c r="L1576" s="444">
        <f t="shared" ca="1" si="114"/>
        <v>-265184973.98902711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-265184973.98902711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-1104937.3916209463</v>
      </c>
      <c r="L1577" s="444">
        <f t="shared" ca="1" si="114"/>
        <v>-266289911.38064805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-266289911.38064805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-1109541.2974193669</v>
      </c>
      <c r="L1578" s="444">
        <f t="shared" ca="1" si="114"/>
        <v>-267399452.67806742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-267399452.67806742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-1114164.3861586142</v>
      </c>
      <c r="L1579" s="444">
        <f t="shared" ca="1" si="114"/>
        <v>-268513617.06422603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-268513617.06422603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-1118806.7377676084</v>
      </c>
      <c r="L1580" s="444">
        <f t="shared" ca="1" si="114"/>
        <v>-269632423.80199367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-269632423.80199367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-1123468.432508307</v>
      </c>
      <c r="L1581" s="444">
        <f t="shared" ca="1" si="114"/>
        <v>-270755892.23450196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-270755892.23450196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-1128149.5509770915</v>
      </c>
      <c r="L1582" s="444">
        <f t="shared" ca="1" si="114"/>
        <v>-271884041.78547907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-271884041.78547907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-1132850.1741061627</v>
      </c>
      <c r="L1583" s="444">
        <f t="shared" ca="1" si="114"/>
        <v>-273016891.95958525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-273016891.95958525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-1137570.3831649385</v>
      </c>
      <c r="L1584" s="444">
        <f t="shared" ca="1" si="114"/>
        <v>-274154462.34275019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-274154462.34275019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-1142310.2597614592</v>
      </c>
      <c r="L1585" s="444">
        <f t="shared" ca="1" si="114"/>
        <v>-275296772.60251164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-275296772.60251164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-1147069.8858437985</v>
      </c>
      <c r="L1586" s="444">
        <f t="shared" ca="1" si="114"/>
        <v>-276443842.48835546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-276443842.48835546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-1151849.3437014811</v>
      </c>
      <c r="L1587" s="444">
        <f t="shared" ca="1" si="114"/>
        <v>-277595691.83205694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-277595691.83205694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-1156648.7159669038</v>
      </c>
      <c r="L1588" s="444">
        <f t="shared" ca="1" si="114"/>
        <v>-278752340.54802382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-278752340.54802382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-1161468.085616766</v>
      </c>
      <c r="L1589" s="444">
        <f t="shared" ca="1" si="114"/>
        <v>-279913808.63364059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-279913808.63364059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-1166307.5359735023</v>
      </c>
      <c r="L1590" s="444">
        <f t="shared" ca="1" si="114"/>
        <v>-281080116.16961408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-281080116.16961408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-1171167.1507067252</v>
      </c>
      <c r="L1591" s="444">
        <f t="shared" ca="1" si="114"/>
        <v>-282251283.32032079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-282251283.32032079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-1176047.01383467</v>
      </c>
      <c r="L1592" s="444">
        <f t="shared" ca="1" si="114"/>
        <v>-283427330.33415544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-283427330.33415544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-1180947.2097256477</v>
      </c>
      <c r="L1593" s="444">
        <f t="shared" ca="1" si="114"/>
        <v>-284608277.54388106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-284608277.54388106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-1185867.8230995045</v>
      </c>
      <c r="L1594" s="444">
        <f t="shared" ca="1" si="114"/>
        <v>-285794145.36698055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-285794145.36698055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-1190808.9390290857</v>
      </c>
      <c r="L1595" s="444">
        <f t="shared" ca="1" si="114"/>
        <v>-286984954.30600965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-286984954.30600965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-1195770.6429417068</v>
      </c>
      <c r="L1596" s="444">
        <f t="shared" ca="1" si="114"/>
        <v>-288180724.94895136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-288180724.94895136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-1200753.0206206306</v>
      </c>
      <c r="L1597" s="444">
        <f t="shared" ca="1" si="114"/>
        <v>-289381477.96957201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-289381477.96957201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-1205756.1582065499</v>
      </c>
      <c r="L1598" s="444">
        <f t="shared" ca="1" si="114"/>
        <v>-290587234.12777853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-290587234.12777853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-1210780.1421990772</v>
      </c>
      <c r="L1599" s="444">
        <f t="shared" ca="1" si="114"/>
        <v>-291798014.26997763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-291798014.26997763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-1215825.0594582402</v>
      </c>
      <c r="L1600" s="444">
        <f t="shared" ca="1" si="114"/>
        <v>-293013839.32943588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-293013839.32943588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-1220890.9972059829</v>
      </c>
      <c r="L1601" s="444">
        <f t="shared" ca="1" si="114"/>
        <v>-294234730.32664186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-294234730.32664186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-1225978.0430276743</v>
      </c>
      <c r="L1602" s="444">
        <f t="shared" ca="1" si="114"/>
        <v>-295460708.36966956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-295460708.36966956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-1231086.2848736232</v>
      </c>
      <c r="L1603" s="444">
        <f t="shared" ca="1" si="114"/>
        <v>-296691794.65454316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-296691794.65454316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-1236215.8110605965</v>
      </c>
      <c r="L1604" s="444">
        <f t="shared" ca="1" si="114"/>
        <v>-297928010.46560377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-297928010.46560377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-1241366.710273349</v>
      </c>
      <c r="L1605" s="444">
        <f t="shared" ca="1" si="114"/>
        <v>-299169377.17587709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-299169377.17587709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-1246539.0715661545</v>
      </c>
      <c r="L1606" s="444">
        <f t="shared" ca="1" si="114"/>
        <v>-300415916.24744326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-300415916.24744326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-1251732.9843643468</v>
      </c>
      <c r="L1607" s="444">
        <f t="shared" ca="1" si="114"/>
        <v>-301667649.23180759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-301667649.23180759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-1256948.538465865</v>
      </c>
      <c r="L1608" s="444">
        <f t="shared" ca="1" si="114"/>
        <v>-302924597.77027345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-302924597.77027345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-1262185.8240428059</v>
      </c>
      <c r="L1609" s="444">
        <f t="shared" ca="1" si="114"/>
        <v>-304186783.59431624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-304186783.59431624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-1267444.9316429843</v>
      </c>
      <c r="L1610" s="444">
        <f t="shared" ca="1" si="114"/>
        <v>-305454228.52595925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-305454228.52595925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-1272725.952191497</v>
      </c>
      <c r="L1611" s="444">
        <f t="shared" ca="1" si="114"/>
        <v>-306726954.47815073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-306726954.47815073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-1278028.9769922947</v>
      </c>
      <c r="L1612" s="444">
        <f t="shared" ca="1" si="114"/>
        <v>-308004983.45514303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-308004983.45514303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-1283354.0977297626</v>
      </c>
      <c r="L1613" s="444">
        <f t="shared" ca="1" si="114"/>
        <v>-309288337.55287278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-309288337.55287278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-1288701.4064703032</v>
      </c>
      <c r="L1614" s="444">
        <f t="shared" ca="1" si="114"/>
        <v>-310577038.95934308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-310577038.95934308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-1294070.9956639295</v>
      </c>
      <c r="L1615" s="444">
        <f t="shared" ca="1" si="114"/>
        <v>-311871109.95500702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-311871109.95500702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-1299462.9581458624</v>
      </c>
      <c r="L1616" s="444">
        <f t="shared" ca="1" si="114"/>
        <v>-313170572.91315287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-313170572.91315287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-1304877.3871381369</v>
      </c>
      <c r="L1617" s="444">
        <f t="shared" ca="1" si="114"/>
        <v>-314475450.300291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-314475450.300291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-1310314.3762512126</v>
      </c>
      <c r="L1618" s="444">
        <f t="shared" ca="1" si="114"/>
        <v>-315785764.67654222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-315785764.67654222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-1315774.0194855926</v>
      </c>
      <c r="L1619" s="444">
        <f t="shared" ca="1" si="114"/>
        <v>-317101538.69602782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-317101538.69602782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-1321256.4112334491</v>
      </c>
      <c r="L1620" s="444">
        <f t="shared" ca="1" si="114"/>
        <v>-318422795.10726124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-318422795.10726124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-1326761.6462802552</v>
      </c>
      <c r="L1621" s="444">
        <f t="shared" ca="1" si="114"/>
        <v>-319749556.75354147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-319749556.75354147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-1332289.8198064228</v>
      </c>
      <c r="L1622" s="444">
        <f t="shared" ca="1" si="114"/>
        <v>-321081846.57334787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-321081846.57334787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-1337841.0273889494</v>
      </c>
      <c r="L1623" s="444">
        <f t="shared" ca="1" si="114"/>
        <v>-322419687.6007368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-322419687.6007368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-1343415.3650030699</v>
      </c>
      <c r="L1624" s="444">
        <f t="shared" ca="1" si="114"/>
        <v>-323763102.96573985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-323763102.96573985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-1349012.9290239159</v>
      </c>
      <c r="L1625" s="444">
        <f t="shared" ca="1" si="114"/>
        <v>-325112115.89476377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-325112115.89476377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-1354633.8162281823</v>
      </c>
      <c r="L1626" s="444">
        <f t="shared" ca="1" si="114"/>
        <v>-326466749.71099198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-326466749.71099198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-1360278.1237957999</v>
      </c>
      <c r="L1627" s="444">
        <f t="shared" ca="1" si="114"/>
        <v>-327827027.83478779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-327827027.83478779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-1365945.9493116157</v>
      </c>
      <c r="L1628" s="444">
        <f t="shared" ca="1" si="114"/>
        <v>-329192973.7840994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-329192973.7840994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-1371637.3907670807</v>
      </c>
      <c r="L1629" s="444">
        <f t="shared" ca="1" si="114"/>
        <v>-330564611.1748665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-330564611.1748665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-1377352.5465619438</v>
      </c>
      <c r="L1630" s="444">
        <f t="shared" ca="1" si="114"/>
        <v>-331941963.72142845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-331941963.72142845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-1383091.5155059518</v>
      </c>
      <c r="L1631" s="444">
        <f t="shared" ca="1" si="114"/>
        <v>-333325055.23693442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-333325055.23693442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-1388854.3968205601</v>
      </c>
      <c r="L1632" s="444">
        <f t="shared" ca="1" si="114"/>
        <v>-334713909.63375497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-334713909.63375497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-1394641.2901406456</v>
      </c>
      <c r="L1633" s="444">
        <f t="shared" ca="1" si="114"/>
        <v>-336108550.9238956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-336108550.9238956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-1400452.2955162316</v>
      </c>
      <c r="L1634" s="444">
        <f t="shared" ca="1" si="114"/>
        <v>-337509003.21941185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-337509003.21941185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-1406287.513414216</v>
      </c>
      <c r="L1635" s="444">
        <f t="shared" ca="1" si="114"/>
        <v>-338915290.73282605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-338915290.73282605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-1412147.0447201086</v>
      </c>
      <c r="L1636" s="444">
        <f t="shared" ca="1" si="114"/>
        <v>-340327437.77754617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-340327437.77754617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-1418030.9907397756</v>
      </c>
      <c r="L1637" s="444">
        <f t="shared" ca="1" si="114"/>
        <v>-341745468.76828593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-341745468.76828593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-1423939.4532011913</v>
      </c>
      <c r="L1638" s="444">
        <f t="shared" ca="1" si="114"/>
        <v>-343169408.2214871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-343169408.2214871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-1429872.5342561963</v>
      </c>
      <c r="L1639" s="444">
        <f t="shared" ca="1" si="114"/>
        <v>-344599280.75574332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-344599280.75574332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-1435830.3364822639</v>
      </c>
      <c r="L1640" s="444">
        <f t="shared" ca="1" si="114"/>
        <v>-346035111.09222561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-346035111.09222561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-1441812.9628842734</v>
      </c>
      <c r="L1641" s="444">
        <f t="shared" ca="1" si="114"/>
        <v>-347476924.05510986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-347476924.05510986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-1447820.5168962912</v>
      </c>
      <c r="L1642" s="444">
        <f t="shared" ca="1" si="114"/>
        <v>-348924744.57200617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-348924744.57200617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-1453853.1023833591</v>
      </c>
      <c r="L1643" s="444">
        <f t="shared" ca="1" si="114"/>
        <v>-350378597.67438954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-350378597.67438954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-1459910.8236432897</v>
      </c>
      <c r="L1644" s="444">
        <f t="shared" ca="1" si="114"/>
        <v>-351838508.49803281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-351838508.49803281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-1465993.7854084701</v>
      </c>
      <c r="L1645" s="444">
        <f t="shared" ca="1" si="114"/>
        <v>-353304502.28344131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-353304502.28344131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-1472102.0928476721</v>
      </c>
      <c r="L1646" s="444">
        <f t="shared" ca="1" si="114"/>
        <v>-354776604.37628895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-354776604.37628895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-1478235.8515678707</v>
      </c>
      <c r="L1647" s="444">
        <f t="shared" ca="1" si="114"/>
        <v>-356254840.22785681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-356254840.22785681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-1484395.16761607</v>
      </c>
      <c r="L1648" s="444">
        <f t="shared" ca="1" si="114"/>
        <v>-357739235.39547288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-357739235.39547288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-1490580.147481137</v>
      </c>
      <c r="L1649" s="444">
        <f t="shared" ca="1" si="114"/>
        <v>-359229815.54295403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-359229815.54295403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-1496790.8980956418</v>
      </c>
      <c r="L1650" s="444">
        <f t="shared" ca="1" si="114"/>
        <v>-360726606.4410497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-360726606.4410497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-1503027.526837707</v>
      </c>
      <c r="L1651" s="444">
        <f t="shared" ca="1" si="114"/>
        <v>-362229633.9678874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-362229633.9678874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-1509290.1415328642</v>
      </c>
      <c r="L1652" s="444">
        <f t="shared" ca="1" si="114"/>
        <v>-363738924.10942024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-363738924.10942024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-1515578.8504559177</v>
      </c>
      <c r="L1653" s="444">
        <f t="shared" ca="1" si="114"/>
        <v>-365254502.95987618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-365254502.95987618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-1521893.7623328173</v>
      </c>
      <c r="L1654" s="444">
        <f t="shared" ca="1" si="114"/>
        <v>-366776396.72220898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-366776396.72220898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-1528234.9863425374</v>
      </c>
      <c r="L1655" s="444">
        <f t="shared" ca="1" si="114"/>
        <v>-368304631.70855153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-368304631.70855153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-1534602.6321189646</v>
      </c>
      <c r="L1656" s="444">
        <f t="shared" ca="1" si="114"/>
        <v>-369839234.34067047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-369839234.34067047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-1540996.8097527935</v>
      </c>
      <c r="L1657" s="444">
        <f t="shared" ca="1" si="114"/>
        <v>-371380231.15042329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-371380231.15042329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-1547417.6297934304</v>
      </c>
      <c r="L1658" s="444">
        <f t="shared" ca="1" si="114"/>
        <v>-372927648.78021669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-372927648.78021669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-1553865.2032509029</v>
      </c>
      <c r="L1659" s="444">
        <f t="shared" ca="1" si="114"/>
        <v>-374481513.98346758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-374481513.98346758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-1560339.6415977816</v>
      </c>
      <c r="L1660" s="444">
        <f t="shared" ca="1" si="114"/>
        <v>-376041853.62506539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-376041853.62506539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-1566841.0567711059</v>
      </c>
      <c r="L1661" s="444">
        <f t="shared" ca="1" si="114"/>
        <v>-377608694.68183649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-377608694.68183649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-1573369.5611743187</v>
      </c>
      <c r="L1662" s="444">
        <f t="shared" ca="1" si="114"/>
        <v>-379182064.24301082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-379182064.24301082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-1579925.2676792117</v>
      </c>
      <c r="L1663" s="444">
        <f t="shared" ca="1" si="114"/>
        <v>-380761989.51069003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-380761989.51069003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-1586508.2896278752</v>
      </c>
      <c r="L1664" s="444">
        <f t="shared" ca="1" si="114"/>
        <v>-382348497.80031788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-382348497.80031788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-1593118.7408346578</v>
      </c>
      <c r="L1665" s="444">
        <f t="shared" ca="1" si="114"/>
        <v>-383941616.54115254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-383941616.54115254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-1599756.7355881357</v>
      </c>
      <c r="L1666" s="444">
        <f t="shared" ca="1" si="114"/>
        <v>-385541373.27674067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-385541373.27674067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-1606422.388653086</v>
      </c>
      <c r="L1667" s="444">
        <f t="shared" ca="1" si="114"/>
        <v>-387147795.66539377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-387147795.66539377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-1613115.815272474</v>
      </c>
      <c r="L1668" s="444">
        <f t="shared" ca="1" si="114"/>
        <v>-388760911.48066622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-388760911.48066622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-1619837.1311694426</v>
      </c>
      <c r="L1669" s="444">
        <f t="shared" ca="1" si="114"/>
        <v>-390380748.61183566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-390380748.61183566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-1626586.4525493153</v>
      </c>
      <c r="L1670" s="444">
        <f t="shared" ca="1" si="114"/>
        <v>-392007335.064385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-392007335.064385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-1633363.8961016042</v>
      </c>
      <c r="L1671" s="444">
        <f t="shared" ca="1" si="114"/>
        <v>-393640698.96048659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-393640698.96048659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-1640169.5790020274</v>
      </c>
      <c r="L1672" s="444">
        <f t="shared" ca="1" si="114"/>
        <v>-395280868.53948861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-395280868.53948861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-1647003.618914536</v>
      </c>
      <c r="L1673" s="444">
        <f t="shared" ca="1" si="114"/>
        <v>-396927872.15840316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-396927872.15840316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-1653866.1339933465</v>
      </c>
      <c r="L1674" s="444">
        <f t="shared" ca="1" si="114"/>
        <v>-398581738.29239649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-398581738.29239649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-1660757.2428849854</v>
      </c>
      <c r="L1675" s="444">
        <f t="shared" ca="1" si="114"/>
        <v>-400242495.53528148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-400242495.53528148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-1667677.0647303395</v>
      </c>
      <c r="L1676" s="444">
        <f t="shared" ca="1" si="114"/>
        <v>-401910172.60001183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-401910172.60001183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-1674625.7191667159</v>
      </c>
      <c r="L1677" s="444">
        <f t="shared" ca="1" si="114"/>
        <v>-403584798.31917852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-403584798.31917852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-1681603.3263299104</v>
      </c>
      <c r="L1678" s="444">
        <f t="shared" ca="1" si="114"/>
        <v>-405266401.64550841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-405266401.64550841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-1688610.006856285</v>
      </c>
      <c r="L1679" s="444">
        <f t="shared" ca="1" si="114"/>
        <v>-406955011.65236467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-406955011.65236467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-1695645.8818848527</v>
      </c>
      <c r="L1680" s="444">
        <f t="shared" ca="1" si="114"/>
        <v>-408650657.53424954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-408650657.53424954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-1702711.0730593731</v>
      </c>
      <c r="L1681" s="444">
        <f t="shared" ca="1" si="114"/>
        <v>-410353368.60730892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-410353368.60730892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-1709805.7025304539</v>
      </c>
      <c r="L1682" s="444">
        <f t="shared" ca="1" si="114"/>
        <v>-412063174.30983937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-412063174.30983937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-1716929.8929576641</v>
      </c>
      <c r="L1683" s="444">
        <f t="shared" ca="1" si="114"/>
        <v>-413780104.20279706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-413780104.20279706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-1724083.7675116544</v>
      </c>
      <c r="L1684" s="444">
        <f t="shared" ca="1" si="114"/>
        <v>-415504187.97030872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-415504187.97030872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-1731267.4498762863</v>
      </c>
      <c r="L1685" s="444">
        <f t="shared" ca="1" si="114"/>
        <v>-417235455.42018503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-417235455.42018503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-1738481.064250771</v>
      </c>
      <c r="L1686" s="444">
        <f t="shared" ca="1" si="114"/>
        <v>-418973936.4844358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-418973936.4844358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-1745724.7353518158</v>
      </c>
      <c r="L1687" s="444">
        <f t="shared" ca="1" si="114"/>
        <v>-420719661.2197876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-420719661.2197876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-1752998.5884157817</v>
      </c>
      <c r="L1688" s="444">
        <f t="shared" ca="1" si="114"/>
        <v>-422472659.8082034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-422472659.8082034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-1760302.7492008475</v>
      </c>
      <c r="L1689" s="444">
        <f t="shared" ca="1" si="114"/>
        <v>-424232962.55740422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-424232962.55740422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-1767637.3439891841</v>
      </c>
      <c r="L1690" s="444">
        <f t="shared" ca="1" si="114"/>
        <v>-426000599.90139341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-426000599.90139341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-1775002.4995891394</v>
      </c>
      <c r="L1691" s="444">
        <f t="shared" ca="1" si="114"/>
        <v>-427775602.40098256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-427775602.40098256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-1782398.3433374276</v>
      </c>
      <c r="L1692" s="444">
        <f t="shared" ca="1" si="114"/>
        <v>-429558000.74431998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-429558000.74431998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-1789825.0031013335</v>
      </c>
      <c r="L1693" s="444">
        <f t="shared" ca="1" si="114"/>
        <v>-431347825.74742132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-431347825.74742132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-1797282.6072809221</v>
      </c>
      <c r="L1694" s="444">
        <f t="shared" ca="1" si="114"/>
        <v>-433145108.35470223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-433145108.35470223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-1804771.2848112592</v>
      </c>
      <c r="L1695" s="444">
        <f t="shared" ca="1" si="114"/>
        <v>-434949879.63951349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-434949879.63951349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-1812291.1651646395</v>
      </c>
      <c r="L1696" s="444">
        <f t="shared" ca="1" si="114"/>
        <v>-436762170.80467814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-436762170.80467814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-1819842.3783528258</v>
      </c>
      <c r="L1697" s="444">
        <f t="shared" ca="1" si="114"/>
        <v>-438582013.18303096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-438582013.18303096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-1827425.0549292956</v>
      </c>
      <c r="L1698" s="444">
        <f t="shared" ca="1" si="114"/>
        <v>-440409438.23796028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-440409438.23796028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-1835039.3259915011</v>
      </c>
      <c r="L1699" s="444">
        <f t="shared" ca="1" si="114"/>
        <v>-442244477.56395179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-442244477.56395179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-1842685.3231831321</v>
      </c>
      <c r="L1700" s="444">
        <f t="shared" ca="1" si="114"/>
        <v>-444087162.88713491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-444087162.88713491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-1850363.1786963954</v>
      </c>
      <c r="L1701" s="444">
        <f t="shared" ca="1" si="114"/>
        <v>-445937526.0658313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-445937526.0658313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-1858073.025274297</v>
      </c>
      <c r="L1702" s="444">
        <f t="shared" ca="1" si="114"/>
        <v>-447795599.09110558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-447795599.09110558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-1865814.99621294</v>
      </c>
      <c r="L1703" s="444">
        <f t="shared" ca="1" si="114"/>
        <v>-449661414.08731854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-449661414.08731854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-1873589.2253638273</v>
      </c>
      <c r="L1704" s="444">
        <f t="shared" ca="1" si="114"/>
        <v>-451535003.31268239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-451535003.31268239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-1881395.8471361767</v>
      </c>
      <c r="L1705" s="444">
        <f t="shared" ca="1" si="114"/>
        <v>-453416399.15981859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-453416399.15981859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-1889234.9964992444</v>
      </c>
      <c r="L1706" s="444">
        <f t="shared" ca="1" si="114"/>
        <v>-455305634.15631783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-455305634.15631783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-1897106.8089846573</v>
      </c>
      <c r="L1707" s="444">
        <f t="shared" ca="1" si="114"/>
        <v>-457202740.96530247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-457202740.96530247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-1905011.4206887602</v>
      </c>
      <c r="L1708" s="444">
        <f t="shared" ca="1" si="114"/>
        <v>-459107752.38599122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-459107752.38599122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-1912948.9682749631</v>
      </c>
      <c r="L1709" s="444">
        <f t="shared" ca="1" si="114"/>
        <v>-461020701.35426617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-461020701.35426617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-1920919.5889761089</v>
      </c>
      <c r="L1710" s="444">
        <f t="shared" ca="1" si="114"/>
        <v>-462941620.94324225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-462941620.94324225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-1928923.4205968424</v>
      </c>
      <c r="L1711" s="444">
        <f t="shared" ca="1" si="114"/>
        <v>-464870544.36383909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-464870544.36383909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-1936960.601515996</v>
      </c>
      <c r="L1712" s="444">
        <f t="shared" ca="1" si="114"/>
        <v>-466807504.9653551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-466807504.9653551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-1945031.2706889797</v>
      </c>
      <c r="L1713" s="444">
        <f t="shared" ca="1" si="114"/>
        <v>-468752536.23604405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-468752536.23604405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-1953135.5676501838</v>
      </c>
      <c r="L1714" s="444">
        <f t="shared" ca="1" si="114"/>
        <v>-470705671.80369425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-470705671.80369425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-1961273.6325153925</v>
      </c>
      <c r="L1715" s="444">
        <f t="shared" ca="1" si="114"/>
        <v>-472666945.43620962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-472666945.43620962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-1969445.6059842068</v>
      </c>
      <c r="L1716" s="444">
        <f t="shared" ca="1" si="114"/>
        <v>-474636391.04219383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-474636391.04219383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-1977651.6293424743</v>
      </c>
      <c r="L1717" s="444">
        <f t="shared" ca="1" si="114"/>
        <v>-476614042.67153633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-476614042.67153633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-1985891.8444647344</v>
      </c>
      <c r="L1718" s="444">
        <f t="shared" ca="1" si="114"/>
        <v>-478599934.51600105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-478599934.51600105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-1994166.3938166713</v>
      </c>
      <c r="L1719" s="444">
        <f t="shared" ca="1" si="114"/>
        <v>-480594100.9098177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-480594100.9098177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-2002475.4204575736</v>
      </c>
      <c r="L1720" s="444">
        <f t="shared" ca="1" si="114"/>
        <v>-482596576.3302753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-482596576.3302753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-2010819.0680428138</v>
      </c>
      <c r="L1721" s="444">
        <f t="shared" ca="1" si="114"/>
        <v>-484607395.39831811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-484607395.39831811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-2019197.4808263255</v>
      </c>
      <c r="L1722" s="444">
        <f t="shared" ca="1" si="114"/>
        <v>-486626592.87914443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-486626592.87914443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-2027610.8036631017</v>
      </c>
      <c r="L1723" s="444">
        <f t="shared" ca="1" si="114"/>
        <v>-488654203.68280751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-488654203.68280751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-2036059.1820116979</v>
      </c>
      <c r="L1724" s="444">
        <f t="shared" ca="1" si="114"/>
        <v>-490690262.86481923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-490690262.86481923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-2044542.7619367468</v>
      </c>
      <c r="L1725" s="444">
        <f t="shared" ca="1" si="114"/>
        <v>-492734805.62675595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-492734805.62675595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-2053061.6901114832</v>
      </c>
      <c r="L1726" s="444">
        <f t="shared" ca="1" si="114"/>
        <v>-494787867.31686741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-494787867.31686741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-2061616.1138202811</v>
      </c>
      <c r="L1727" s="444">
        <f t="shared" ca="1" si="114"/>
        <v>-496849483.43068767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-496849483.43068767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-2070206.1809611989</v>
      </c>
      <c r="L1728" s="444">
        <f t="shared" ca="1" si="114"/>
        <v>-498919689.61164886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-498919689.61164886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-2078832.0400485368</v>
      </c>
      <c r="L1729" s="444">
        <f t="shared" ca="1" si="114"/>
        <v>-500998521.6516974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-500998521.6516974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-2087493.8402154061</v>
      </c>
      <c r="L1730" s="444">
        <f t="shared" ca="1" si="114"/>
        <v>-503086015.49191278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-503086015.49191278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-2096191.7312163035</v>
      </c>
      <c r="L1731" s="444">
        <f t="shared" ca="1" si="114"/>
        <v>-505182207.22312909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-505182207.22312909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-2104925.8634297047</v>
      </c>
      <c r="L1732" s="444">
        <f t="shared" ca="1" si="114"/>
        <v>-507287133.08655882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-507287133.08655882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-2113696.3878606618</v>
      </c>
      <c r="L1733" s="444">
        <f t="shared" ca="1" si="114"/>
        <v>-509400829.47441947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-509400829.47441947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-2122503.4561434141</v>
      </c>
      <c r="L1734" s="444">
        <f t="shared" ca="1" si="114"/>
        <v>-511523332.93056291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-511523332.93056291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-2131347.2205440123</v>
      </c>
      <c r="L1735" s="444">
        <f t="shared" ca="1" si="114"/>
        <v>-513654680.15110695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-513654680.15110695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-2140227.8339629457</v>
      </c>
      <c r="L1736" s="444">
        <f t="shared" ca="1" si="114"/>
        <v>-515794907.98506987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-515794907.98506987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-2149145.4499377911</v>
      </c>
      <c r="L1737" s="444">
        <f t="shared" ca="1" si="114"/>
        <v>-517944053.43500769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-517944053.43500769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-2158100.2226458653</v>
      </c>
      <c r="L1738" s="444">
        <f t="shared" ca="1" si="114"/>
        <v>-520102153.65765357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-520102153.65765357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-2167092.3069068897</v>
      </c>
      <c r="L1739" s="444">
        <f t="shared" ca="1" si="114"/>
        <v>-522269245.96456045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-522269245.96456045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-2176121.8581856689</v>
      </c>
      <c r="L1740" s="444">
        <f t="shared" ca="1" si="114"/>
        <v>-524445367.8227461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-524445367.8227461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-2185189.0325947758</v>
      </c>
      <c r="L1741" s="444">
        <f t="shared" ca="1" si="114"/>
        <v>-526630556.8553409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-526630556.8553409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-2194293.9868972539</v>
      </c>
      <c r="L1742" s="444">
        <f t="shared" ca="1" si="114"/>
        <v>-528824850.84223813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-528824850.84223813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-2203436.8785093259</v>
      </c>
      <c r="L1743" s="444">
        <f t="shared" ca="1" si="114"/>
        <v>-531028287.72074747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-531028287.72074747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-2212617.8655031146</v>
      </c>
      <c r="L1744" s="444">
        <f t="shared" ca="1" si="114"/>
        <v>-533240905.5862506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-533240905.5862506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-2221837.1066093775</v>
      </c>
      <c r="L1745" s="444">
        <f t="shared" ca="1" si="114"/>
        <v>-535462742.69286001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-535462742.69286001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-2231094.7612202498</v>
      </c>
      <c r="L1746" s="444">
        <f t="shared" ca="1" si="114"/>
        <v>-537693837.45408022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-537693837.45408022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-2240390.9893920007</v>
      </c>
      <c r="L1747" s="444">
        <f t="shared" ca="1" si="114"/>
        <v>-539934228.44347227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-539934228.44347227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-2249725.951847801</v>
      </c>
      <c r="L1748" s="444">
        <f t="shared" ca="1" si="114"/>
        <v>-542183954.39532006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-542183954.39532006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-2259099.8099805</v>
      </c>
      <c r="L1749" s="444">
        <f t="shared" ca="1" si="114"/>
        <v>-544443054.20530057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-544443054.20530057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-2268512.7258554189</v>
      </c>
      <c r="L1750" s="444">
        <f t="shared" ca="1" si="114"/>
        <v>-546711566.93115604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-546711566.93115604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-2277964.8622131501</v>
      </c>
      <c r="L1751" s="444">
        <f t="shared" ca="1" si="114"/>
        <v>-548989531.79336917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-548989531.79336917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-2287456.3824723717</v>
      </c>
      <c r="L1752" s="444">
        <f t="shared" ca="1" si="114"/>
        <v>-551276988.17584157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-551276988.17584157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-2296987.4507326731</v>
      </c>
      <c r="L1753" s="444">
        <f t="shared" ca="1" si="114"/>
        <v>-553573975.62657428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-553573975.62657428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-2306558.2317773928</v>
      </c>
      <c r="L1754" s="444">
        <f t="shared" ca="1" si="114"/>
        <v>-555880533.85835171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-555880533.85835171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-2316168.8910764656</v>
      </c>
      <c r="L1755" s="444">
        <f t="shared" ca="1" si="114"/>
        <v>-558196702.74942815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-558196702.74942815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-2325819.5947892838</v>
      </c>
      <c r="L1756" s="444">
        <f t="shared" ca="1" si="114"/>
        <v>-560522522.34421742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-560522522.34421742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-2335510.5097675724</v>
      </c>
      <c r="L1757" s="444">
        <f t="shared" ca="1" si="114"/>
        <v>-562858032.85398495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-562858032.85398495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-2345241.8035582704</v>
      </c>
      <c r="L1758" s="444">
        <f t="shared" ca="1" si="114"/>
        <v>-565203274.65754318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-565203274.65754318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-2355013.64440643</v>
      </c>
      <c r="L1759" s="444">
        <f t="shared" ca="1" si="114"/>
        <v>-567558288.30194962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-567558288.30194962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-2364826.2012581234</v>
      </c>
      <c r="L1760" s="444">
        <f t="shared" ca="1" si="114"/>
        <v>-569923114.5032078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-569923114.5032078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-2374679.6437633657</v>
      </c>
      <c r="L1761" s="444">
        <f t="shared" ca="1" si="114"/>
        <v>-572297794.14697123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-572297794.14697123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-2384574.1422790466</v>
      </c>
      <c r="L1762" s="444">
        <f t="shared" ca="1" si="114"/>
        <v>-574682368.28925025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-574682368.28925025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-2394509.8678718759</v>
      </c>
      <c r="L1763" s="444">
        <f t="shared" ca="1" si="114"/>
        <v>-577076878.15712214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-577076878.15712214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-2404486.9923213422</v>
      </c>
      <c r="L1764" s="444">
        <f t="shared" ca="1" si="114"/>
        <v>-579481365.14944351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-579481365.14944351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-2414505.6881226813</v>
      </c>
      <c r="L1765" s="444">
        <f t="shared" ca="1" si="114"/>
        <v>-581895870.83756614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-581895870.83756614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-2424566.1284898589</v>
      </c>
      <c r="L1766" s="444">
        <f t="shared" ca="1" si="114"/>
        <v>-584320436.96605599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-584320436.96605599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-2434668.4873585664</v>
      </c>
      <c r="L1767" s="444">
        <f t="shared" ca="1" si="114"/>
        <v>-586755105.45341456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-586755105.45341456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-2444812.9393892274</v>
      </c>
      <c r="L1768" s="444">
        <f t="shared" ca="1" si="114"/>
        <v>-589199918.39280379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-589199918.39280379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-2454999.6599700158</v>
      </c>
      <c r="L1769" s="444">
        <f t="shared" ca="1" si="114"/>
        <v>-591654918.05277383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-591654918.05277383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-2465228.825219891</v>
      </c>
      <c r="L1770" s="444">
        <f t="shared" ca="1" si="114"/>
        <v>-594120146.8779937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-594120146.8779937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-2475500.6119916402</v>
      </c>
      <c r="L1771" s="444">
        <f t="shared" ca="1" si="114"/>
        <v>-596595647.48998535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-596595647.48998535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-2485815.1978749391</v>
      </c>
      <c r="L1772" s="444">
        <f t="shared" ca="1" si="114"/>
        <v>-599081462.68786025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-599081462.68786025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-2496172.7611994175</v>
      </c>
      <c r="L1773" s="444">
        <f t="shared" ca="1" si="114"/>
        <v>-601577635.44905972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-601577635.44905972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-2506573.481037749</v>
      </c>
      <c r="L1774" s="444">
        <f t="shared" ca="1" si="114"/>
        <v>-604084208.93009746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-604084208.93009746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-2517017.5372087392</v>
      </c>
      <c r="L1775" s="444">
        <f t="shared" ca="1" si="114"/>
        <v>-606601226.46730626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-606601226.46730626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-2527505.1102804425</v>
      </c>
      <c r="L1776" s="444">
        <f t="shared" ca="1" si="114"/>
        <v>-609128731.57758665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-609128731.57758665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-2538036.3815732775</v>
      </c>
      <c r="L1777" s="444">
        <f t="shared" ca="1" si="114"/>
        <v>-611666767.95915997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-611666767.95915997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-2548611.5331631666</v>
      </c>
      <c r="L1778" s="444">
        <f t="shared" ca="1" si="114"/>
        <v>-614215379.49232316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-614215379.49232316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-2559230.7478846796</v>
      </c>
      <c r="L1779" s="444">
        <f t="shared" ca="1" si="114"/>
        <v>-616774610.24020779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-616774610.24020779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-2569894.2093341993</v>
      </c>
      <c r="L1780" s="444">
        <f t="shared" ca="1" si="114"/>
        <v>-619344504.44954205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-619344504.44954205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-2580602.1018730919</v>
      </c>
      <c r="L1781" s="444">
        <f t="shared" ca="1" si="114"/>
        <v>-621925106.55141509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-621925106.55141509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-2591354.6106308959</v>
      </c>
      <c r="L1782" s="444">
        <f t="shared" ca="1" si="114"/>
        <v>-624516461.16204596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-624516461.16204596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-2602151.9215085246</v>
      </c>
      <c r="L1783" s="444">
        <f t="shared" ca="1" si="114"/>
        <v>-627118613.08355451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-627118613.08355451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-2612994.221181477</v>
      </c>
      <c r="L1784" s="444">
        <f t="shared" ca="1" si="114"/>
        <v>-629731607.30473602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-629731607.30473602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-2623881.6971030668</v>
      </c>
      <c r="L1785" s="444">
        <f t="shared" ca="1" si="114"/>
        <v>-632355489.00183904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-632355489.00183904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-2634814.5375076625</v>
      </c>
      <c r="L1786" s="444">
        <f t="shared" ca="1" si="114"/>
        <v>-634990303.53934669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-634990303.53934669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-2645792.9314139443</v>
      </c>
      <c r="L1787" s="444">
        <f t="shared" ca="1" si="114"/>
        <v>-637636096.47076058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-637636096.47076058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-2656817.0686281691</v>
      </c>
      <c r="L1788" s="444">
        <f t="shared" ca="1" si="114"/>
        <v>-640292913.53938878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-640292913.53938878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-2667887.1397474534</v>
      </c>
      <c r="L1789" s="444">
        <f t="shared" ca="1" si="114"/>
        <v>-642960800.67913628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-642960800.67913628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-2679003.3361630677</v>
      </c>
      <c r="L1790" s="444">
        <f t="shared" ca="1" si="114"/>
        <v>-645639804.01529932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-645639804.01529932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-2690165.8500637473</v>
      </c>
      <c r="L1791" s="444">
        <f t="shared" ca="1" si="114"/>
        <v>-648329969.86536312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-648329969.86536312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-2701374.8744390132</v>
      </c>
      <c r="L1792" s="444">
        <f t="shared" ca="1" si="114"/>
        <v>-651031344.73980212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-651031344.73980212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-2712630.6030825088</v>
      </c>
      <c r="L1793" s="444">
        <f t="shared" ref="L1793:L2047" ca="1" si="119">I1793-J1793+K1793</f>
        <v>-653743975.34288466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-653743975.34288466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-2723933.2305953526</v>
      </c>
      <c r="L1794" s="444">
        <f t="shared" ca="1" si="119"/>
        <v>-656467908.57348001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-656467908.57348001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-2735282.9523895001</v>
      </c>
      <c r="L1795" s="444">
        <f t="shared" ca="1" si="119"/>
        <v>-659203191.52586949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-659203191.52586949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-2746679.964691123</v>
      </c>
      <c r="L1796" s="444">
        <f t="shared" ca="1" si="119"/>
        <v>-661949871.49056065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-661949871.49056065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-2758124.4645440029</v>
      </c>
      <c r="L1797" s="444">
        <f t="shared" ca="1" si="119"/>
        <v>-664707995.95510471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-664707995.95510471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-2769616.6498129363</v>
      </c>
      <c r="L1798" s="444">
        <f t="shared" ca="1" si="119"/>
        <v>-667477612.60491765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-667477612.60491765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-2781156.7191871568</v>
      </c>
      <c r="L1799" s="444">
        <f t="shared" ca="1" si="119"/>
        <v>-670258769.32410479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-670258769.32410479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-2792744.8721837699</v>
      </c>
      <c r="L1800" s="444">
        <f t="shared" ca="1" si="119"/>
        <v>-673051514.19628859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-673051514.19628859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-2804381.3091512024</v>
      </c>
      <c r="L1801" s="444">
        <f t="shared" ca="1" si="119"/>
        <v>-675855895.50543976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-675855895.50543976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-2816066.2312726658</v>
      </c>
      <c r="L1802" s="444">
        <f t="shared" ca="1" si="119"/>
        <v>-678671961.73671246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-678671961.73671246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-2827799.8405696354</v>
      </c>
      <c r="L1803" s="444">
        <f t="shared" ca="1" si="119"/>
        <v>-681499761.57728207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-681499761.57728207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-2839582.3399053421</v>
      </c>
      <c r="L1804" s="444">
        <f t="shared" ca="1" si="119"/>
        <v>-684339343.91718745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-684339343.91718745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-2851413.9329882809</v>
      </c>
      <c r="L1805" s="444">
        <f t="shared" ca="1" si="119"/>
        <v>-687190757.85017574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-687190757.85017574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-2863294.8243757323</v>
      </c>
      <c r="L1806" s="444">
        <f t="shared" ca="1" si="119"/>
        <v>-690054052.67455149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-690054052.67455149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-2875225.2194772977</v>
      </c>
      <c r="L1807" s="444">
        <f t="shared" ca="1" si="119"/>
        <v>-692929277.89402878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-692929277.89402878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-2887205.3245584532</v>
      </c>
      <c r="L1808" s="444">
        <f t="shared" ca="1" si="119"/>
        <v>-695816483.21858728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-695816483.21858728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-2899235.3467441136</v>
      </c>
      <c r="L1809" s="444">
        <f t="shared" ca="1" si="119"/>
        <v>-698715718.56533134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-698715718.56533134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-2911315.4940222139</v>
      </c>
      <c r="L1810" s="444">
        <f t="shared" ca="1" si="119"/>
        <v>-701627034.05935359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-701627034.05935359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-2923445.9752473067</v>
      </c>
      <c r="L1811" s="444">
        <f t="shared" ca="1" si="119"/>
        <v>-704550480.03460085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-704550480.03460085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-2935627.0001441701</v>
      </c>
      <c r="L1812" s="444">
        <f t="shared" ca="1" si="119"/>
        <v>-707486107.03474498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-707486107.03474498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-2947858.7793114372</v>
      </c>
      <c r="L1813" s="444">
        <f t="shared" ca="1" si="119"/>
        <v>-710433965.8140564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-710433965.8140564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-2960141.524225235</v>
      </c>
      <c r="L1814" s="444">
        <f t="shared" ca="1" si="119"/>
        <v>-713394107.33828163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-713394107.33828163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-2972475.4472428402</v>
      </c>
      <c r="L1815" s="444">
        <f t="shared" ca="1" si="119"/>
        <v>-716366582.78552449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-716366582.78552449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-2984860.7616063519</v>
      </c>
      <c r="L1816" s="444">
        <f t="shared" ca="1" si="119"/>
        <v>-719351443.54713082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-719351443.54713082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-2997297.6814463786</v>
      </c>
      <c r="L1817" s="444">
        <f t="shared" ca="1" si="119"/>
        <v>-722348741.22857726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-722348741.22857726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-3009786.4217857383</v>
      </c>
      <c r="L1818" s="444">
        <f t="shared" ca="1" si="119"/>
        <v>-725358527.65036297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-725358527.65036297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-3022327.1985431788</v>
      </c>
      <c r="L1819" s="444">
        <f t="shared" ca="1" si="119"/>
        <v>-728380854.84890616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-728380854.84890616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-3034920.2285371087</v>
      </c>
      <c r="L1820" s="444">
        <f t="shared" ca="1" si="119"/>
        <v>-731415775.07744324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-731415775.07744324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-3047565.729489347</v>
      </c>
      <c r="L1821" s="444">
        <f t="shared" ca="1" si="119"/>
        <v>-734463340.80693257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-734463340.80693257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-3060263.9200288858</v>
      </c>
      <c r="L1822" s="444">
        <f t="shared" ca="1" si="119"/>
        <v>-737523604.72696149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-737523604.72696149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-3073015.0196956727</v>
      </c>
      <c r="L1823" s="444">
        <f t="shared" ca="1" si="119"/>
        <v>-740596619.74665713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-740596619.74665713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-3085819.2489444045</v>
      </c>
      <c r="L1824" s="444">
        <f t="shared" ca="1" si="119"/>
        <v>-743682438.99560153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-743682438.99560153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-3098676.8291483396</v>
      </c>
      <c r="L1825" s="444">
        <f t="shared" ca="1" si="119"/>
        <v>-746781115.82474983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-746781115.82474983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-3111587.9826031243</v>
      </c>
      <c r="L1826" s="444">
        <f t="shared" ca="1" si="119"/>
        <v>-749892703.8073529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-749892703.8073529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-3124552.9325306369</v>
      </c>
      <c r="L1827" s="444">
        <f t="shared" ca="1" si="119"/>
        <v>-753017256.73988354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-753017256.73988354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-3137571.9030828481</v>
      </c>
      <c r="L1828" s="444">
        <f t="shared" ca="1" si="119"/>
        <v>-756154828.64296639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-756154828.64296639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-3150645.1193456934</v>
      </c>
      <c r="L1829" s="444">
        <f t="shared" ca="1" si="119"/>
        <v>-759305473.76231205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-759305473.76231205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-3163772.807342967</v>
      </c>
      <c r="L1830" s="444">
        <f t="shared" ca="1" si="119"/>
        <v>-762469246.56965506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-762469246.56965506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-3176955.1940402295</v>
      </c>
      <c r="L1831" s="444">
        <f t="shared" ca="1" si="119"/>
        <v>-765646201.76369524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-765646201.76369524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-3190192.5073487302</v>
      </c>
      <c r="L1832" s="444">
        <f t="shared" ca="1" si="119"/>
        <v>-768836394.27104402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-768836394.27104402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-3203484.9761293503</v>
      </c>
      <c r="L1833" s="444">
        <f t="shared" ca="1" si="119"/>
        <v>-772039879.24717331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-772039879.24717331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-3216832.8301965552</v>
      </c>
      <c r="L1834" s="444">
        <f t="shared" ca="1" si="119"/>
        <v>-775256712.07736981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-775256712.07736981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-3230236.3003223743</v>
      </c>
      <c r="L1835" s="444">
        <f t="shared" ca="1" si="119"/>
        <v>-778486948.37769222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-778486948.37769222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-3243695.6182403844</v>
      </c>
      <c r="L1836" s="444">
        <f t="shared" ca="1" si="119"/>
        <v>-781730643.99593258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-781730643.99593258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-3257211.0166497189</v>
      </c>
      <c r="L1837" s="444">
        <f t="shared" ca="1" si="119"/>
        <v>-784987855.0125823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-784987855.0125823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-3270782.729219093</v>
      </c>
      <c r="L1838" s="444">
        <f t="shared" ca="1" si="119"/>
        <v>-788258637.74180138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-788258637.74180138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-3284410.9905908392</v>
      </c>
      <c r="L1839" s="444">
        <f t="shared" ca="1" si="119"/>
        <v>-791543048.73239219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-791543048.73239219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-3298096.0363849676</v>
      </c>
      <c r="L1840" s="444">
        <f t="shared" ca="1" si="119"/>
        <v>-794841144.76877713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-794841144.76877713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-3311838.103203238</v>
      </c>
      <c r="L1841" s="444">
        <f t="shared" ca="1" si="119"/>
        <v>-798152982.87198043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-798152982.87198043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-3325637.4286332517</v>
      </c>
      <c r="L1842" s="444">
        <f t="shared" ca="1" si="119"/>
        <v>-801478620.30061364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-801478620.30061364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-3339494.2512525567</v>
      </c>
      <c r="L1843" s="444">
        <f t="shared" ca="1" si="119"/>
        <v>-804818114.55186617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-804818114.55186617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-3353408.8106327755</v>
      </c>
      <c r="L1844" s="444">
        <f t="shared" ca="1" si="119"/>
        <v>-808171523.362499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-808171523.362499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-3367381.3473437456</v>
      </c>
      <c r="L1845" s="444">
        <f t="shared" ca="1" si="119"/>
        <v>-811538904.7098428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-811538904.7098428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-3381412.1029576785</v>
      </c>
      <c r="L1846" s="444">
        <f t="shared" ca="1" si="119"/>
        <v>-814920316.81280053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-814920316.81280053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-3395501.3200533353</v>
      </c>
      <c r="L1847" s="444">
        <f t="shared" ca="1" si="119"/>
        <v>-818315818.13285387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-818315818.13285387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-3409649.2422202243</v>
      </c>
      <c r="L1848" s="444">
        <f t="shared" ca="1" si="119"/>
        <v>-821725467.37507415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-821725467.37507415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-3423856.1140628089</v>
      </c>
      <c r="L1849" s="444">
        <f t="shared" ca="1" si="119"/>
        <v>-825149323.48913693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-825149323.48913693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-3438122.1812047372</v>
      </c>
      <c r="L1850" s="444">
        <f t="shared" ca="1" si="119"/>
        <v>-828587445.67034173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-828587445.67034173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-3452447.6902930904</v>
      </c>
      <c r="L1851" s="444">
        <f t="shared" ca="1" si="119"/>
        <v>-832039893.3606348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-832039893.3606348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-3466832.8890026449</v>
      </c>
      <c r="L1852" s="444">
        <f t="shared" ca="1" si="119"/>
        <v>-835506726.24963748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-835506726.24963748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-3481278.0260401559</v>
      </c>
      <c r="L1853" s="444">
        <f t="shared" ca="1" si="119"/>
        <v>-838988004.27567768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-838988004.27567768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-3495783.351148657</v>
      </c>
      <c r="L1854" s="444">
        <f t="shared" ca="1" si="119"/>
        <v>-842483787.62682629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-842483787.62682629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-3510349.1151117766</v>
      </c>
      <c r="L1855" s="444">
        <f t="shared" ca="1" si="119"/>
        <v>-845994136.74193811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-845994136.74193811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-3524975.5697580748</v>
      </c>
      <c r="L1856" s="444">
        <f t="shared" ca="1" si="119"/>
        <v>-849519112.31169617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-849519112.31169617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-3539662.9679654003</v>
      </c>
      <c r="L1857" s="444">
        <f t="shared" ca="1" si="119"/>
        <v>-853058775.27966154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-853058775.27966154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-3554411.5636652568</v>
      </c>
      <c r="L1858" s="444">
        <f t="shared" ca="1" si="119"/>
        <v>-856613186.84332681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-856613186.84332681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-3569221.6118471948</v>
      </c>
      <c r="L1859" s="444">
        <f t="shared" ca="1" si="119"/>
        <v>-860182408.45517397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-860182408.45517397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-3584093.368563225</v>
      </c>
      <c r="L1860" s="444">
        <f t="shared" ca="1" si="119"/>
        <v>-863766501.82373714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-863766501.82373714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-3599027.0909322379</v>
      </c>
      <c r="L1861" s="444">
        <f t="shared" ca="1" si="119"/>
        <v>-867365528.91466939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-867365528.91466939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-3614023.0371444556</v>
      </c>
      <c r="L1862" s="444">
        <f t="shared" ca="1" si="119"/>
        <v>-870979551.95181382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-870979551.95181382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-3629081.4664658913</v>
      </c>
      <c r="L1863" s="444">
        <f t="shared" ca="1" si="119"/>
        <v>-874608633.41827977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-874608633.41827977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-3644202.639242833</v>
      </c>
      <c r="L1864" s="444">
        <f t="shared" ca="1" si="119"/>
        <v>-878252836.05752265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-878252836.05752265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-3659386.8169063441</v>
      </c>
      <c r="L1865" s="444">
        <f t="shared" ca="1" si="119"/>
        <v>-881912222.87442899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-881912222.87442899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-3674634.2619767874</v>
      </c>
      <c r="L1866" s="444">
        <f t="shared" ca="1" si="119"/>
        <v>-885586857.13640583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-885586857.13640583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-3689945.2380683576</v>
      </c>
      <c r="L1867" s="444">
        <f t="shared" ca="1" si="119"/>
        <v>-889276802.37447417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-889276802.37447417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-3705320.0098936427</v>
      </c>
      <c r="L1868" s="444">
        <f t="shared" ca="1" si="119"/>
        <v>-892982122.38436782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-892982122.38436782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-3720758.8432681994</v>
      </c>
      <c r="L1869" s="444">
        <f t="shared" ca="1" si="119"/>
        <v>-896702881.22763598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-896702881.22763598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-3736262.00511515</v>
      </c>
      <c r="L1870" s="444">
        <f t="shared" ca="1" si="119"/>
        <v>-900439143.23275113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-900439143.23275113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-3751829.7634697957</v>
      </c>
      <c r="L1871" s="444">
        <f t="shared" ca="1" si="119"/>
        <v>-904190972.99622095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-904190972.99622095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-3767462.3874842538</v>
      </c>
      <c r="L1872" s="444">
        <f t="shared" ca="1" si="119"/>
        <v>-907958435.38370526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-907958435.38370526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-3783160.1474321052</v>
      </c>
      <c r="L1873" s="444">
        <f t="shared" ca="1" si="119"/>
        <v>-911741595.53113735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-911741595.53113735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-3798923.3147130716</v>
      </c>
      <c r="L1874" s="444">
        <f t="shared" ca="1" si="119"/>
        <v>-915540518.84585047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-915540518.84585047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-3814752.1618577098</v>
      </c>
      <c r="L1875" s="444">
        <f t="shared" ca="1" si="119"/>
        <v>-919355271.00770819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-919355271.00770819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-3830646.9625321175</v>
      </c>
      <c r="L1876" s="444">
        <f t="shared" ca="1" si="119"/>
        <v>-923185917.97024035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-923185917.97024035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-3846607.9915426685</v>
      </c>
      <c r="L1877" s="444">
        <f t="shared" ca="1" si="119"/>
        <v>-927032525.96178305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-927032525.96178305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-3862635.5248407633</v>
      </c>
      <c r="L1878" s="444">
        <f t="shared" ca="1" si="119"/>
        <v>-930895161.48662376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-930895161.48662376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-3878729.839527599</v>
      </c>
      <c r="L1879" s="444">
        <f t="shared" ca="1" si="119"/>
        <v>-934773891.32615137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-934773891.32615137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-3894891.2138589639</v>
      </c>
      <c r="L1880" s="444">
        <f t="shared" ca="1" si="119"/>
        <v>-938668782.54001033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-938668782.54001033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-3911119.927250043</v>
      </c>
      <c r="L1881" s="444">
        <f t="shared" ca="1" si="119"/>
        <v>-942579902.46726036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-942579902.46726036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-3927416.260280251</v>
      </c>
      <c r="L1882" s="444">
        <f t="shared" ca="1" si="119"/>
        <v>-946507318.72754061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-946507318.72754061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-3943780.4946980863</v>
      </c>
      <c r="L1883" s="444">
        <f t="shared" ca="1" si="119"/>
        <v>-950451099.22223866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-950451099.22223866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-3960212.9134259946</v>
      </c>
      <c r="L1884" s="444">
        <f t="shared" ca="1" si="119"/>
        <v>-954411312.1356647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-954411312.1356647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-3976713.8005652693</v>
      </c>
      <c r="L1885" s="444">
        <f t="shared" ca="1" si="119"/>
        <v>-958388025.93622994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-958388025.93622994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-3993283.4414009582</v>
      </c>
      <c r="L1886" s="444">
        <f t="shared" ca="1" si="119"/>
        <v>-962381309.37763095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-962381309.37763095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-4009922.1224067952</v>
      </c>
      <c r="L1887" s="444">
        <f t="shared" ca="1" si="119"/>
        <v>-966391231.50003779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-966391231.50003779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-4026630.131250158</v>
      </c>
      <c r="L1888" s="444">
        <f t="shared" ca="1" si="119"/>
        <v>-970417861.63128793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-970417861.63128793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-4043407.7567970329</v>
      </c>
      <c r="L1889" s="444">
        <f t="shared" ca="1" si="119"/>
        <v>-974461269.38808501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-974461269.38808501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-4060255.289117021</v>
      </c>
      <c r="L1890" s="444">
        <f t="shared" ca="1" si="119"/>
        <v>-978521524.67720199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-978521524.67720199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-4077173.0194883421</v>
      </c>
      <c r="L1891" s="444">
        <f t="shared" ca="1" si="119"/>
        <v>-982598697.69669032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-982598697.69669032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-4094161.2404028764</v>
      </c>
      <c r="L1892" s="444">
        <f t="shared" ca="1" si="119"/>
        <v>-986692858.93709314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-986692858.93709314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-4111220.2455712217</v>
      </c>
      <c r="L1893" s="444">
        <f t="shared" ca="1" si="119"/>
        <v>-990804079.18266439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-990804079.18266439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-4128350.3299277681</v>
      </c>
      <c r="L1894" s="444">
        <f t="shared" ca="1" si="119"/>
        <v>-994932429.5125922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-994932429.5125922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-4145551.7896358008</v>
      </c>
      <c r="L1895" s="444">
        <f t="shared" ca="1" si="119"/>
        <v>-999077981.30222797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-999077981.30222797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-4162824.922092617</v>
      </c>
      <c r="L1896" s="444">
        <f t="shared" ca="1" si="119"/>
        <v>-1003240806.2243207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-1003240806.2243207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-4180170.0259346692</v>
      </c>
      <c r="L1897" s="444">
        <f t="shared" ca="1" si="119"/>
        <v>-1007420976.2502553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-1007420976.2502553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-4197587.4010427315</v>
      </c>
      <c r="L1898" s="444">
        <f t="shared" ca="1" si="119"/>
        <v>-1011618563.651298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-1011618563.651298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-4215077.3485470749</v>
      </c>
      <c r="L1899" s="444">
        <f t="shared" ca="1" si="119"/>
        <v>-1015833640.9998451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-1015833640.9998451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-4232640.170832688</v>
      </c>
      <c r="L1900" s="444">
        <f t="shared" ca="1" si="119"/>
        <v>-1020066281.1706778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-1020066281.1706778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-4250276.1715444904</v>
      </c>
      <c r="L1901" s="444">
        <f t="shared" ca="1" si="119"/>
        <v>-1024316557.3422222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-1024316557.3422222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-4267985.6555925924</v>
      </c>
      <c r="L1902" s="444">
        <f t="shared" ca="1" si="119"/>
        <v>-1028584542.9978148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-1028584542.9978148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-4285768.9291575607</v>
      </c>
      <c r="L1903" s="444">
        <f t="shared" ca="1" si="119"/>
        <v>-1032870311.9269724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-1032870311.9269724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-4303626.2996957181</v>
      </c>
      <c r="L1904" s="444">
        <f t="shared" ca="1" si="119"/>
        <v>-1037173938.2266681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-1037173938.2266681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-4321558.0759444507</v>
      </c>
      <c r="L1905" s="444">
        <f t="shared" ca="1" si="119"/>
        <v>-1041495496.3026125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-1041495496.3026125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-4339564.5679275524</v>
      </c>
      <c r="L1906" s="444">
        <f t="shared" ca="1" si="119"/>
        <v>-1045835060.8705401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-1045835060.8705401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-4357646.0869605839</v>
      </c>
      <c r="L1907" s="444">
        <f t="shared" ca="1" si="119"/>
        <v>-1050192706.9575007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-1050192706.9575007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-4375802.945656253</v>
      </c>
      <c r="L1908" s="444">
        <f t="shared" ca="1" si="119"/>
        <v>-1054568509.903157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-1054568509.903157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-4394035.4579298208</v>
      </c>
      <c r="L1909" s="444">
        <f t="shared" ca="1" si="119"/>
        <v>-1058962545.3610868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-1058962545.3610868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-4412343.9390045283</v>
      </c>
      <c r="L1910" s="444">
        <f t="shared" ca="1" si="119"/>
        <v>-1063374889.3000914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-1063374889.3000914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-4430728.7054170473</v>
      </c>
      <c r="L1911" s="444">
        <f t="shared" ca="1" si="119"/>
        <v>-1067805618.0055084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-1067805618.0055084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-4449190.0750229517</v>
      </c>
      <c r="L1912" s="444">
        <f t="shared" ca="1" si="119"/>
        <v>-1072254808.0805314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-1072254808.0805314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-4467728.3670022134</v>
      </c>
      <c r="L1913" s="444">
        <f t="shared" ca="1" si="119"/>
        <v>-1076722536.4475336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-1076722536.4475336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-4486343.9018647233</v>
      </c>
      <c r="L1914" s="444">
        <f t="shared" ca="1" si="119"/>
        <v>-1081208880.3493984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-1081208880.3493984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-4505037.0014558267</v>
      </c>
      <c r="L1915" s="444">
        <f t="shared" ca="1" si="119"/>
        <v>-1085713917.3508542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-1085713917.3508542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-4523807.9889618922</v>
      </c>
      <c r="L1916" s="444">
        <f t="shared" ca="1" si="119"/>
        <v>-1090237725.3398161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-1090237725.3398161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-4542657.1889159</v>
      </c>
      <c r="L1917" s="444">
        <f t="shared" ca="1" si="119"/>
        <v>-1094780382.5287321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-1094780382.5287321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-4561584.9272030499</v>
      </c>
      <c r="L1918" s="444">
        <f t="shared" ca="1" si="119"/>
        <v>-1099341967.455935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-1099341967.455935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-4580591.5310663953</v>
      </c>
      <c r="L1919" s="444">
        <f t="shared" ca="1" si="119"/>
        <v>-1103922558.9870014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-1103922558.9870014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-4599677.3291125055</v>
      </c>
      <c r="L1920" s="444">
        <f t="shared" ca="1" si="119"/>
        <v>-1108522236.3161139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-1108522236.3161139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-4618842.651317141</v>
      </c>
      <c r="L1921" s="444">
        <f t="shared" ca="1" si="119"/>
        <v>-1113141078.9674311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-1113141078.9674311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-4638087.8290309627</v>
      </c>
      <c r="L1922" s="444">
        <f t="shared" ca="1" si="119"/>
        <v>-1117779166.7964621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-1117779166.7964621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-4657413.1949852584</v>
      </c>
      <c r="L1923" s="444">
        <f t="shared" ca="1" si="119"/>
        <v>-1122436579.9914472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-1122436579.9914472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-4676819.0832976969</v>
      </c>
      <c r="L1924" s="444">
        <f t="shared" ca="1" si="119"/>
        <v>-1127113399.0747449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-1127113399.0747449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-4696305.8294781037</v>
      </c>
      <c r="L1925" s="444">
        <f t="shared" ca="1" si="119"/>
        <v>-1131809704.904223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-1131809704.904223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-4715873.7704342622</v>
      </c>
      <c r="L1926" s="444">
        <f t="shared" ca="1" si="119"/>
        <v>-1136525578.6746573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-1136525578.6746573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-4735523.2444777386</v>
      </c>
      <c r="L1927" s="444">
        <f t="shared" ca="1" si="119"/>
        <v>-1141261101.9191351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-1141261101.9191351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-4755254.5913297292</v>
      </c>
      <c r="L1928" s="444">
        <f t="shared" ca="1" si="119"/>
        <v>-1146016356.5104649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-1146016356.5104649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-4775068.1521269372</v>
      </c>
      <c r="L1929" s="444">
        <f t="shared" ca="1" si="119"/>
        <v>-1150791424.6625919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-1150791424.6625919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-4794964.2694274662</v>
      </c>
      <c r="L1930" s="444">
        <f t="shared" ca="1" si="119"/>
        <v>-1155586388.9320195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-1155586388.9320195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-4814943.2872167481</v>
      </c>
      <c r="L1931" s="444">
        <f t="shared" ca="1" si="119"/>
        <v>-1160401332.2192361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-1160401332.2192361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-4835005.5509134838</v>
      </c>
      <c r="L1932" s="444">
        <f t="shared" ca="1" si="119"/>
        <v>-1165236337.7701497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-1165236337.7701497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-4855151.4073756235</v>
      </c>
      <c r="L1933" s="444">
        <f t="shared" ca="1" si="119"/>
        <v>-1170091489.1775253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-1170091489.1775253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-4875381.2049063556</v>
      </c>
      <c r="L1934" s="444">
        <f t="shared" ca="1" si="119"/>
        <v>-1174966870.3824317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-1174966870.3824317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-4895695.293260132</v>
      </c>
      <c r="L1935" s="444">
        <f t="shared" ca="1" si="119"/>
        <v>-1179862565.6756918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-1179862565.6756918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-4916094.0236487156</v>
      </c>
      <c r="L1936" s="444">
        <f t="shared" ca="1" si="119"/>
        <v>-1184778659.6993406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-1184778659.6993406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-4936577.7487472519</v>
      </c>
      <c r="L1937" s="444">
        <f t="shared" ca="1" si="119"/>
        <v>-1189715237.4480879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-1189715237.4480879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-4957146.8227003664</v>
      </c>
      <c r="L1938" s="444">
        <f t="shared" ca="1" si="119"/>
        <v>-1194672384.2707882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-1194672384.2707882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-4977801.6011282839</v>
      </c>
      <c r="L1939" s="444">
        <f t="shared" ca="1" si="119"/>
        <v>-1199650185.8719165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-1199650185.8719165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-4998542.4411329851</v>
      </c>
      <c r="L1940" s="444">
        <f t="shared" ca="1" si="119"/>
        <v>-1204648728.3130496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-1204648728.3130496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-5019369.7013043733</v>
      </c>
      <c r="L1941" s="444">
        <f t="shared" ca="1" si="119"/>
        <v>-1209668098.014354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-1209668098.014354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-5040283.7417264748</v>
      </c>
      <c r="L1942" s="444">
        <f t="shared" ca="1" si="119"/>
        <v>-1214708381.7560804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-1214708381.7560804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-5061284.923983668</v>
      </c>
      <c r="L1943" s="444">
        <f t="shared" ca="1" si="119"/>
        <v>-1219769666.680064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-1219769666.680064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-5082373.6111669336</v>
      </c>
      <c r="L1944" s="444">
        <f t="shared" ca="1" si="119"/>
        <v>-1224852040.2912309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-1224852040.2912309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-5103550.1678801291</v>
      </c>
      <c r="L1945" s="444">
        <f t="shared" ca="1" si="119"/>
        <v>-1229955590.459111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-1229955590.459111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-5124814.9602462957</v>
      </c>
      <c r="L1946" s="444">
        <f t="shared" ca="1" si="119"/>
        <v>-1235080405.4193573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-1235080405.4193573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-5146168.3559139883</v>
      </c>
      <c r="L1947" s="444">
        <f t="shared" ca="1" si="119"/>
        <v>-1240226573.7752712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-1240226573.7752712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-5167610.7240636302</v>
      </c>
      <c r="L1948" s="444">
        <f t="shared" ca="1" si="119"/>
        <v>-1245394184.4993348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-1245394184.4993348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-5189142.4354138952</v>
      </c>
      <c r="L1949" s="444">
        <f t="shared" ca="1" si="119"/>
        <v>-1250583326.9347486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-1250583326.9347486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-5210763.8622281197</v>
      </c>
      <c r="L1950" s="444">
        <f t="shared" ca="1" si="119"/>
        <v>-1255794090.7969768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-1255794090.7969768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-5232475.3783207368</v>
      </c>
      <c r="L1951" s="444">
        <f t="shared" ca="1" si="119"/>
        <v>-1261026566.1752975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-1261026566.1752975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-5254277.3590637399</v>
      </c>
      <c r="L1952" s="444">
        <f t="shared" ca="1" si="119"/>
        <v>-1266280843.5343611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-1266280843.5343611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-5276170.1813931717</v>
      </c>
      <c r="L1953" s="444">
        <f t="shared" ca="1" si="119"/>
        <v>-1271557013.7157543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-1271557013.7157543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-5298154.2238156423</v>
      </c>
      <c r="L1954" s="444">
        <f t="shared" ca="1" si="119"/>
        <v>-1276855167.93957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-1276855167.93957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-5320229.8664148748</v>
      </c>
      <c r="L1955" s="444">
        <f t="shared" ca="1" si="119"/>
        <v>-1282175397.8059847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-1282175397.8059847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-5342397.4908582699</v>
      </c>
      <c r="L1956" s="444">
        <f t="shared" ca="1" si="119"/>
        <v>-1287517795.2968431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-1287517795.2968431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-5364657.4804035127</v>
      </c>
      <c r="L1957" s="444">
        <f t="shared" ca="1" si="119"/>
        <v>-1292882452.7772465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-1292882452.7772465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-5387010.2199051939</v>
      </c>
      <c r="L1958" s="444">
        <f t="shared" ca="1" si="119"/>
        <v>-1298269462.9971516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-1298269462.9971516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-5409456.0958214654</v>
      </c>
      <c r="L1959" s="444">
        <f t="shared" ca="1" si="119"/>
        <v>-1303678919.092973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-1303678919.092973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-5431995.4962207209</v>
      </c>
      <c r="L1960" s="444">
        <f t="shared" ca="1" si="119"/>
        <v>-1309110914.5891938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-1309110914.5891938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-5454628.8107883073</v>
      </c>
      <c r="L1961" s="444">
        <f t="shared" ca="1" si="119"/>
        <v>-1314565543.3999822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-1314565543.3999822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-5477356.4308332596</v>
      </c>
      <c r="L1962" s="444">
        <f t="shared" ca="1" si="119"/>
        <v>-1320042899.8308156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-1320042899.8308156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-5500178.7492950652</v>
      </c>
      <c r="L1963" s="444">
        <f t="shared" ca="1" si="119"/>
        <v>-1325543078.5801105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-1325543078.5801105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-5523096.1607504608</v>
      </c>
      <c r="L1964" s="444">
        <f t="shared" ca="1" si="119"/>
        <v>-1331066174.7408609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-1331066174.7408609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-5546109.0614202535</v>
      </c>
      <c r="L1965" s="444">
        <f t="shared" ca="1" si="119"/>
        <v>-1336612283.8022811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-1336612283.8022811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-5569217.8491761712</v>
      </c>
      <c r="L1966" s="444">
        <f t="shared" ca="1" si="119"/>
        <v>-1342181501.6514573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-1342181501.6514573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-5592422.9235477392</v>
      </c>
      <c r="L1967" s="444">
        <f t="shared" ca="1" si="119"/>
        <v>-1347773924.5750051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-1347773924.5750051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-5615724.6857291879</v>
      </c>
      <c r="L1968" s="444">
        <f t="shared" ca="1" si="119"/>
        <v>-1353389649.2607343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-1353389649.2607343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-5639123.538586393</v>
      </c>
      <c r="L1969" s="444">
        <f t="shared" ca="1" si="119"/>
        <v>-1359028772.7993207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-1359028772.7993207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-5662619.8866638364</v>
      </c>
      <c r="L1970" s="444">
        <f t="shared" ca="1" si="119"/>
        <v>-1364691392.6859846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-1364691392.6859846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-5686214.1361916028</v>
      </c>
      <c r="L1971" s="444">
        <f t="shared" ca="1" si="119"/>
        <v>-1370377606.8221762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-1370377606.8221762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-5709906.6950924005</v>
      </c>
      <c r="L1972" s="444">
        <f t="shared" ca="1" si="119"/>
        <v>-1376087513.5172687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-1376087513.5172687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-5733697.9729886195</v>
      </c>
      <c r="L1973" s="444">
        <f t="shared" ca="1" si="119"/>
        <v>-1381821211.4902573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-1381821211.4902573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-5757588.3812094051</v>
      </c>
      <c r="L1974" s="444">
        <f t="shared" ca="1" si="119"/>
        <v>-1387578799.8714666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-1387578799.8714666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-5781578.3327977778</v>
      </c>
      <c r="L1975" s="444">
        <f t="shared" ca="1" si="119"/>
        <v>-1393360378.2042644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-1393360378.2042644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-5805668.2425177684</v>
      </c>
      <c r="L1976" s="444">
        <f t="shared" ca="1" si="119"/>
        <v>-1399166046.4467821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-1399166046.4467821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-5829858.5268615922</v>
      </c>
      <c r="L1977" s="444">
        <f t="shared" ca="1" si="119"/>
        <v>-1404995904.9736438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-1404995904.9736438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-5854149.6040568491</v>
      </c>
      <c r="L1978" s="444">
        <f t="shared" ca="1" si="119"/>
        <v>-1410850054.5777006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-1410850054.5777006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-5878541.8940737527</v>
      </c>
      <c r="L1979" s="444">
        <f t="shared" ca="1" si="119"/>
        <v>-1416728596.4717743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-1416728596.4717743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-5903035.8186323931</v>
      </c>
      <c r="L1980" s="444">
        <f t="shared" ca="1" si="119"/>
        <v>-1422631632.2904067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-1422631632.2904067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-5927631.8012100281</v>
      </c>
      <c r="L1981" s="444">
        <f t="shared" ca="1" si="119"/>
        <v>-1428559264.0916166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-1428559264.0916166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-5952330.2670484027</v>
      </c>
      <c r="L1982" s="444">
        <f t="shared" ca="1" si="119"/>
        <v>-1434511594.358665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-1434511594.358665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-5977131.6431611041</v>
      </c>
      <c r="L1983" s="444">
        <f t="shared" ca="1" si="119"/>
        <v>-1440488726.001826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-1440488726.001826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-6002036.3583409414</v>
      </c>
      <c r="L1984" s="444">
        <f t="shared" ca="1" si="119"/>
        <v>-1446490762.360167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-1446490762.360167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-6027044.8431673627</v>
      </c>
      <c r="L1985" s="444">
        <f t="shared" ca="1" si="119"/>
        <v>-1452517807.2033343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-1452517807.2033343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-6052157.5300138928</v>
      </c>
      <c r="L1986" s="444">
        <f t="shared" ca="1" si="119"/>
        <v>-1458569964.7333481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-1458569964.7333481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-6077374.8530556168</v>
      </c>
      <c r="L1987" s="444">
        <f t="shared" ca="1" si="119"/>
        <v>-1464647339.5864038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-1464647339.5864038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-6102697.2482766826</v>
      </c>
      <c r="L1988" s="444">
        <f t="shared" ca="1" si="119"/>
        <v>-1470750036.8346806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-1470750036.8346806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-6128125.1534778355</v>
      </c>
      <c r="L1989" s="444">
        <f t="shared" ca="1" si="119"/>
        <v>-1476878161.9881585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-1476878161.9881585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-6153659.0082839932</v>
      </c>
      <c r="L1990" s="444">
        <f t="shared" ca="1" si="119"/>
        <v>-1483031820.9964426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-1483031820.9964426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-6179299.2541518435</v>
      </c>
      <c r="L1991" s="444">
        <f t="shared" ca="1" si="119"/>
        <v>-1489211120.2505944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-1489211120.2505944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-6205046.3343774769</v>
      </c>
      <c r="L1992" s="444">
        <f t="shared" ca="1" si="119"/>
        <v>-1495416166.5849719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-1495416166.5849719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-6230900.6941040494</v>
      </c>
      <c r="L1993" s="444">
        <f t="shared" ca="1" si="119"/>
        <v>-1501647067.2790759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-1501647067.2790759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-6256862.7803294826</v>
      </c>
      <c r="L1994" s="444">
        <f t="shared" ca="1" si="119"/>
        <v>-1507903930.0594053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-1507903930.0594053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-6282933.0419141892</v>
      </c>
      <c r="L1995" s="444">
        <f t="shared" ca="1" si="119"/>
        <v>-1514186863.1013196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-1514186863.1013196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-6309111.929588831</v>
      </c>
      <c r="L1996" s="444">
        <f t="shared" ca="1" si="119"/>
        <v>-1520495975.0309083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-1520495975.0309083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-6335399.8959621182</v>
      </c>
      <c r="L1997" s="444">
        <f t="shared" ca="1" si="119"/>
        <v>-1526831374.9268703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-1526831374.9268703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-6361797.3955286266</v>
      </c>
      <c r="L1998" s="444">
        <f t="shared" ca="1" si="119"/>
        <v>-1533193172.3223989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-1533193172.3223989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-6388304.8846766623</v>
      </c>
      <c r="L1999" s="444">
        <f t="shared" ca="1" si="119"/>
        <v>-1539581477.2070756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-1539581477.2070756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-6414922.8216961483</v>
      </c>
      <c r="L2000" s="444">
        <f t="shared" ca="1" si="119"/>
        <v>-1545996400.0287716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-1545996400.0287716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-6441651.6667865487</v>
      </c>
      <c r="L2001" s="444">
        <f t="shared" ca="1" si="119"/>
        <v>-1552438051.6955581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-1552438051.6955581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-6468491.8820648249</v>
      </c>
      <c r="L2002" s="444">
        <f t="shared" ca="1" si="119"/>
        <v>-1558906543.5776229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-1558906543.5776229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-6495443.9315734282</v>
      </c>
      <c r="L2003" s="444">
        <f t="shared" ca="1" si="119"/>
        <v>-1565401987.5091963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-1565401987.5091963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-6522508.2812883174</v>
      </c>
      <c r="L2004" s="444">
        <f t="shared" ca="1" si="119"/>
        <v>-1571924495.7904847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-1571924495.7904847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-6549685.3991270196</v>
      </c>
      <c r="L2005" s="444">
        <f t="shared" ca="1" si="119"/>
        <v>-1578474181.1896117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-1578474181.1896117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-6576975.7549567148</v>
      </c>
      <c r="L2006" s="444">
        <f t="shared" ca="1" si="119"/>
        <v>-1585051156.9445684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-1585051156.9445684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-6604379.8206023686</v>
      </c>
      <c r="L2007" s="444">
        <f t="shared" ca="1" si="119"/>
        <v>-1591655536.7651708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-1591655536.7651708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-6631898.0698548779</v>
      </c>
      <c r="L2008" s="444">
        <f t="shared" ca="1" si="119"/>
        <v>-1598287434.8350258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-1598287434.8350258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-6659530.9784792736</v>
      </c>
      <c r="L2009" s="444">
        <f t="shared" ca="1" si="119"/>
        <v>-1604946965.8135052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-1604946965.8135052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-6687279.0242229383</v>
      </c>
      <c r="L2010" s="444">
        <f t="shared" ca="1" si="119"/>
        <v>-1611634244.837728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-1611634244.837728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-6715142.6868238663</v>
      </c>
      <c r="L2011" s="444">
        <f t="shared" ca="1" si="119"/>
        <v>-1618349387.5245519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-1618349387.5245519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-6743122.4480189662</v>
      </c>
      <c r="L2012" s="444">
        <f t="shared" ca="1" si="119"/>
        <v>-1625092509.9725709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-1625092509.9725709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-6771218.7915523788</v>
      </c>
      <c r="L2013" s="444">
        <f t="shared" ca="1" si="119"/>
        <v>-1631863728.7641232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-1631863728.7641232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-6799432.2031838465</v>
      </c>
      <c r="L2014" s="444">
        <f t="shared" ca="1" si="119"/>
        <v>-1638663160.9673071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-1638663160.9673071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-6827763.1706971126</v>
      </c>
      <c r="L2015" s="444">
        <f t="shared" ca="1" si="119"/>
        <v>-1645490924.1380043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-1645490924.1380043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-6856212.1839083508</v>
      </c>
      <c r="L2016" s="444">
        <f t="shared" ca="1" si="119"/>
        <v>-1652347136.3219128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-1652347136.3219128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-6884779.7346746363</v>
      </c>
      <c r="L2017" s="444">
        <f t="shared" ca="1" si="119"/>
        <v>-1659231916.0565875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-1659231916.0565875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-6913466.3169024475</v>
      </c>
      <c r="L2018" s="444">
        <f t="shared" ca="1" si="119"/>
        <v>-1666145382.3734899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-1666145382.3734899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-6942272.4265562072</v>
      </c>
      <c r="L2019" s="444">
        <f t="shared" ca="1" si="119"/>
        <v>-1673087654.800046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-1673087654.800046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-6971198.5616668584</v>
      </c>
      <c r="L2020" s="444">
        <f t="shared" ca="1" si="119"/>
        <v>-1680058853.3617129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-1680058853.3617129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-7000245.2223404702</v>
      </c>
      <c r="L2021" s="444">
        <f t="shared" ca="1" si="119"/>
        <v>-1687059098.5840535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-1687059098.5840535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-7029412.9107668893</v>
      </c>
      <c r="L2022" s="444">
        <f t="shared" ca="1" si="119"/>
        <v>-1694088511.4948204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-1694088511.4948204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-7058702.1312284172</v>
      </c>
      <c r="L2023" s="444">
        <f t="shared" ca="1" si="119"/>
        <v>-1701147213.6260488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-1701147213.6260488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-7088113.3901085379</v>
      </c>
      <c r="L2024" s="444">
        <f t="shared" ca="1" si="119"/>
        <v>-1708235327.0161574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-1708235327.0161574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-7117647.1959006554</v>
      </c>
      <c r="L2025" s="444">
        <f t="shared" ca="1" si="119"/>
        <v>-1715352974.2120581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-1715352974.2120581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-7147304.0592169082</v>
      </c>
      <c r="L2026" s="444">
        <f t="shared" ca="1" si="119"/>
        <v>-1722500278.271275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-1722500278.271275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-7177084.4927969789</v>
      </c>
      <c r="L2027" s="444">
        <f t="shared" ca="1" si="119"/>
        <v>-1729677362.7640719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-1729677362.7640719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-7206989.0115169659</v>
      </c>
      <c r="L2028" s="444">
        <f t="shared" ca="1" si="119"/>
        <v>-1736884351.775589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-1736884351.775589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-7237018.1323982878</v>
      </c>
      <c r="L2029" s="444">
        <f t="shared" ca="1" si="119"/>
        <v>-1744121369.9079874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-1744121369.9079874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-7267172.3746166136</v>
      </c>
      <c r="L2030" s="444">
        <f t="shared" ca="1" si="119"/>
        <v>-1751388542.282604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-1751388542.282604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-7297452.2595108505</v>
      </c>
      <c r="L2031" s="444">
        <f t="shared" ca="1" si="119"/>
        <v>-1758685994.5421147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-1758685994.5421147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-7327858.3105921447</v>
      </c>
      <c r="L2032" s="444">
        <f t="shared" ca="1" si="119"/>
        <v>-1766013852.8527069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-1766013852.8527069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-7358391.0535529451</v>
      </c>
      <c r="L2033" s="444">
        <f t="shared" ca="1" si="119"/>
        <v>-1773372243.9062598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-1773372243.9062598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-7389051.016276083</v>
      </c>
      <c r="L2034" s="444">
        <f t="shared" ca="1" si="119"/>
        <v>-1780761294.9225359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-1780761294.9225359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-7419838.7288439004</v>
      </c>
      <c r="L2035" s="444">
        <f t="shared" ca="1" si="119"/>
        <v>-1788181133.6513798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-1788181133.6513798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-7450754.7235474158</v>
      </c>
      <c r="L2036" s="444">
        <f t="shared" ca="1" si="119"/>
        <v>-1795631888.3749273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-1795631888.3749273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-7481799.53489553</v>
      </c>
      <c r="L2037" s="444">
        <f t="shared" ca="1" si="119"/>
        <v>-1803113687.9098227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-1803113687.9098227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-7512973.6996242618</v>
      </c>
      <c r="L2038" s="444">
        <f t="shared" ca="1" si="119"/>
        <v>-1810626661.609447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-1810626661.609447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-7544277.7567060292</v>
      </c>
      <c r="L2039" s="444">
        <f t="shared" ca="1" si="119"/>
        <v>-1818170939.366153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-1818170939.366153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-7575712.2473589694</v>
      </c>
      <c r="L2040" s="444">
        <f t="shared" ca="1" si="119"/>
        <v>-1825746651.613512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-1825746651.613512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-7607277.7150563011</v>
      </c>
      <c r="L2041" s="444">
        <f t="shared" ca="1" si="119"/>
        <v>-1833353929.3285685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-1833353929.3285685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-7638974.7055357015</v>
      </c>
      <c r="L2042" s="444">
        <f t="shared" ca="1" si="119"/>
        <v>-1840992904.0341041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-1840992904.0341041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-7670803.7668087669</v>
      </c>
      <c r="L2043" s="444">
        <f t="shared" ca="1" si="119"/>
        <v>-1848663707.8009129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-1848663707.8009129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-7702765.4491704693</v>
      </c>
      <c r="L2044" s="444">
        <f t="shared" ca="1" si="119"/>
        <v>-1856366473.2500832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-1856366473.2500832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-7734860.3052086812</v>
      </c>
      <c r="L2045" s="444">
        <f t="shared" ca="1" si="119"/>
        <v>-1864101333.5552919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-1864101333.5552919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-7767088.8898137165</v>
      </c>
      <c r="L2046" s="444">
        <f t="shared" ca="1" si="119"/>
        <v>-1871868422.4451056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-1871868422.4451056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-7799451.7601879397</v>
      </c>
      <c r="L2047" s="444">
        <f t="shared" ca="1" si="119"/>
        <v>-1879667874.2052934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-1879667874.2052934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-7831949.4758553905</v>
      </c>
      <c r="L2048" s="444">
        <f t="shared" ref="L2048:L2302" ca="1" si="124">I2048-J2048+K2048</f>
        <v>-1887499823.6811488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-1887499823.6811488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-7864582.598671454</v>
      </c>
      <c r="L2049" s="444">
        <f t="shared" ca="1" si="124"/>
        <v>-1895364406.2798202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-1895364406.2798202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-7897351.6928325845</v>
      </c>
      <c r="L2050" s="444">
        <f t="shared" ca="1" si="124"/>
        <v>-1903261757.9726527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-1903261757.9726527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-7930257.3248860529</v>
      </c>
      <c r="L2051" s="444">
        <f t="shared" ca="1" si="124"/>
        <v>-1911192015.2975388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-1911192015.2975388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-7963300.0637397449</v>
      </c>
      <c r="L2052" s="444">
        <f t="shared" ca="1" si="124"/>
        <v>-1919155315.3612785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-1919155315.3612785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-7996480.4806719935</v>
      </c>
      <c r="L2053" s="444">
        <f t="shared" ca="1" si="124"/>
        <v>-1927151795.8419504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-1927151795.8419504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-8029799.1493414603</v>
      </c>
      <c r="L2054" s="444">
        <f t="shared" ca="1" si="124"/>
        <v>-1935181594.9912918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-1935181594.9912918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-8063256.6457970487</v>
      </c>
      <c r="L2055" s="444">
        <f t="shared" ca="1" si="124"/>
        <v>-1943244851.6370888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-1943244851.6370888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-8096853.54848787</v>
      </c>
      <c r="L2056" s="444">
        <f t="shared" ca="1" si="124"/>
        <v>-1951341705.1855767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-1951341705.1855767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-8130590.4382732362</v>
      </c>
      <c r="L2057" s="444">
        <f t="shared" ca="1" si="124"/>
        <v>-1959472295.6238499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-1959472295.6238499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-8164467.8984327074</v>
      </c>
      <c r="L2058" s="444">
        <f t="shared" ca="1" si="124"/>
        <v>-1967636763.5222826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-1967636763.5222826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-8198486.5146761769</v>
      </c>
      <c r="L2059" s="444">
        <f t="shared" ca="1" si="124"/>
        <v>-1975835250.0369587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-1975835250.0369587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-8232646.8751539951</v>
      </c>
      <c r="L2060" s="444">
        <f t="shared" ca="1" si="124"/>
        <v>-1984067896.9121127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-1984067896.9121127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-8266949.5704671359</v>
      </c>
      <c r="L2061" s="444">
        <f t="shared" ca="1" si="124"/>
        <v>-1992334846.4825799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-1992334846.4825799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-8301395.1936774161</v>
      </c>
      <c r="L2062" s="444">
        <f t="shared" ca="1" si="124"/>
        <v>-2000636241.6762574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-2000636241.6762574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-8335984.3403177392</v>
      </c>
      <c r="L2063" s="444">
        <f t="shared" ca="1" si="124"/>
        <v>-2008972226.0165751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-2008972226.0165751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-8370717.6084023966</v>
      </c>
      <c r="L2064" s="444">
        <f t="shared" ca="1" si="124"/>
        <v>-2017342943.6249776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-2017342943.6249776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-8405595.5984374061</v>
      </c>
      <c r="L2065" s="444">
        <f t="shared" ca="1" si="124"/>
        <v>-2025748539.2234149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-2025748539.2234149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-8440618.9134308957</v>
      </c>
      <c r="L2066" s="444">
        <f t="shared" ca="1" si="124"/>
        <v>-2034189158.1368458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-2034189158.1368458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-8475788.1589035243</v>
      </c>
      <c r="L2067" s="444">
        <f t="shared" ca="1" si="124"/>
        <v>-2042664946.2957494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-2042664946.2957494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-8511103.9428989552</v>
      </c>
      <c r="L2068" s="444">
        <f t="shared" ca="1" si="124"/>
        <v>-2051176050.2386484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-2051176050.2386484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-8546566.8759943675</v>
      </c>
      <c r="L2069" s="444">
        <f t="shared" ca="1" si="124"/>
        <v>-2059722617.1146429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-2059722617.1146429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-8582177.5713110119</v>
      </c>
      <c r="L2070" s="444">
        <f t="shared" ca="1" si="124"/>
        <v>-2068304794.6859539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-2068304794.6859539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-8617936.6445248071</v>
      </c>
      <c r="L2071" s="444">
        <f t="shared" ca="1" si="124"/>
        <v>-2076922731.3304787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-2076922731.3304787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-8653844.7138769943</v>
      </c>
      <c r="L2072" s="444">
        <f t="shared" ca="1" si="124"/>
        <v>-2085576576.0443556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-2085576576.0443556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-8689902.4001848157</v>
      </c>
      <c r="L2073" s="444">
        <f t="shared" ca="1" si="124"/>
        <v>-2094266478.4445405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-2094266478.4445405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-8726110.3268522508</v>
      </c>
      <c r="L2074" s="444">
        <f t="shared" ca="1" si="124"/>
        <v>-2102992588.7713928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-2102992588.7713928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-8762469.1198808029</v>
      </c>
      <c r="L2075" s="444">
        <f t="shared" ca="1" si="124"/>
        <v>-2111755057.8912737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-2111755057.8912737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-8798979.4078803062</v>
      </c>
      <c r="L2076" s="444">
        <f t="shared" ca="1" si="124"/>
        <v>-2120554037.299154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-2120554037.299154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-8835641.8220798094</v>
      </c>
      <c r="L2077" s="444">
        <f t="shared" ca="1" si="124"/>
        <v>-2129389679.1212339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-2129389679.1212339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-8872456.9963384755</v>
      </c>
      <c r="L2078" s="444">
        <f t="shared" ca="1" si="124"/>
        <v>-2138262136.1175723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-2138262136.1175723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-8909425.5671565514</v>
      </c>
      <c r="L2079" s="444">
        <f t="shared" ca="1" si="124"/>
        <v>-2147171561.6847289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-2147171561.6847289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-8946548.1736863703</v>
      </c>
      <c r="L2080" s="444">
        <f t="shared" ca="1" si="124"/>
        <v>-2156118109.8584151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-2156118109.8584151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-8983825.457743397</v>
      </c>
      <c r="L2081" s="444">
        <f t="shared" ca="1" si="124"/>
        <v>-2165101935.3161583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-2165101935.3161583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-9021258.063817326</v>
      </c>
      <c r="L2082" s="444">
        <f t="shared" ca="1" si="124"/>
        <v>-2174123193.3799758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-2174123193.3799758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-9058846.6390832327</v>
      </c>
      <c r="L2083" s="444">
        <f t="shared" ca="1" si="124"/>
        <v>-2183182040.0190592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-2183182040.0190592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-9096591.833412746</v>
      </c>
      <c r="L2084" s="444">
        <f t="shared" ca="1" si="124"/>
        <v>-2192278631.8524718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-2192278631.8524718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-9134494.2993852999</v>
      </c>
      <c r="L2085" s="444">
        <f t="shared" ca="1" si="124"/>
        <v>-2201413126.1518569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-2201413126.1518569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-9172554.6922994033</v>
      </c>
      <c r="L2086" s="444">
        <f t="shared" ca="1" si="124"/>
        <v>-2210585680.8441563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-2210585680.8441563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-9210773.6701839846</v>
      </c>
      <c r="L2087" s="444">
        <f t="shared" ca="1" si="124"/>
        <v>-2219796454.5143404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-2219796454.5143404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-9249151.8938097507</v>
      </c>
      <c r="L2088" s="444">
        <f t="shared" ca="1" si="124"/>
        <v>-2229045606.4081502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-2229045606.4081502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-9287690.0267006252</v>
      </c>
      <c r="L2089" s="444">
        <f t="shared" ca="1" si="124"/>
        <v>-2238333296.4348507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-2238333296.4348507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-9326388.7351452112</v>
      </c>
      <c r="L2090" s="444">
        <f t="shared" ca="1" si="124"/>
        <v>-2247659685.1699958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-2247659685.1699958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-9365248.6882083155</v>
      </c>
      <c r="L2091" s="444">
        <f t="shared" ca="1" si="124"/>
        <v>-2257024933.8582039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-2257024933.8582039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-9404270.5577425156</v>
      </c>
      <c r="L2092" s="444">
        <f t="shared" ca="1" si="124"/>
        <v>-2266429204.4159465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-2266429204.4159465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-9443455.0183997769</v>
      </c>
      <c r="L2093" s="444">
        <f t="shared" ca="1" si="124"/>
        <v>-2275872659.4343462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-2275872659.4343462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-9482802.7476431094</v>
      </c>
      <c r="L2094" s="444">
        <f t="shared" ca="1" si="124"/>
        <v>-2285355462.1819892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-2285355462.1819892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-9522314.4257582873</v>
      </c>
      <c r="L2095" s="444">
        <f t="shared" ca="1" si="124"/>
        <v>-2294877776.6077476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-2294877776.6077476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-9561990.7358656153</v>
      </c>
      <c r="L2096" s="444">
        <f t="shared" ca="1" si="124"/>
        <v>-2304439767.3436131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-2304439767.3436131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-9601832.3639317211</v>
      </c>
      <c r="L2097" s="444">
        <f t="shared" ca="1" si="124"/>
        <v>-2314041599.7075448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-2314041599.7075448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-9641839.9987814371</v>
      </c>
      <c r="L2098" s="444">
        <f t="shared" ca="1" si="124"/>
        <v>-2323683439.706326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-2323683439.706326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-9682014.3321096916</v>
      </c>
      <c r="L2099" s="444">
        <f t="shared" ca="1" si="124"/>
        <v>-2333365454.0384359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-2333365454.0384359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-9722356.0584934838</v>
      </c>
      <c r="L2100" s="444">
        <f t="shared" ca="1" si="124"/>
        <v>-2343087810.0969296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-2343087810.0969296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-9762865.8754038736</v>
      </c>
      <c r="L2101" s="444">
        <f t="shared" ca="1" si="124"/>
        <v>-2352850675.9723334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-2352850675.9723334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-9803544.4832180552</v>
      </c>
      <c r="L2102" s="444">
        <f t="shared" ca="1" si="124"/>
        <v>-2362654220.4555516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-2362654220.4555516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-9844392.5852314644</v>
      </c>
      <c r="L2103" s="444">
        <f t="shared" ca="1" si="124"/>
        <v>-2372498613.0407829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-2372498613.0407829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-9885410.8876699284</v>
      </c>
      <c r="L2104" s="444">
        <f t="shared" ca="1" si="124"/>
        <v>-2382384023.928453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-2382384023.928453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-9926600.099701887</v>
      </c>
      <c r="L2105" s="444">
        <f t="shared" ca="1" si="124"/>
        <v>-2392310624.0281549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-2392310624.0281549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-9967960.9334506448</v>
      </c>
      <c r="L2106" s="444">
        <f t="shared" ca="1" si="124"/>
        <v>-2402278584.9616055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-2402278584.9616055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-10009494.104006689</v>
      </c>
      <c r="L2107" s="444">
        <f t="shared" ca="1" si="124"/>
        <v>-2412288079.0656123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-2412288079.0656123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-10051200.329440052</v>
      </c>
      <c r="L2108" s="444">
        <f t="shared" ca="1" si="124"/>
        <v>-2422339279.3950524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-2422339279.3950524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-10093080.330812719</v>
      </c>
      <c r="L2109" s="444">
        <f t="shared" ca="1" si="124"/>
        <v>-2432432359.7258654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-2432432359.7258654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-10135134.832191106</v>
      </c>
      <c r="L2110" s="444">
        <f t="shared" ca="1" si="124"/>
        <v>-2442567494.5580564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-2442567494.5580564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-10177364.560658569</v>
      </c>
      <c r="L2111" s="444">
        <f t="shared" ca="1" si="124"/>
        <v>-2452744859.1187148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-2452744859.1187148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-10219770.246327978</v>
      </c>
      <c r="L2112" s="444">
        <f t="shared" ca="1" si="124"/>
        <v>-2462964629.3650427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-2462964629.3650427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-10262352.622354344</v>
      </c>
      <c r="L2113" s="444">
        <f t="shared" ca="1" si="124"/>
        <v>-2473226981.9873972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-2473226981.9873972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-10305112.424947489</v>
      </c>
      <c r="L2114" s="444">
        <f t="shared" ca="1" si="124"/>
        <v>-2483532094.4123445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-2483532094.4123445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-10348050.393384768</v>
      </c>
      <c r="L2115" s="444">
        <f t="shared" ca="1" si="124"/>
        <v>-2493880144.8057294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-2493880144.8057294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-10391167.270023873</v>
      </c>
      <c r="L2116" s="444">
        <f t="shared" ca="1" si="124"/>
        <v>-2504271312.0757532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-2504271312.0757532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-10434463.800315639</v>
      </c>
      <c r="L2117" s="444">
        <f t="shared" ca="1" si="124"/>
        <v>-2514705775.8760691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-2514705775.8760691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-10477940.732816955</v>
      </c>
      <c r="L2118" s="444">
        <f t="shared" ca="1" si="124"/>
        <v>-2525183716.6088862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-2525183716.6088862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-10521598.819203693</v>
      </c>
      <c r="L2119" s="444">
        <f t="shared" ca="1" si="124"/>
        <v>-2535705315.4280901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-2535705315.4280901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-10565438.814283708</v>
      </c>
      <c r="L2120" s="444">
        <f t="shared" ca="1" si="124"/>
        <v>-2546270754.2423739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-2546270754.2423739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-10609461.47600989</v>
      </c>
      <c r="L2121" s="444">
        <f t="shared" ca="1" si="124"/>
        <v>-2556880215.7183838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-2556880215.7183838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-10653667.565493265</v>
      </c>
      <c r="L2122" s="444">
        <f t="shared" ca="1" si="124"/>
        <v>-2567533883.2838769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-2567533883.2838769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-10698057.847016154</v>
      </c>
      <c r="L2123" s="444">
        <f t="shared" ca="1" si="124"/>
        <v>-2578231941.1308932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-2578231941.1308932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-10742633.088045388</v>
      </c>
      <c r="L2124" s="444">
        <f t="shared" ca="1" si="124"/>
        <v>-2588974574.2189388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-2588974574.2189388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-10787394.059245579</v>
      </c>
      <c r="L2125" s="444">
        <f t="shared" ca="1" si="124"/>
        <v>-2599761968.2781844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-2599761968.2781844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-10832341.534492435</v>
      </c>
      <c r="L2126" s="444">
        <f t="shared" ca="1" si="124"/>
        <v>-2610594309.8126769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-2610594309.8126769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-10877476.290886154</v>
      </c>
      <c r="L2127" s="444">
        <f t="shared" ca="1" si="124"/>
        <v>-2621471786.1035628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-2621471786.1035628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-10922799.108764846</v>
      </c>
      <c r="L2128" s="444">
        <f t="shared" ca="1" si="124"/>
        <v>-2632394585.2123275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-2632394585.2123275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-10968310.771718031</v>
      </c>
      <c r="L2129" s="444">
        <f t="shared" ca="1" si="124"/>
        <v>-2643362895.9840455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-2643362895.9840455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-11014012.066600189</v>
      </c>
      <c r="L2130" s="444">
        <f t="shared" ca="1" si="124"/>
        <v>-2654376908.0506458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-2654376908.0506458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-11059903.783544358</v>
      </c>
      <c r="L2131" s="444">
        <f t="shared" ca="1" si="124"/>
        <v>-2665436811.8341904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-2665436811.8341904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-11105986.715975793</v>
      </c>
      <c r="L2132" s="444">
        <f t="shared" ca="1" si="124"/>
        <v>-2676542798.5501661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-2676542798.5501661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-11152261.660625692</v>
      </c>
      <c r="L2133" s="444">
        <f t="shared" ca="1" si="124"/>
        <v>-2687695060.2107916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-2687695060.2107916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-11198729.417544965</v>
      </c>
      <c r="L2134" s="444">
        <f t="shared" ca="1" si="124"/>
        <v>-2698893789.6283364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-2698893789.6283364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-11245390.790118068</v>
      </c>
      <c r="L2135" s="444">
        <f t="shared" ca="1" si="124"/>
        <v>-2710139180.4184546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-2710139180.4184546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-11292246.585076895</v>
      </c>
      <c r="L2136" s="444">
        <f t="shared" ca="1" si="124"/>
        <v>-2721431427.0035315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-2721431427.0035315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-11339297.612514714</v>
      </c>
      <c r="L2137" s="444">
        <f t="shared" ca="1" si="124"/>
        <v>-2732770724.616046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-2732770724.616046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-11386544.685900191</v>
      </c>
      <c r="L2138" s="444">
        <f t="shared" ca="1" si="124"/>
        <v>-2744157269.3019462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-2744157269.3019462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-11433988.622091442</v>
      </c>
      <c r="L2139" s="444">
        <f t="shared" ca="1" si="124"/>
        <v>-2755591257.9240375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-2755591257.9240375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-11481630.241350155</v>
      </c>
      <c r="L2140" s="444">
        <f t="shared" ca="1" si="124"/>
        <v>-2767072888.1653876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-2767072888.1653876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-11529470.367355783</v>
      </c>
      <c r="L2141" s="444">
        <f t="shared" ca="1" si="124"/>
        <v>-2778602358.5327435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-2778602358.5327435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-11577509.827219764</v>
      </c>
      <c r="L2142" s="444">
        <f t="shared" ca="1" si="124"/>
        <v>-2790179868.3599634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-2790179868.3599634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-11625749.451499848</v>
      </c>
      <c r="L2143" s="444">
        <f t="shared" ca="1" si="124"/>
        <v>-2801805617.8114634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-2801805617.8114634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-11674190.074214431</v>
      </c>
      <c r="L2144" s="444">
        <f t="shared" ca="1" si="124"/>
        <v>-2813479807.8856778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-2813479807.8856778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-11722832.532856992</v>
      </c>
      <c r="L2145" s="444">
        <f t="shared" ca="1" si="124"/>
        <v>-2825202640.4185348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-2825202640.4185348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-11771677.668410562</v>
      </c>
      <c r="L2146" s="444">
        <f t="shared" ca="1" si="124"/>
        <v>-2836974318.0869455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-2836974318.0869455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-11820726.325362273</v>
      </c>
      <c r="L2147" s="444">
        <f t="shared" ca="1" si="124"/>
        <v>-2848795044.4123077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-2848795044.4123077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-11869979.351717949</v>
      </c>
      <c r="L2148" s="444">
        <f t="shared" ca="1" si="124"/>
        <v>-2860665023.7640257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-2860665023.7640257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-11919437.599016774</v>
      </c>
      <c r="L2149" s="444">
        <f t="shared" ca="1" si="124"/>
        <v>-2872584461.3630424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-2872584461.3630424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-11969101.922346009</v>
      </c>
      <c r="L2150" s="444">
        <f t="shared" ca="1" si="124"/>
        <v>-2884553563.2853885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-2884553563.2853885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-12018973.180355785</v>
      </c>
      <c r="L2151" s="444">
        <f t="shared" ca="1" si="124"/>
        <v>-2896572536.465744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-2896572536.465744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-12069052.235273933</v>
      </c>
      <c r="L2152" s="444">
        <f t="shared" ca="1" si="124"/>
        <v>-2908641588.7010179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-2908641588.7010179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-12119339.952920908</v>
      </c>
      <c r="L2153" s="444">
        <f t="shared" ca="1" si="124"/>
        <v>-2920760928.6539388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-2920760928.6539388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-12169837.202724745</v>
      </c>
      <c r="L2154" s="444">
        <f t="shared" ca="1" si="124"/>
        <v>-2932930765.8566637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-2932930765.8566637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-12220544.8577361</v>
      </c>
      <c r="L2155" s="444">
        <f t="shared" ca="1" si="124"/>
        <v>-2945151310.7143998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-2945151310.7143998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-12271463.794643333</v>
      </c>
      <c r="L2156" s="444">
        <f t="shared" ca="1" si="124"/>
        <v>-2957422774.5090432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-2957422774.5090432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-12322594.89378768</v>
      </c>
      <c r="L2157" s="444">
        <f t="shared" ca="1" si="124"/>
        <v>-2969745369.4028311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-2969745369.4028311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-12373939.039178463</v>
      </c>
      <c r="L2158" s="444">
        <f t="shared" ca="1" si="124"/>
        <v>-2982119308.4420094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-2982119308.4420094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-12425497.118508372</v>
      </c>
      <c r="L2159" s="444">
        <f t="shared" ca="1" si="124"/>
        <v>-2994544805.5605178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-2994544805.5605178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-12477270.023168825</v>
      </c>
      <c r="L2160" s="444">
        <f t="shared" ca="1" si="124"/>
        <v>-3007022075.5836868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-3007022075.5836868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-12529258.648265362</v>
      </c>
      <c r="L2161" s="444">
        <f t="shared" ca="1" si="124"/>
        <v>-3019551334.2319522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-3019551334.2319522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-12581463.892633134</v>
      </c>
      <c r="L2162" s="444">
        <f t="shared" ca="1" si="124"/>
        <v>-3032132798.1245852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-3032132798.1245852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-12633886.658852438</v>
      </c>
      <c r="L2163" s="444">
        <f t="shared" ca="1" si="124"/>
        <v>-3044766684.7834377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-3044766684.7834377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-12686527.853264324</v>
      </c>
      <c r="L2164" s="444">
        <f t="shared" ca="1" si="124"/>
        <v>-3057453212.6367021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-3057453212.6367021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-12739388.385986259</v>
      </c>
      <c r="L2165" s="444">
        <f t="shared" ca="1" si="124"/>
        <v>-3070192601.0226884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-3070192601.0226884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-12792469.170927867</v>
      </c>
      <c r="L2166" s="444">
        <f t="shared" ca="1" si="124"/>
        <v>-3082985070.1936164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-3082985070.1936164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-12845771.125806734</v>
      </c>
      <c r="L2167" s="444">
        <f t="shared" ca="1" si="124"/>
        <v>-3095830841.3194232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-3095830841.3194232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-12899295.172164263</v>
      </c>
      <c r="L2168" s="444">
        <f t="shared" ca="1" si="124"/>
        <v>-3108730136.4915876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-3108730136.4915876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-12953042.235381614</v>
      </c>
      <c r="L2169" s="444">
        <f t="shared" ca="1" si="124"/>
        <v>-3121683178.7269692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-3121683178.7269692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-13007013.244695704</v>
      </c>
      <c r="L2170" s="444">
        <f t="shared" ca="1" si="124"/>
        <v>-3134690191.9716649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-3134690191.9716649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-13061209.133215271</v>
      </c>
      <c r="L2171" s="444">
        <f t="shared" ca="1" si="124"/>
        <v>-3147751401.1048803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-3147751401.1048803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-13115630.837937001</v>
      </c>
      <c r="L2172" s="444">
        <f t="shared" ca="1" si="124"/>
        <v>-3160867031.9428172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-3160867031.9428172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-13170279.299761739</v>
      </c>
      <c r="L2173" s="444">
        <f t="shared" ca="1" si="124"/>
        <v>-3174037311.242579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-3174037311.242579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-13225155.463510746</v>
      </c>
      <c r="L2174" s="444">
        <f t="shared" ca="1" si="124"/>
        <v>-3187262466.7060895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-3187262466.7060895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-13280260.277942039</v>
      </c>
      <c r="L2175" s="444">
        <f t="shared" ca="1" si="124"/>
        <v>-3200542726.9840317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-3200542726.9840317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-13335594.695766799</v>
      </c>
      <c r="L2176" s="444">
        <f t="shared" ca="1" si="124"/>
        <v>-3213878321.6797986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-3213878321.6797986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-13391159.673665827</v>
      </c>
      <c r="L2177" s="444">
        <f t="shared" ca="1" si="124"/>
        <v>-3227269481.3534646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-3227269481.3534646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-13446956.172306102</v>
      </c>
      <c r="L2178" s="444">
        <f t="shared" ca="1" si="124"/>
        <v>-3240716437.5257707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-3240716437.5257707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-13502985.156357378</v>
      </c>
      <c r="L2179" s="444">
        <f t="shared" ca="1" si="124"/>
        <v>-3254219422.682128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-3254219422.682128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-13559247.594508866</v>
      </c>
      <c r="L2180" s="444">
        <f t="shared" ca="1" si="124"/>
        <v>-3267778670.2766366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-3267778670.2766366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-13615744.459485985</v>
      </c>
      <c r="L2181" s="444">
        <f t="shared" ca="1" si="124"/>
        <v>-3281394414.7361226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-3281394414.7361226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-13672476.728067176</v>
      </c>
      <c r="L2182" s="444">
        <f t="shared" ca="1" si="124"/>
        <v>-3295066891.46419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-3295066891.46419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-13729445.381100791</v>
      </c>
      <c r="L2183" s="444">
        <f t="shared" ca="1" si="124"/>
        <v>-3308796336.8452907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-3308796336.8452907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-13786651.403522044</v>
      </c>
      <c r="L2184" s="444">
        <f t="shared" ca="1" si="124"/>
        <v>-3322582988.2488127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-3322582988.2488127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-13844095.784370052</v>
      </c>
      <c r="L2185" s="444">
        <f t="shared" ca="1" si="124"/>
        <v>-3336427084.0331826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-3336427084.0331826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-13901779.516804928</v>
      </c>
      <c r="L2186" s="444">
        <f t="shared" ca="1" si="124"/>
        <v>-3350328863.5499873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-3350328863.5499873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-13959703.598124947</v>
      </c>
      <c r="L2187" s="444">
        <f t="shared" ca="1" si="124"/>
        <v>-3364288567.1481123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-3364288567.1481123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-14017869.029783802</v>
      </c>
      <c r="L2188" s="444">
        <f t="shared" ca="1" si="124"/>
        <v>-3378306436.177896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-3378306436.177896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-14076276.8174079</v>
      </c>
      <c r="L2189" s="444">
        <f t="shared" ca="1" si="124"/>
        <v>-3392382712.9953041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-3392382712.9953041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-14134927.970813766</v>
      </c>
      <c r="L2190" s="444">
        <f t="shared" ca="1" si="124"/>
        <v>-3406517640.9661179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-3406517640.9661179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-14193823.504025491</v>
      </c>
      <c r="L2191" s="444">
        <f t="shared" ca="1" si="124"/>
        <v>-3420711464.4701433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-3420711464.4701433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-14252964.435292264</v>
      </c>
      <c r="L2192" s="444">
        <f t="shared" ca="1" si="124"/>
        <v>-3434964428.9054356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-3434964428.9054356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-14312351.787105981</v>
      </c>
      <c r="L2193" s="444">
        <f t="shared" ca="1" si="124"/>
        <v>-3449276780.6925416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-3449276780.6925416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-14371986.586218925</v>
      </c>
      <c r="L2194" s="444">
        <f t="shared" ca="1" si="124"/>
        <v>-3463648767.2787604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-3463648767.2787604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-14431869.863661502</v>
      </c>
      <c r="L2195" s="444">
        <f t="shared" ca="1" si="124"/>
        <v>-3478080637.1424217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-3478080637.1424217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-14492002.654760091</v>
      </c>
      <c r="L2196" s="444">
        <f t="shared" ca="1" si="124"/>
        <v>-3492572639.7971816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-3492572639.7971816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-14552385.999154922</v>
      </c>
      <c r="L2197" s="444">
        <f t="shared" ca="1" si="124"/>
        <v>-3507125025.7963367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-3507125025.7963367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-14613020.94081807</v>
      </c>
      <c r="L2198" s="444">
        <f t="shared" ca="1" si="124"/>
        <v>-3521738046.7371545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-3521738046.7371545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-14673908.528071478</v>
      </c>
      <c r="L2199" s="444">
        <f t="shared" ca="1" si="124"/>
        <v>-3536411955.2652259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-3536411955.2652259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-14735049.813605107</v>
      </c>
      <c r="L2200" s="444">
        <f t="shared" ca="1" si="124"/>
        <v>-3551147005.0788312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-3551147005.0788312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-14796445.85449513</v>
      </c>
      <c r="L2201" s="444">
        <f t="shared" ca="1" si="124"/>
        <v>-3565943450.9333262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-3565943450.9333262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-14858097.712222194</v>
      </c>
      <c r="L2202" s="444">
        <f t="shared" ca="1" si="124"/>
        <v>-3580801548.6455483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-3580801548.6455483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-14920006.452689784</v>
      </c>
      <c r="L2203" s="444">
        <f t="shared" ca="1" si="124"/>
        <v>-3595721555.098238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-3595721555.098238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-14982173.146242658</v>
      </c>
      <c r="L2204" s="444">
        <f t="shared" ca="1" si="124"/>
        <v>-3610703728.2444806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-3610703728.2444806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-15044598.867685338</v>
      </c>
      <c r="L2205" s="444">
        <f t="shared" ca="1" si="124"/>
        <v>-3625748327.1121659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-3625748327.1121659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-15107284.696300689</v>
      </c>
      <c r="L2206" s="444">
        <f t="shared" ca="1" si="124"/>
        <v>-3640855611.8084664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-3640855611.8084664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-15170231.715868609</v>
      </c>
      <c r="L2207" s="444">
        <f t="shared" ca="1" si="124"/>
        <v>-3656025843.5243349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-3656025843.5243349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-15233441.014684731</v>
      </c>
      <c r="L2208" s="444">
        <f t="shared" ca="1" si="124"/>
        <v>-3671259284.5390196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-3671259284.5390196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-15296913.68557925</v>
      </c>
      <c r="L2209" s="444">
        <f t="shared" ca="1" si="124"/>
        <v>-3686556198.2245989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-3686556198.2245989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-15360650.825935826</v>
      </c>
      <c r="L2210" s="444">
        <f t="shared" ca="1" si="124"/>
        <v>-3701916849.0505347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-3701916849.0505347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-15424653.53771056</v>
      </c>
      <c r="L2211" s="444">
        <f t="shared" ca="1" si="124"/>
        <v>-3717341502.5882454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-3717341502.5882454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-15488922.927451024</v>
      </c>
      <c r="L2212" s="444">
        <f t="shared" ca="1" si="124"/>
        <v>-3732830425.5156965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-3732830425.5156965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-15553460.106315402</v>
      </c>
      <c r="L2213" s="444">
        <f t="shared" ca="1" si="124"/>
        <v>-3748383885.6220121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-3748383885.6220121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-15618266.19009172</v>
      </c>
      <c r="L2214" s="444">
        <f t="shared" ca="1" si="124"/>
        <v>-3764002151.8121037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-3764002151.8121037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-15683342.299217099</v>
      </c>
      <c r="L2215" s="444">
        <f t="shared" ca="1" si="124"/>
        <v>-3779685494.111321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-3779685494.111321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-15748689.558797171</v>
      </c>
      <c r="L2216" s="444">
        <f t="shared" ca="1" si="124"/>
        <v>-3795434183.6701183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-3795434183.6701183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-15814309.098625492</v>
      </c>
      <c r="L2217" s="444">
        <f t="shared" ca="1" si="124"/>
        <v>-3811248492.768744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-3811248492.768744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-15880202.053203102</v>
      </c>
      <c r="L2218" s="444">
        <f t="shared" ca="1" si="124"/>
        <v>-3827128694.8219471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-3827128694.8219471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-15946369.561758112</v>
      </c>
      <c r="L2219" s="444">
        <f t="shared" ca="1" si="124"/>
        <v>-3843075064.3837051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-3843075064.3837051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-16012812.768265437</v>
      </c>
      <c r="L2220" s="444">
        <f t="shared" ca="1" si="124"/>
        <v>-3859087877.1519704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-3859087877.1519704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-16079532.821466543</v>
      </c>
      <c r="L2221" s="444">
        <f t="shared" ca="1" si="124"/>
        <v>-3875167409.9734368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-3875167409.9734368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-16146530.87488932</v>
      </c>
      <c r="L2222" s="444">
        <f t="shared" ca="1" si="124"/>
        <v>-3891313940.8483262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-3891313940.8483262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-16213808.086868023</v>
      </c>
      <c r="L2223" s="444">
        <f t="shared" ca="1" si="124"/>
        <v>-3907527748.935194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-3907527748.935194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-16281365.620563308</v>
      </c>
      <c r="L2224" s="444">
        <f t="shared" ca="1" si="124"/>
        <v>-3923809114.5557575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-3923809114.5557575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-16349204.643982323</v>
      </c>
      <c r="L2225" s="444">
        <f t="shared" ca="1" si="124"/>
        <v>-3940158319.1997399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-3940158319.1997399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-16417326.329998916</v>
      </c>
      <c r="L2226" s="444">
        <f t="shared" ca="1" si="124"/>
        <v>-3956575645.5297389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-3956575645.5297389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-16485731.856373912</v>
      </c>
      <c r="L2227" s="444">
        <f t="shared" ca="1" si="124"/>
        <v>-3973061377.3861127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-3973061377.3861127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-16554422.405775469</v>
      </c>
      <c r="L2228" s="444">
        <f t="shared" ca="1" si="124"/>
        <v>-3989615799.7918882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-3989615799.7918882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-16623399.165799534</v>
      </c>
      <c r="L2229" s="444">
        <f t="shared" ca="1" si="124"/>
        <v>-4006239198.9576879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-4006239198.9576879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-16692663.328990364</v>
      </c>
      <c r="L2230" s="444">
        <f t="shared" ca="1" si="124"/>
        <v>-4022931862.2866783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-4022931862.2866783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-16762216.092861157</v>
      </c>
      <c r="L2231" s="444">
        <f t="shared" ca="1" si="124"/>
        <v>-4039694078.3795395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-4039694078.3795395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-16832058.659914747</v>
      </c>
      <c r="L2232" s="444">
        <f t="shared" ca="1" si="124"/>
        <v>-4056526137.0394545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-4056526137.0394545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-16902192.23766439</v>
      </c>
      <c r="L2233" s="444">
        <f t="shared" ca="1" si="124"/>
        <v>-4073428329.2771187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-4073428329.2771187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-16972618.038654663</v>
      </c>
      <c r="L2234" s="444">
        <f t="shared" ca="1" si="124"/>
        <v>-4090400947.3157735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-4090400947.3157735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-17043337.280482393</v>
      </c>
      <c r="L2235" s="444">
        <f t="shared" ca="1" si="124"/>
        <v>-4107444284.5962558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-4107444284.5962558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-17114351.185817733</v>
      </c>
      <c r="L2236" s="444">
        <f t="shared" ca="1" si="124"/>
        <v>-4124558635.7820735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-4124558635.7820735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-17185660.982425306</v>
      </c>
      <c r="L2237" s="444">
        <f t="shared" ca="1" si="124"/>
        <v>-4141744296.7644987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-4141744296.7644987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-17257267.903185412</v>
      </c>
      <c r="L2238" s="444">
        <f t="shared" ca="1" si="124"/>
        <v>-4159001564.6676841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-4159001564.6676841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-17329173.186115351</v>
      </c>
      <c r="L2239" s="444">
        <f t="shared" ca="1" si="124"/>
        <v>-4176330737.8537993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-4176330737.8537993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-17401378.074390829</v>
      </c>
      <c r="L2240" s="444">
        <f t="shared" ca="1" si="124"/>
        <v>-4193732115.9281902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-4193732115.9281902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-17473883.816367459</v>
      </c>
      <c r="L2241" s="444">
        <f t="shared" ca="1" si="124"/>
        <v>-4211205999.7445579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-4211205999.7445579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-17546691.665602323</v>
      </c>
      <c r="L2242" s="444">
        <f t="shared" ca="1" si="124"/>
        <v>-4228752691.4101601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-4228752691.4101601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-17619802.880875666</v>
      </c>
      <c r="L2243" s="444">
        <f t="shared" ca="1" si="124"/>
        <v>-4246372494.2910357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-4246372494.2910357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-17693218.726212647</v>
      </c>
      <c r="L2244" s="444">
        <f t="shared" ca="1" si="124"/>
        <v>-4264065713.0172482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-4264065713.0172482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-17766940.4709052</v>
      </c>
      <c r="L2245" s="444">
        <f t="shared" ca="1" si="124"/>
        <v>-4281832653.4881535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-4281832653.4881535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-17840969.389533971</v>
      </c>
      <c r="L2246" s="444">
        <f t="shared" ca="1" si="124"/>
        <v>-4299673622.8776875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-4299673622.8776875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-17915306.761990365</v>
      </c>
      <c r="L2247" s="444">
        <f t="shared" ca="1" si="124"/>
        <v>-4317588929.639678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-4317588929.639678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-17989953.87349866</v>
      </c>
      <c r="L2248" s="444">
        <f t="shared" ca="1" si="124"/>
        <v>-4335578883.5131769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-4335578883.5131769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-18064912.014638238</v>
      </c>
      <c r="L2249" s="444">
        <f t="shared" ca="1" si="124"/>
        <v>-4353643795.5278149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-4353643795.5278149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-18140182.481365897</v>
      </c>
      <c r="L2250" s="444">
        <f t="shared" ca="1" si="124"/>
        <v>-4371783978.009181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-4371783978.009181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-18215766.575038254</v>
      </c>
      <c r="L2251" s="444">
        <f t="shared" ca="1" si="124"/>
        <v>-4389999744.584219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-4389999744.584219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-18291665.602434244</v>
      </c>
      <c r="L2252" s="444">
        <f t="shared" ca="1" si="124"/>
        <v>-4408291410.1866531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-4408291410.1866531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-18367880.875777721</v>
      </c>
      <c r="L2253" s="444">
        <f t="shared" ca="1" si="124"/>
        <v>-4426659291.0624313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-4426659291.0624313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-18444413.712760132</v>
      </c>
      <c r="L2254" s="444">
        <f t="shared" ca="1" si="124"/>
        <v>-4445103704.7751913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-4445103704.7751913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-18521265.436563298</v>
      </c>
      <c r="L2255" s="444">
        <f t="shared" ca="1" si="124"/>
        <v>-4463624970.2117548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-4463624970.2117548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-18598437.375882313</v>
      </c>
      <c r="L2256" s="444">
        <f t="shared" ca="1" si="124"/>
        <v>-4482223407.5876369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-4482223407.5876369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-18675930.864948489</v>
      </c>
      <c r="L2257" s="444">
        <f t="shared" ca="1" si="124"/>
        <v>-4500899338.4525852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-4500899338.4525852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-18753747.243552439</v>
      </c>
      <c r="L2258" s="444">
        <f t="shared" ca="1" si="124"/>
        <v>-4519653085.6961374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-4519653085.6961374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-18831887.857067239</v>
      </c>
      <c r="L2259" s="444">
        <f t="shared" ca="1" si="124"/>
        <v>-4538484973.5532045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-4538484973.5532045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-18910354.056471687</v>
      </c>
      <c r="L2260" s="444">
        <f t="shared" ca="1" si="124"/>
        <v>-4557395327.6096764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-4557395327.6096764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-18989147.198373653</v>
      </c>
      <c r="L2261" s="444">
        <f t="shared" ca="1" si="124"/>
        <v>-4576384474.8080502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-4576384474.8080502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-19068268.645033542</v>
      </c>
      <c r="L2262" s="444">
        <f t="shared" ca="1" si="124"/>
        <v>-4595452743.453084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-4595452743.453084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-19147719.76438785</v>
      </c>
      <c r="L2263" s="444">
        <f t="shared" ca="1" si="124"/>
        <v>-4614600463.2174721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-4614600463.2174721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-19227501.930072799</v>
      </c>
      <c r="L2264" s="444">
        <f t="shared" ca="1" si="124"/>
        <v>-4633827965.1475449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-4633827965.1475449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-19307616.521448102</v>
      </c>
      <c r="L2265" s="444">
        <f t="shared" ca="1" si="124"/>
        <v>-4653135581.668993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-4653135581.668993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-19388064.923620805</v>
      </c>
      <c r="L2266" s="444">
        <f t="shared" ca="1" si="124"/>
        <v>-4672523646.5926142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-4672523646.5926142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-19468848.527469225</v>
      </c>
      <c r="L2267" s="444">
        <f t="shared" ca="1" si="124"/>
        <v>-4691992495.1200838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-4691992495.1200838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-19549968.729667015</v>
      </c>
      <c r="L2268" s="444">
        <f t="shared" ca="1" si="124"/>
        <v>-4711542463.8497505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-4711542463.8497505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-19631426.932707295</v>
      </c>
      <c r="L2269" s="444">
        <f t="shared" ca="1" si="124"/>
        <v>-4731173890.7824574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-4731173890.7824574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-19713224.544926904</v>
      </c>
      <c r="L2270" s="444">
        <f t="shared" ca="1" si="124"/>
        <v>-4750887115.327384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-4750887115.327384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-19795362.980530765</v>
      </c>
      <c r="L2271" s="444">
        <f t="shared" ca="1" si="124"/>
        <v>-4770682478.3079147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-4770682478.3079147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-19877843.65961631</v>
      </c>
      <c r="L2272" s="444">
        <f t="shared" ca="1" si="124"/>
        <v>-4790560321.9675312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-4790560321.9675312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-19960668.008198045</v>
      </c>
      <c r="L2273" s="444">
        <f t="shared" ca="1" si="124"/>
        <v>-4810520989.975729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-4810520989.975729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-20043837.458232205</v>
      </c>
      <c r="L2274" s="444">
        <f t="shared" ca="1" si="124"/>
        <v>-4830564827.4339609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-4830564827.4339609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-20127353.447641503</v>
      </c>
      <c r="L2275" s="444">
        <f t="shared" ca="1" si="124"/>
        <v>-4850692180.8816023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-4850692180.8816023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-20211217.420340009</v>
      </c>
      <c r="L2276" s="444">
        <f t="shared" ca="1" si="124"/>
        <v>-4870903398.3019419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-4870903398.3019419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-20295430.826258089</v>
      </c>
      <c r="L2277" s="444">
        <f t="shared" ca="1" si="124"/>
        <v>-4891198829.1281996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-4891198829.1281996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-20379995.121367499</v>
      </c>
      <c r="L2278" s="444">
        <f t="shared" ca="1" si="124"/>
        <v>-4911578824.249567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-4911578824.249567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-20464911.767706528</v>
      </c>
      <c r="L2279" s="444">
        <f t="shared" ca="1" si="124"/>
        <v>-4932043736.0172739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-4932043736.0172739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-20550182.233405307</v>
      </c>
      <c r="L2280" s="444">
        <f t="shared" ca="1" si="124"/>
        <v>-4952593918.250679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-4952593918.250679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-20635807.992711164</v>
      </c>
      <c r="L2281" s="444">
        <f t="shared" ca="1" si="124"/>
        <v>-4973229726.2433901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-4973229726.2433901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-20721790.526014127</v>
      </c>
      <c r="L2282" s="444">
        <f t="shared" ca="1" si="124"/>
        <v>-4993951516.7694044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-4993951516.7694044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-20808131.319872517</v>
      </c>
      <c r="L2283" s="444">
        <f t="shared" ca="1" si="124"/>
        <v>-5014759648.0892773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-5014759648.0892773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-20894831.867038656</v>
      </c>
      <c r="L2284" s="444">
        <f t="shared" ca="1" si="124"/>
        <v>-5035654479.956316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-5035654479.956316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-20981893.66648465</v>
      </c>
      <c r="L2285" s="444">
        <f t="shared" ca="1" si="124"/>
        <v>-5056636373.6228008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-5056636373.6228008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-21069318.223428335</v>
      </c>
      <c r="L2286" s="444">
        <f t="shared" ca="1" si="124"/>
        <v>-5077705691.8462296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-5077705691.8462296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-21157107.049359288</v>
      </c>
      <c r="L2287" s="444">
        <f t="shared" ca="1" si="124"/>
        <v>-5098862798.8955889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-5098862798.8955889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-21245261.662064955</v>
      </c>
      <c r="L2288" s="444">
        <f t="shared" ca="1" si="124"/>
        <v>-5120108060.5576534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-5120108060.5576534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-21333783.585656889</v>
      </c>
      <c r="L2289" s="444">
        <f t="shared" ca="1" si="124"/>
        <v>-5141441844.1433105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-5141441844.1433105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-21422674.350597128</v>
      </c>
      <c r="L2290" s="444">
        <f t="shared" ca="1" si="124"/>
        <v>-5162864518.4939079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-5162864518.4939079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-21511935.493724614</v>
      </c>
      <c r="L2291" s="444">
        <f t="shared" ca="1" si="124"/>
        <v>-5184376453.9876328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-5184376453.9876328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-21601568.558281802</v>
      </c>
      <c r="L2292" s="444">
        <f t="shared" ca="1" si="124"/>
        <v>-5205978022.5459146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-5205978022.5459146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-21691575.093941312</v>
      </c>
      <c r="L2293" s="444">
        <f t="shared" ca="1" si="124"/>
        <v>-5227669597.6398563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-5227669597.6398563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-21781956.656832736</v>
      </c>
      <c r="L2294" s="444">
        <f t="shared" ca="1" si="124"/>
        <v>-5249451554.296689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-5249451554.296689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-21872714.809569538</v>
      </c>
      <c r="L2295" s="444">
        <f t="shared" ca="1" si="124"/>
        <v>-5271324269.1062584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-5271324269.1062584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-21963851.121276077</v>
      </c>
      <c r="L2296" s="444">
        <f t="shared" ca="1" si="124"/>
        <v>-5293288120.2275343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-5293288120.2275343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-22055367.167614724</v>
      </c>
      <c r="L2297" s="444">
        <f t="shared" ca="1" si="124"/>
        <v>-5315343487.3951492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-5315343487.3951492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-22147264.53081312</v>
      </c>
      <c r="L2298" s="444">
        <f t="shared" ca="1" si="124"/>
        <v>-5337490751.9259624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-5337490751.9259624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-22239544.799691509</v>
      </c>
      <c r="L2299" s="444">
        <f t="shared" ca="1" si="124"/>
        <v>-5359730296.7256536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-5359730296.7256536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-22332209.569690224</v>
      </c>
      <c r="L2300" s="444">
        <f t="shared" ca="1" si="124"/>
        <v>-5382062506.2953434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-5382062506.2953434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-22425260.442897264</v>
      </c>
      <c r="L2301" s="444">
        <f t="shared" ca="1" si="124"/>
        <v>-5404487766.7382402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-5404487766.7382402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-22518699.028076001</v>
      </c>
      <c r="L2302" s="444">
        <f t="shared" ca="1" si="124"/>
        <v>-5427006465.7663164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-5427006465.7663164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-22612526.940692984</v>
      </c>
      <c r="L2303" s="444">
        <f t="shared" ref="L2303:L2557" ca="1" si="129">I2303-J2303+K2303</f>
        <v>-5449618992.7070093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-5449618992.7070093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-22706745.802945871</v>
      </c>
      <c r="L2304" s="444">
        <f t="shared" ca="1" si="129"/>
        <v>-5472325738.5099554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-5472325738.5099554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-22801357.24379148</v>
      </c>
      <c r="L2305" s="444">
        <f t="shared" ca="1" si="129"/>
        <v>-5495127095.753747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-5495127095.753747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-22896362.898973946</v>
      </c>
      <c r="L2306" s="444">
        <f t="shared" ca="1" si="129"/>
        <v>-5518023458.6527214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-5518023458.6527214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-22991764.411053006</v>
      </c>
      <c r="L2307" s="444">
        <f t="shared" ca="1" si="129"/>
        <v>-5541015223.0637741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-5541015223.0637741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-23087563.429432392</v>
      </c>
      <c r="L2308" s="444">
        <f t="shared" ca="1" si="129"/>
        <v>-5564102786.493206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-5564102786.493206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-23183761.610388357</v>
      </c>
      <c r="L2309" s="444">
        <f t="shared" ca="1" si="129"/>
        <v>-5587286548.1035948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-5587286548.1035948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-23280360.617098313</v>
      </c>
      <c r="L2310" s="444">
        <f t="shared" ca="1" si="129"/>
        <v>-5610566908.7206926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-5610566908.7206926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-23377362.119669553</v>
      </c>
      <c r="L2311" s="444">
        <f t="shared" ca="1" si="129"/>
        <v>-5633944270.8403625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-5633944270.8403625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-23474767.795168176</v>
      </c>
      <c r="L2312" s="444">
        <f t="shared" ca="1" si="129"/>
        <v>-5657419038.6355305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-5657419038.6355305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-23572579.327648044</v>
      </c>
      <c r="L2313" s="444">
        <f t="shared" ca="1" si="129"/>
        <v>-5680991617.9631786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-5680991617.9631786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-23670798.408179909</v>
      </c>
      <c r="L2314" s="444">
        <f t="shared" ca="1" si="129"/>
        <v>-5704662416.3713589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-5704662416.3713589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-23769426.734880663</v>
      </c>
      <c r="L2315" s="444">
        <f t="shared" ca="1" si="129"/>
        <v>-5728431843.1062393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-5728431843.1062393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-23868466.012942664</v>
      </c>
      <c r="L2316" s="444">
        <f t="shared" ca="1" si="129"/>
        <v>-5752300309.1191816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-5752300309.1191816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-23967917.954663258</v>
      </c>
      <c r="L2317" s="444">
        <f t="shared" ca="1" si="129"/>
        <v>-5776268227.0738449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-5776268227.0738449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-24067784.279474355</v>
      </c>
      <c r="L2318" s="444">
        <f t="shared" ca="1" si="129"/>
        <v>-5800336011.3533192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-5800336011.3533192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-24168066.713972162</v>
      </c>
      <c r="L2319" s="444">
        <f t="shared" ca="1" si="129"/>
        <v>-5824504078.0672913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-5824504078.0672913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-24268766.991947047</v>
      </c>
      <c r="L2320" s="444">
        <f t="shared" ca="1" si="129"/>
        <v>-5848772845.0592384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-5848772845.0592384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-24369886.854413494</v>
      </c>
      <c r="L2321" s="444">
        <f t="shared" ca="1" si="129"/>
        <v>-5873142731.9136515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-5873142731.9136515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-24471428.049640216</v>
      </c>
      <c r="L2322" s="444">
        <f t="shared" ca="1" si="129"/>
        <v>-5897614159.9632921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-5897614159.9632921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-24573392.333180383</v>
      </c>
      <c r="L2323" s="444">
        <f t="shared" ca="1" si="129"/>
        <v>-5922187552.2964725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-5922187552.2964725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-24675781.467901967</v>
      </c>
      <c r="L2324" s="444">
        <f t="shared" ca="1" si="129"/>
        <v>-5946863333.7643747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-5946863333.7643747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-24778597.224018227</v>
      </c>
      <c r="L2325" s="444">
        <f t="shared" ca="1" si="129"/>
        <v>-5971641930.9883928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-5971641930.9883928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-24881841.379118305</v>
      </c>
      <c r="L2326" s="444">
        <f t="shared" ca="1" si="129"/>
        <v>-5996523772.3675108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-5996523772.3675108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-24985515.71819796</v>
      </c>
      <c r="L2327" s="444">
        <f t="shared" ca="1" si="129"/>
        <v>-6021509288.0857086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-6021509288.0857086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-25089622.033690453</v>
      </c>
      <c r="L2328" s="444">
        <f t="shared" ca="1" si="129"/>
        <v>-6046598910.1193991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-6046598910.1193991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-25194162.125497498</v>
      </c>
      <c r="L2329" s="444">
        <f t="shared" ca="1" si="129"/>
        <v>-6071793072.2448969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-6071793072.2448969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-25299137.801020402</v>
      </c>
      <c r="L2330" s="444">
        <f t="shared" ca="1" si="129"/>
        <v>-6097092210.0459175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-6097092210.0459175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-25404550.875191323</v>
      </c>
      <c r="L2331" s="444">
        <f t="shared" ca="1" si="129"/>
        <v>-6122496760.9211092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-6122496760.9211092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-25510403.170504622</v>
      </c>
      <c r="L2332" s="444">
        <f t="shared" ca="1" si="129"/>
        <v>-6148007164.0916138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-6148007164.0916138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-25616696.517048389</v>
      </c>
      <c r="L2333" s="444">
        <f t="shared" ca="1" si="129"/>
        <v>-6173623860.6086626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-6173623860.6086626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-25723432.752536096</v>
      </c>
      <c r="L2334" s="444">
        <f t="shared" ca="1" si="129"/>
        <v>-6199347293.3611984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-6199347293.3611984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-25830613.722338326</v>
      </c>
      <c r="L2335" s="444">
        <f t="shared" ca="1" si="129"/>
        <v>-6225177907.0835371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-6225177907.0835371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-25938241.279514737</v>
      </c>
      <c r="L2336" s="444">
        <f t="shared" ca="1" si="129"/>
        <v>-6251116148.3630514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-6251116148.3630514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-26046317.284846049</v>
      </c>
      <c r="L2337" s="444">
        <f t="shared" ca="1" si="129"/>
        <v>-6277162465.6478977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-6277162465.6478977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-26154843.606866241</v>
      </c>
      <c r="L2338" s="444">
        <f t="shared" ca="1" si="129"/>
        <v>-6303317309.2547636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-6303317309.2547636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-26263822.121894848</v>
      </c>
      <c r="L2339" s="444">
        <f t="shared" ca="1" si="129"/>
        <v>-6329581131.3766584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-6329581131.3766584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-26373254.714069411</v>
      </c>
      <c r="L2340" s="444">
        <f t="shared" ca="1" si="129"/>
        <v>-6355954386.0907278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-6355954386.0907278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-26483143.275378034</v>
      </c>
      <c r="L2341" s="444">
        <f t="shared" ca="1" si="129"/>
        <v>-6382437529.366106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-6382437529.366106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-26593489.705692109</v>
      </c>
      <c r="L2342" s="444">
        <f t="shared" ca="1" si="129"/>
        <v>-6409031019.0717983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-6409031019.0717983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-26704295.912799161</v>
      </c>
      <c r="L2343" s="444">
        <f t="shared" ca="1" si="129"/>
        <v>-6435735314.9845972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-6435735314.9845972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-26815563.812435821</v>
      </c>
      <c r="L2344" s="444">
        <f t="shared" ca="1" si="129"/>
        <v>-6462550878.7970333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-6462550878.7970333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-26927295.328320973</v>
      </c>
      <c r="L2345" s="444">
        <f t="shared" ca="1" si="129"/>
        <v>-6489478174.1253538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-6489478174.1253538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-27039492.392188974</v>
      </c>
      <c r="L2346" s="444">
        <f t="shared" ca="1" si="129"/>
        <v>-6516517666.5175428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-6516517666.5175428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-27152156.943823095</v>
      </c>
      <c r="L2347" s="444">
        <f t="shared" ca="1" si="129"/>
        <v>-6543669823.4613657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-6543669823.4613657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-27265290.931089025</v>
      </c>
      <c r="L2348" s="444">
        <f t="shared" ca="1" si="129"/>
        <v>-6570935114.3924551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-6570935114.3924551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-27378896.309968561</v>
      </c>
      <c r="L2349" s="444">
        <f t="shared" ca="1" si="129"/>
        <v>-6598314010.702424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-6598314010.702424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-27492975.044593435</v>
      </c>
      <c r="L2350" s="444">
        <f t="shared" ca="1" si="129"/>
        <v>-6625806985.7470179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-6625806985.7470179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-27607529.107279241</v>
      </c>
      <c r="L2351" s="444">
        <f t="shared" ca="1" si="129"/>
        <v>-6653414514.8542967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-6653414514.8542967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-27722560.478559569</v>
      </c>
      <c r="L2352" s="444">
        <f t="shared" ca="1" si="129"/>
        <v>-6681137075.3328562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-6681137075.3328562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-27838071.147220235</v>
      </c>
      <c r="L2353" s="444">
        <f t="shared" ca="1" si="129"/>
        <v>-6708975146.4800768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-6708975146.4800768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-27954063.110333651</v>
      </c>
      <c r="L2354" s="444">
        <f t="shared" ca="1" si="129"/>
        <v>-6736929209.5904102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-6736929209.5904102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-28070538.373293374</v>
      </c>
      <c r="L2355" s="444">
        <f t="shared" ca="1" si="129"/>
        <v>-6764999747.9637032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-6764999747.9637032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-28187498.949848764</v>
      </c>
      <c r="L2356" s="444">
        <f t="shared" ca="1" si="129"/>
        <v>-6793187246.9135523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-6793187246.9135523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-28304946.862139802</v>
      </c>
      <c r="L2357" s="444">
        <f t="shared" ca="1" si="129"/>
        <v>-6821492193.775692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-6821492193.775692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-28422884.140732054</v>
      </c>
      <c r="L2358" s="444">
        <f t="shared" ca="1" si="129"/>
        <v>-6849915077.9164238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-6849915077.9164238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-28541312.824651767</v>
      </c>
      <c r="L2359" s="444">
        <f t="shared" ca="1" si="129"/>
        <v>-6878456390.7410755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-6878456390.7410755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-28660234.961421147</v>
      </c>
      <c r="L2360" s="444">
        <f t="shared" ca="1" si="129"/>
        <v>-6907116625.7024965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-6907116625.7024965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-28779652.607093737</v>
      </c>
      <c r="L2361" s="444">
        <f t="shared" ca="1" si="129"/>
        <v>-6935896278.3095903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-6935896278.3095903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-28899567.826289959</v>
      </c>
      <c r="L2362" s="444">
        <f t="shared" ca="1" si="129"/>
        <v>-6964795846.1358805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-6964795846.1358805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-29019982.692232836</v>
      </c>
      <c r="L2363" s="444">
        <f t="shared" ca="1" si="129"/>
        <v>-6993815828.8281136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-6993815828.8281136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-29140899.286783807</v>
      </c>
      <c r="L2364" s="444">
        <f t="shared" ca="1" si="129"/>
        <v>-7022956728.1148977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-7022956728.1148977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-29262319.70047874</v>
      </c>
      <c r="L2365" s="444">
        <f t="shared" ca="1" si="129"/>
        <v>-7052219047.8153763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-7052219047.8153763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-29384246.032564063</v>
      </c>
      <c r="L2366" s="444">
        <f t="shared" ca="1" si="129"/>
        <v>-7081603293.8479404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-7081603293.8479404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-29506680.391033087</v>
      </c>
      <c r="L2367" s="444">
        <f t="shared" ca="1" si="129"/>
        <v>-7111109974.2389736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-7111109974.2389736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-29629624.892662391</v>
      </c>
      <c r="L2368" s="444">
        <f t="shared" ca="1" si="129"/>
        <v>-7140739599.1316357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-7140739599.1316357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-29753081.66304848</v>
      </c>
      <c r="L2369" s="444">
        <f t="shared" ca="1" si="129"/>
        <v>-7170492680.7946844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-7170492680.7946844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-29877052.836644519</v>
      </c>
      <c r="L2370" s="444">
        <f t="shared" ca="1" si="129"/>
        <v>-7200369733.6313286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-7200369733.6313286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-30001540.556797199</v>
      </c>
      <c r="L2371" s="444">
        <f t="shared" ca="1" si="129"/>
        <v>-7230371274.1881256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-7230371274.1881256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-30126546.975783851</v>
      </c>
      <c r="L2372" s="444">
        <f t="shared" ca="1" si="129"/>
        <v>-7260497821.1639099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-7260497821.1639099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-30252074.25484962</v>
      </c>
      <c r="L2373" s="444">
        <f t="shared" ca="1" si="129"/>
        <v>-7290749895.4187593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-7290749895.4187593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-30378124.564244825</v>
      </c>
      <c r="L2374" s="444">
        <f t="shared" ca="1" si="129"/>
        <v>-7321128019.9830046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-7321128019.9830046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-30504700.083262518</v>
      </c>
      <c r="L2375" s="444">
        <f t="shared" ca="1" si="129"/>
        <v>-7351632720.066267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-7351632720.066267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-30631803.000276111</v>
      </c>
      <c r="L2376" s="444">
        <f t="shared" ca="1" si="129"/>
        <v>-7382264523.0665436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-7382264523.0665436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-30759435.512777265</v>
      </c>
      <c r="L2377" s="444">
        <f t="shared" ca="1" si="129"/>
        <v>-7413023958.5793209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-7413023958.5793209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-30887599.827413838</v>
      </c>
      <c r="L2378" s="444">
        <f t="shared" ca="1" si="129"/>
        <v>-7443911558.4067345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-7443911558.4067345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-31016298.160028059</v>
      </c>
      <c r="L2379" s="444">
        <f t="shared" ca="1" si="129"/>
        <v>-7474927856.5667629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-7474927856.5667629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-31145532.735694844</v>
      </c>
      <c r="L2380" s="444">
        <f t="shared" ca="1" si="129"/>
        <v>-7506073389.3024578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-7506073389.3024578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-31275305.788760237</v>
      </c>
      <c r="L2381" s="444">
        <f t="shared" ca="1" si="129"/>
        <v>-7537348695.091218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-7537348695.091218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-31405619.56288008</v>
      </c>
      <c r="L2382" s="444">
        <f t="shared" ca="1" si="129"/>
        <v>-7568754314.6540985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-7568754314.6540985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-31536476.311058745</v>
      </c>
      <c r="L2383" s="444">
        <f t="shared" ca="1" si="129"/>
        <v>-7600290790.9651575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-7600290790.9651575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-31667878.295688156</v>
      </c>
      <c r="L2384" s="444">
        <f t="shared" ca="1" si="129"/>
        <v>-7631958669.2608461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-7631958669.2608461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-31799827.788586859</v>
      </c>
      <c r="L2385" s="444">
        <f t="shared" ca="1" si="129"/>
        <v>-7663758497.0494328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-7663758497.0494328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-31932327.071039308</v>
      </c>
      <c r="L2386" s="444">
        <f t="shared" ca="1" si="129"/>
        <v>-7695690824.120472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-7695690824.120472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-32065378.433835298</v>
      </c>
      <c r="L2387" s="444">
        <f t="shared" ca="1" si="129"/>
        <v>-7727756202.554307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-7727756202.554307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-32198984.177309614</v>
      </c>
      <c r="L2388" s="444">
        <f t="shared" ca="1" si="129"/>
        <v>-7759955186.731617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-7759955186.731617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-32333146.611381732</v>
      </c>
      <c r="L2389" s="444">
        <f t="shared" ca="1" si="129"/>
        <v>-7792288333.3429985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-7792288333.3429985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-32467868.055595826</v>
      </c>
      <c r="L2390" s="444">
        <f t="shared" ca="1" si="129"/>
        <v>-7824756201.3985939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-7824756201.3985939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-32603150.839160804</v>
      </c>
      <c r="L2391" s="444">
        <f t="shared" ca="1" si="129"/>
        <v>-7857359352.2377548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-7857359352.2377548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-32738997.300990645</v>
      </c>
      <c r="L2392" s="444">
        <f t="shared" ca="1" si="129"/>
        <v>-7890098349.5387459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-7890098349.5387459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-32875409.789744779</v>
      </c>
      <c r="L2393" s="444">
        <f t="shared" ca="1" si="129"/>
        <v>-7922973759.3284903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-7922973759.3284903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-33012390.66386871</v>
      </c>
      <c r="L2394" s="444">
        <f t="shared" ca="1" si="129"/>
        <v>-7955986149.9923592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-7955986149.9923592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-33149942.291634828</v>
      </c>
      <c r="L2395" s="444">
        <f t="shared" ca="1" si="129"/>
        <v>-7989136092.2839937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-7989136092.2839937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-33288067.051183306</v>
      </c>
      <c r="L2396" s="444">
        <f t="shared" ca="1" si="129"/>
        <v>-8022424159.3351774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-8022424159.3351774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-33426767.33056324</v>
      </c>
      <c r="L2397" s="444">
        <f t="shared" ca="1" si="129"/>
        <v>-8055850926.665741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-8055850926.665741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-33566045.527773917</v>
      </c>
      <c r="L2398" s="444">
        <f t="shared" ca="1" si="129"/>
        <v>-8089416972.1935148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-8089416972.1935148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-33705904.050806314</v>
      </c>
      <c r="L2399" s="444">
        <f t="shared" ca="1" si="129"/>
        <v>-8123122876.2443209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-8123122876.2443209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-33846345.317684673</v>
      </c>
      <c r="L2400" s="444">
        <f t="shared" ca="1" si="129"/>
        <v>-8156969221.562006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-8156969221.562006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-33987371.75650835</v>
      </c>
      <c r="L2401" s="444">
        <f t="shared" ca="1" si="129"/>
        <v>-8190956593.3185139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-8190956593.3185139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-34128985.805493809</v>
      </c>
      <c r="L2402" s="444">
        <f t="shared" ca="1" si="129"/>
        <v>-8225085579.1240072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-8225085579.1240072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-34271189.913016699</v>
      </c>
      <c r="L2403" s="444">
        <f t="shared" ca="1" si="129"/>
        <v>-8259356769.0370235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-8259356769.0370235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-34413986.537654266</v>
      </c>
      <c r="L2404" s="444">
        <f t="shared" ca="1" si="129"/>
        <v>-8293770755.5746775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-8293770755.5746775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-34557378.148227826</v>
      </c>
      <c r="L2405" s="444">
        <f t="shared" ca="1" si="129"/>
        <v>-8328328133.7229052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-8328328133.7229052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-34701367.223845437</v>
      </c>
      <c r="L2406" s="444">
        <f t="shared" ca="1" si="129"/>
        <v>-8363029500.9467506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-8363029500.9467506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-34845956.253944792</v>
      </c>
      <c r="L2407" s="444">
        <f t="shared" ca="1" si="129"/>
        <v>-8397875457.200695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-8397875457.200695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-34991147.738336228</v>
      </c>
      <c r="L2408" s="444">
        <f t="shared" ca="1" si="129"/>
        <v>-8432866604.9390316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-8432866604.9390316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-35136944.187245965</v>
      </c>
      <c r="L2409" s="444">
        <f t="shared" ca="1" si="129"/>
        <v>-8468003549.1262779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-8468003549.1262779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-35283348.12135949</v>
      </c>
      <c r="L2410" s="444">
        <f t="shared" ca="1" si="129"/>
        <v>-8503286897.2476377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-8503286897.2476377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-35430362.071865164</v>
      </c>
      <c r="L2411" s="444">
        <f t="shared" ca="1" si="129"/>
        <v>-8538717259.3195028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-8538717259.3195028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-35577988.580497921</v>
      </c>
      <c r="L2412" s="444">
        <f t="shared" ca="1" si="129"/>
        <v>-8574295247.9000006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-8574295247.9000006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-35726230.199583337</v>
      </c>
      <c r="L2413" s="444">
        <f t="shared" ca="1" si="129"/>
        <v>-8610021478.0995846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-8610021478.0995846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-35875089.492081605</v>
      </c>
      <c r="L2414" s="444">
        <f t="shared" ca="1" si="129"/>
        <v>-8645896567.5916653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-8645896567.5916653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-36024569.031631939</v>
      </c>
      <c r="L2415" s="444">
        <f t="shared" ca="1" si="129"/>
        <v>-8681921136.6232967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-8681921136.6232967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-36174671.40259707</v>
      </c>
      <c r="L2416" s="444">
        <f t="shared" ca="1" si="129"/>
        <v>-8718095808.0258942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-8718095808.0258942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-36325399.200107895</v>
      </c>
      <c r="L2417" s="444">
        <f t="shared" ca="1" si="129"/>
        <v>-8754421207.2260017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-8754421207.2260017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-36476755.03010834</v>
      </c>
      <c r="L2418" s="444">
        <f t="shared" ca="1" si="129"/>
        <v>-8790897962.2561092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-8790897962.2561092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-36628741.509400457</v>
      </c>
      <c r="L2419" s="444">
        <f t="shared" ca="1" si="129"/>
        <v>-8827526703.7655106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-8827526703.7655106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-36781361.265689626</v>
      </c>
      <c r="L2420" s="444">
        <f t="shared" ca="1" si="129"/>
        <v>-8864308065.0312004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-8864308065.0312004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-36934616.937629998</v>
      </c>
      <c r="L2421" s="444">
        <f t="shared" ca="1" si="129"/>
        <v>-8901242681.9688301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-8901242681.9688301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-37088511.174870126</v>
      </c>
      <c r="L2422" s="444">
        <f t="shared" ca="1" si="129"/>
        <v>-8938331193.1436996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-8938331193.1436996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-37243046.638098747</v>
      </c>
      <c r="L2423" s="444">
        <f t="shared" ca="1" si="129"/>
        <v>-8975574239.7817993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-8975574239.7817993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-37398225.999090828</v>
      </c>
      <c r="L2424" s="444">
        <f t="shared" ca="1" si="129"/>
        <v>-9012972465.7808895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-9012972465.7808895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-37554051.940753706</v>
      </c>
      <c r="L2425" s="444">
        <f t="shared" ca="1" si="129"/>
        <v>-9050526517.7216434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-9050526517.7216434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-37710527.157173514</v>
      </c>
      <c r="L2426" s="444">
        <f t="shared" ca="1" si="129"/>
        <v>-9088237044.8788166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-9088237044.8788166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-37867654.353661738</v>
      </c>
      <c r="L2427" s="444">
        <f t="shared" ca="1" si="129"/>
        <v>-9126104699.2324791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-9126104699.2324791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-38025436.246801995</v>
      </c>
      <c r="L2428" s="444">
        <f t="shared" ca="1" si="129"/>
        <v>-9164130135.4792805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-9164130135.4792805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-38183875.564497001</v>
      </c>
      <c r="L2429" s="444">
        <f t="shared" ca="1" si="129"/>
        <v>-9202314011.0437775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-9202314011.0437775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-38342975.046015739</v>
      </c>
      <c r="L2430" s="444">
        <f t="shared" ca="1" si="129"/>
        <v>-9240656986.0897942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-9240656986.0897942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-38502737.442040808</v>
      </c>
      <c r="L2431" s="444">
        <f t="shared" ca="1" si="129"/>
        <v>-9279159723.5318356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-9279159723.5318356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-38663165.514715984</v>
      </c>
      <c r="L2432" s="444">
        <f t="shared" ca="1" si="129"/>
        <v>-9317822889.0465508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-9317822889.0465508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-38824262.037693962</v>
      </c>
      <c r="L2433" s="444">
        <f t="shared" ca="1" si="129"/>
        <v>-9356647151.0842438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-9356647151.0842438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-38986029.796184346</v>
      </c>
      <c r="L2434" s="444">
        <f t="shared" ca="1" si="129"/>
        <v>-9395633180.8804283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-9395633180.8804283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-39148471.587001786</v>
      </c>
      <c r="L2435" s="444">
        <f t="shared" ca="1" si="129"/>
        <v>-9434781652.4674301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-9434781652.4674301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-39311590.218614295</v>
      </c>
      <c r="L2436" s="444">
        <f t="shared" ca="1" si="129"/>
        <v>-9474093242.6860447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-9474093242.6860447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-39475388.511191852</v>
      </c>
      <c r="L2437" s="444">
        <f t="shared" ca="1" si="129"/>
        <v>-9513568631.197237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-9513568631.197237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-39639869.296655156</v>
      </c>
      <c r="L2438" s="444">
        <f t="shared" ca="1" si="129"/>
        <v>-9553208500.4938927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-9553208500.4938927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-39805035.418724552</v>
      </c>
      <c r="L2439" s="444">
        <f t="shared" ca="1" si="129"/>
        <v>-9593013535.9126167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-9593013535.9126167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-39970889.732969239</v>
      </c>
      <c r="L2440" s="444">
        <f t="shared" ca="1" si="129"/>
        <v>-9632984425.645586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-9632984425.645586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-40137435.106856607</v>
      </c>
      <c r="L2441" s="444">
        <f t="shared" ca="1" si="129"/>
        <v>-9673121860.7524433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-9673121860.7524433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-40304674.419801846</v>
      </c>
      <c r="L2442" s="444">
        <f t="shared" ca="1" si="129"/>
        <v>-9713426535.172245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-9713426535.172245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-40472610.563217685</v>
      </c>
      <c r="L2443" s="444">
        <f t="shared" ca="1" si="129"/>
        <v>-9753899145.7354622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-9753899145.7354622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-40641246.440564424</v>
      </c>
      <c r="L2444" s="444">
        <f t="shared" ca="1" si="129"/>
        <v>-9794540392.1760273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-9794540392.1760273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-40810584.967400111</v>
      </c>
      <c r="L2445" s="444">
        <f t="shared" ca="1" si="129"/>
        <v>-9835350977.1434269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-9835350977.1434269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-40980629.071430944</v>
      </c>
      <c r="L2446" s="444">
        <f t="shared" ca="1" si="129"/>
        <v>-9876331606.2148571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-9876331606.2148571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-41151381.692561902</v>
      </c>
      <c r="L2447" s="444">
        <f t="shared" ca="1" si="129"/>
        <v>-9917482987.9074192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-9917482987.9074192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-41322845.782947578</v>
      </c>
      <c r="L2448" s="444">
        <f t="shared" ca="1" si="129"/>
        <v>-9958805833.6903667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-9958805833.6903667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-41495024.307043195</v>
      </c>
      <c r="L2449" s="444">
        <f t="shared" ca="1" si="129"/>
        <v>-10000300857.99741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-10000300857.99741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-41667920.241655871</v>
      </c>
      <c r="L2450" s="444">
        <f t="shared" ca="1" si="129"/>
        <v>-10041968778.239065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-10041968778.239065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-41841536.575996101</v>
      </c>
      <c r="L2451" s="444">
        <f t="shared" ca="1" si="129"/>
        <v>-10083810314.815062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-10083810314.815062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-42015876.311729424</v>
      </c>
      <c r="L2452" s="444">
        <f t="shared" ca="1" si="129"/>
        <v>-10125826191.126791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-10125826191.126791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-42190942.463028297</v>
      </c>
      <c r="L2453" s="444">
        <f t="shared" ca="1" si="129"/>
        <v>-10168017133.589819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-10168017133.589819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-42366738.056624249</v>
      </c>
      <c r="L2454" s="444">
        <f t="shared" ca="1" si="129"/>
        <v>-10210383871.646442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-10210383871.646442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-42543266.131860174</v>
      </c>
      <c r="L2455" s="444">
        <f t="shared" ca="1" si="129"/>
        <v>-10252927137.778303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-10252927137.778303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-42720529.740742929</v>
      </c>
      <c r="L2456" s="444">
        <f t="shared" ca="1" si="129"/>
        <v>-10295647667.519047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-10295647667.519047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-42898531.947996028</v>
      </c>
      <c r="L2457" s="444">
        <f t="shared" ca="1" si="129"/>
        <v>-10338546199.467043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-10338546199.467043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-43077275.831112675</v>
      </c>
      <c r="L2458" s="444">
        <f t="shared" ca="1" si="129"/>
        <v>-10381623475.298155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-10381623475.298155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-43256764.480408981</v>
      </c>
      <c r="L2459" s="444">
        <f t="shared" ca="1" si="129"/>
        <v>-10424880239.778564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-10424880239.778564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-43437000.99907735</v>
      </c>
      <c r="L2460" s="444">
        <f t="shared" ca="1" si="129"/>
        <v>-10468317240.777641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-10468317240.777641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-43617988.503240168</v>
      </c>
      <c r="L2461" s="444">
        <f t="shared" ca="1" si="129"/>
        <v>-10511935229.280882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-10511935229.280882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-43799730.122003675</v>
      </c>
      <c r="L2462" s="444">
        <f t="shared" ca="1" si="129"/>
        <v>-10555734959.402885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-10555734959.402885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-43982228.99751202</v>
      </c>
      <c r="L2463" s="444">
        <f t="shared" ca="1" si="129"/>
        <v>-10599717188.400398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-10599717188.400398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-44165488.285001658</v>
      </c>
      <c r="L2464" s="444">
        <f t="shared" ca="1" si="129"/>
        <v>-10643882676.6854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-10643882676.6854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-44349511.152855836</v>
      </c>
      <c r="L2465" s="444">
        <f t="shared" ca="1" si="129"/>
        <v>-10688232187.838255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-10688232187.838255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-44534300.782659397</v>
      </c>
      <c r="L2466" s="444">
        <f t="shared" ca="1" si="129"/>
        <v>-10732766488.620914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-10732766488.620914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-44719860.369253807</v>
      </c>
      <c r="L2467" s="444">
        <f t="shared" ca="1" si="129"/>
        <v>-10777486348.990168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-10777486348.990168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-44906193.120792367</v>
      </c>
      <c r="L2468" s="444">
        <f t="shared" ca="1" si="129"/>
        <v>-10822392542.11096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-10822392542.11096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-45093302.258795664</v>
      </c>
      <c r="L2469" s="444">
        <f t="shared" ca="1" si="129"/>
        <v>-10867485844.369755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-10867485844.369755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-45281191.018207312</v>
      </c>
      <c r="L2470" s="444">
        <f t="shared" ca="1" si="129"/>
        <v>-10912767035.387962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-10912767035.387962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-45469862.647449844</v>
      </c>
      <c r="L2471" s="444">
        <f t="shared" ca="1" si="129"/>
        <v>-10958236898.035412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-10958236898.035412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-45659320.408480883</v>
      </c>
      <c r="L2472" s="444">
        <f t="shared" ca="1" si="129"/>
        <v>-11003896218.443893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-11003896218.443893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-45849567.576849557</v>
      </c>
      <c r="L2473" s="444">
        <f t="shared" ca="1" si="129"/>
        <v>-11049745786.020742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-11049745786.020742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-46040607.441753089</v>
      </c>
      <c r="L2474" s="444">
        <f t="shared" ca="1" si="129"/>
        <v>-11095786393.462496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-11095786393.462496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-46232443.30609373</v>
      </c>
      <c r="L2475" s="444">
        <f t="shared" ca="1" si="129"/>
        <v>-11142018836.768589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-11142018836.768589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-46425078.486535788</v>
      </c>
      <c r="L2476" s="444">
        <f t="shared" ca="1" si="129"/>
        <v>-11188443915.255125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-11188443915.255125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-46618516.313563019</v>
      </c>
      <c r="L2477" s="444">
        <f t="shared" ca="1" si="129"/>
        <v>-11235062431.568687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-11235062431.568687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-46812760.131536201</v>
      </c>
      <c r="L2478" s="444">
        <f t="shared" ca="1" si="129"/>
        <v>-11281875191.700224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-11281875191.700224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-47007813.29875093</v>
      </c>
      <c r="L2479" s="444">
        <f t="shared" ca="1" si="129"/>
        <v>-11328883004.998976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-11328883004.998976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-47203679.187495731</v>
      </c>
      <c r="L2480" s="444">
        <f t="shared" ca="1" si="129"/>
        <v>-11376086684.186472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-11376086684.186472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-47400361.184110299</v>
      </c>
      <c r="L2481" s="444">
        <f t="shared" ca="1" si="129"/>
        <v>-11423487045.370583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-11423487045.370583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-47597862.689044096</v>
      </c>
      <c r="L2482" s="444">
        <f t="shared" ca="1" si="129"/>
        <v>-11471084908.059628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-11471084908.059628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-47796187.116915114</v>
      </c>
      <c r="L2483" s="444">
        <f t="shared" ca="1" si="129"/>
        <v>-11518881095.176542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-11518881095.176542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-47995337.896568924</v>
      </c>
      <c r="L2484" s="444">
        <f t="shared" ca="1" si="129"/>
        <v>-11566876433.073111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-11566876433.073111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-48195318.471137963</v>
      </c>
      <c r="L2485" s="444">
        <f t="shared" ca="1" si="129"/>
        <v>-11615071751.544249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-11615071751.544249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-48396132.298101038</v>
      </c>
      <c r="L2486" s="444">
        <f t="shared" ca="1" si="129"/>
        <v>-11663467883.84235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-11663467883.84235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-48597782.849343121</v>
      </c>
      <c r="L2487" s="444">
        <f t="shared" ca="1" si="129"/>
        <v>-11712065666.691692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-11712065666.691692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-48800273.611215383</v>
      </c>
      <c r="L2488" s="444">
        <f t="shared" ca="1" si="129"/>
        <v>-11760865940.302908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-11760865940.302908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-49003608.084595449</v>
      </c>
      <c r="L2489" s="444">
        <f t="shared" ca="1" si="129"/>
        <v>-11809869548.387503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-11809869548.387503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-49207789.784947924</v>
      </c>
      <c r="L2490" s="444">
        <f t="shared" ca="1" si="129"/>
        <v>-11859077338.172451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-11859077338.172451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-49412822.242385209</v>
      </c>
      <c r="L2491" s="444">
        <f t="shared" ca="1" si="129"/>
        <v>-11908490160.414837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-11908490160.414837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-49618709.00172849</v>
      </c>
      <c r="L2492" s="444">
        <f t="shared" ca="1" si="129"/>
        <v>-11958108869.416565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-11958108869.416565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-49825453.622569017</v>
      </c>
      <c r="L2493" s="444">
        <f t="shared" ca="1" si="129"/>
        <v>-12007934323.039133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-12007934323.039133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-50033059.679329723</v>
      </c>
      <c r="L2494" s="444">
        <f t="shared" ca="1" si="129"/>
        <v>-12057967382.718462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-12057967382.718462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-50241530.761326924</v>
      </c>
      <c r="L2495" s="444">
        <f t="shared" ca="1" si="129"/>
        <v>-12108208913.47979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-12108208913.47979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-50450870.472832456</v>
      </c>
      <c r="L2496" s="444">
        <f t="shared" ca="1" si="129"/>
        <v>-12158659783.952621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-12158659783.952621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-50661082.433135919</v>
      </c>
      <c r="L2497" s="444">
        <f t="shared" ca="1" si="129"/>
        <v>-12209320866.385757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-12209320866.385757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-50872170.27660732</v>
      </c>
      <c r="L2498" s="444">
        <f t="shared" ca="1" si="129"/>
        <v>-12260193036.662365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-12260193036.662365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-51084137.65275985</v>
      </c>
      <c r="L2499" s="444">
        <f t="shared" ca="1" si="129"/>
        <v>-12311277174.315125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-12311277174.315125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-51296988.226313017</v>
      </c>
      <c r="L2500" s="444">
        <f t="shared" ca="1" si="129"/>
        <v>-12362574162.541437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-12362574162.541437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-51510725.677255988</v>
      </c>
      <c r="L2501" s="444">
        <f t="shared" ca="1" si="129"/>
        <v>-12414084888.218693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-12414084888.218693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-51725353.700911216</v>
      </c>
      <c r="L2502" s="444">
        <f t="shared" ca="1" si="129"/>
        <v>-12465810241.919603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-12465810241.919603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-51940876.007998347</v>
      </c>
      <c r="L2503" s="444">
        <f t="shared" ca="1" si="129"/>
        <v>-12517751117.927601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-12517751117.927601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-52157296.324698336</v>
      </c>
      <c r="L2504" s="444">
        <f t="shared" ca="1" si="129"/>
        <v>-12569908414.252298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-12569908414.252298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-52374618.392717913</v>
      </c>
      <c r="L2505" s="444">
        <f t="shared" ca="1" si="129"/>
        <v>-12622283032.645016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-12622283032.645016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-52592845.969354235</v>
      </c>
      <c r="L2506" s="444">
        <f t="shared" ca="1" si="129"/>
        <v>-12674875878.61437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-12674875878.61437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-52811982.827559873</v>
      </c>
      <c r="L2507" s="444">
        <f t="shared" ca="1" si="129"/>
        <v>-12727687861.441931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-12727687861.441931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-53032032.756008044</v>
      </c>
      <c r="L2508" s="444">
        <f t="shared" ca="1" si="129"/>
        <v>-12780719894.197939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-12780719894.197939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-53252999.559158079</v>
      </c>
      <c r="L2509" s="444">
        <f t="shared" ca="1" si="129"/>
        <v>-12833972893.757097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-12833972893.757097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-53474887.057321236</v>
      </c>
      <c r="L2510" s="444">
        <f t="shared" ca="1" si="129"/>
        <v>-12887447780.814419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-12887447780.814419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-53697699.086726747</v>
      </c>
      <c r="L2511" s="444">
        <f t="shared" ca="1" si="129"/>
        <v>-12941145479.901146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-12941145479.901146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-53921439.49958811</v>
      </c>
      <c r="L2512" s="444">
        <f t="shared" ca="1" si="129"/>
        <v>-12995066919.400734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-12995066919.400734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-54146112.164169721</v>
      </c>
      <c r="L2513" s="444">
        <f t="shared" ca="1" si="129"/>
        <v>-13049213031.564903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-13049213031.564903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-54371720.964853764</v>
      </c>
      <c r="L2514" s="444">
        <f t="shared" ca="1" si="129"/>
        <v>-13103584752.529757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-13103584752.529757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-54598269.802207321</v>
      </c>
      <c r="L2515" s="444">
        <f t="shared" ca="1" si="129"/>
        <v>-13158183022.331964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-13158183022.331964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-54825762.593049854</v>
      </c>
      <c r="L2516" s="444">
        <f t="shared" ca="1" si="129"/>
        <v>-13213008784.925014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-13213008784.925014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-55054203.270520896</v>
      </c>
      <c r="L2517" s="444">
        <f t="shared" ca="1" si="129"/>
        <v>-13268062988.195536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-13268062988.195536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-55283595.784148067</v>
      </c>
      <c r="L2518" s="444">
        <f t="shared" ca="1" si="129"/>
        <v>-13323346583.979683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-13323346583.979683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-55513944.099915348</v>
      </c>
      <c r="L2519" s="444">
        <f t="shared" ca="1" si="129"/>
        <v>-13378860528.079597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-13378860528.079597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-55745252.200331666</v>
      </c>
      <c r="L2520" s="444">
        <f t="shared" ca="1" si="129"/>
        <v>-13434605780.279928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-13434605780.279928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-55977524.084499709</v>
      </c>
      <c r="L2521" s="444">
        <f t="shared" ca="1" si="129"/>
        <v>-13490583304.364428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-13490583304.364428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-56210763.768185116</v>
      </c>
      <c r="L2522" s="444">
        <f t="shared" ca="1" si="129"/>
        <v>-13546794068.132612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-13546794068.132612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-56444975.283885874</v>
      </c>
      <c r="L2523" s="444">
        <f t="shared" ca="1" si="129"/>
        <v>-13603239043.416498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-13603239043.416498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-56680162.680902071</v>
      </c>
      <c r="L2524" s="444">
        <f t="shared" ca="1" si="129"/>
        <v>-13659919206.097401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-13659919206.097401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-56916330.025405832</v>
      </c>
      <c r="L2525" s="444">
        <f t="shared" ca="1" si="129"/>
        <v>-13716835536.122807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-13716835536.122807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-57153481.400511689</v>
      </c>
      <c r="L2526" s="444">
        <f t="shared" ca="1" si="129"/>
        <v>-13773989017.523317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-13773989017.523317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-57391620.906347156</v>
      </c>
      <c r="L2527" s="444">
        <f t="shared" ca="1" si="129"/>
        <v>-13831380638.429665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-13831380638.429665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-57630752.660123594</v>
      </c>
      <c r="L2528" s="444">
        <f t="shared" ca="1" si="129"/>
        <v>-13889011391.089788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-13889011391.089788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-57870880.79620745</v>
      </c>
      <c r="L2529" s="444">
        <f t="shared" ca="1" si="129"/>
        <v>-13946882271.885996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-13946882271.885996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-58112009.466191649</v>
      </c>
      <c r="L2530" s="444">
        <f t="shared" ca="1" si="129"/>
        <v>-14004994281.352188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-14004994281.352188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-58354142.83896745</v>
      </c>
      <c r="L2531" s="444">
        <f t="shared" ca="1" si="129"/>
        <v>-14063348424.191156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-14063348424.191156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-58597285.100796476</v>
      </c>
      <c r="L2532" s="444">
        <f t="shared" ca="1" si="129"/>
        <v>-14121945709.291952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-14121945709.291952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-58841440.455383129</v>
      </c>
      <c r="L2533" s="444">
        <f t="shared" ca="1" si="129"/>
        <v>-14180787149.747335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-14180787149.747335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-59086613.123947226</v>
      </c>
      <c r="L2534" s="444">
        <f t="shared" ca="1" si="129"/>
        <v>-14239873762.871283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-14239873762.871283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-59332807.345297009</v>
      </c>
      <c r="L2535" s="444">
        <f t="shared" ca="1" si="129"/>
        <v>-14299206570.216579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-14299206570.216579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-59580027.375902414</v>
      </c>
      <c r="L2536" s="444">
        <f t="shared" ca="1" si="129"/>
        <v>-14358786597.592482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-14358786597.592482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-59828277.489968672</v>
      </c>
      <c r="L2537" s="444">
        <f t="shared" ca="1" si="129"/>
        <v>-14418614875.082451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-14418614875.082451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-60077561.97951021</v>
      </c>
      <c r="L2538" s="444">
        <f t="shared" ca="1" si="129"/>
        <v>-14478692437.06196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-14478692437.06196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-60327885.154424839</v>
      </c>
      <c r="L2539" s="444">
        <f t="shared" ca="1" si="129"/>
        <v>-14539020322.216385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-14539020322.216385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-60579251.342568271</v>
      </c>
      <c r="L2540" s="444">
        <f t="shared" ca="1" si="129"/>
        <v>-14599599573.558952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-14599599573.558952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-60831664.889828958</v>
      </c>
      <c r="L2541" s="444">
        <f t="shared" ca="1" si="129"/>
        <v>-14660431238.448782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-14660431238.448782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-61085130.160203263</v>
      </c>
      <c r="L2542" s="444">
        <f t="shared" ca="1" si="129"/>
        <v>-14721516368.608986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-14721516368.608986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-61339651.535870783</v>
      </c>
      <c r="L2543" s="444">
        <f t="shared" ca="1" si="129"/>
        <v>-14782856020.144857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-14782856020.144857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-61595233.417270236</v>
      </c>
      <c r="L2544" s="444">
        <f t="shared" ca="1" si="129"/>
        <v>-14844451253.562128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-14844451253.562128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-61851880.223175533</v>
      </c>
      <c r="L2545" s="444">
        <f t="shared" ca="1" si="129"/>
        <v>-14906303133.785303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-14906303133.785303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-62109596.390772097</v>
      </c>
      <c r="L2546" s="444">
        <f t="shared" ca="1" si="129"/>
        <v>-14968412730.176075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-14968412730.176075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-62368386.375733644</v>
      </c>
      <c r="L2547" s="444">
        <f t="shared" ca="1" si="129"/>
        <v>-15030781116.551809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-15030781116.551809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-62628254.652299203</v>
      </c>
      <c r="L2548" s="444">
        <f t="shared" ca="1" si="129"/>
        <v>-15093409371.204109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-15093409371.204109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-62889205.713350452</v>
      </c>
      <c r="L2549" s="444">
        <f t="shared" ca="1" si="129"/>
        <v>-15156298576.917459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-15156298576.917459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-63151244.070489414</v>
      </c>
      <c r="L2550" s="444">
        <f t="shared" ca="1" si="129"/>
        <v>-15219449820.987949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-15219449820.987949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-63414374.254116453</v>
      </c>
      <c r="L2551" s="444">
        <f t="shared" ca="1" si="129"/>
        <v>-15282864195.242065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-15282864195.242065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-63678600.813508615</v>
      </c>
      <c r="L2552" s="444">
        <f t="shared" ca="1" si="129"/>
        <v>-15346542796.055574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-15346542796.055574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-63943928.316898227</v>
      </c>
      <c r="L2553" s="444">
        <f t="shared" ca="1" si="129"/>
        <v>-15410486724.372473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-15410486724.372473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-64210361.351551972</v>
      </c>
      <c r="L2554" s="444">
        <f t="shared" ca="1" si="129"/>
        <v>-15474697085.724024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-15474697085.724024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-64477904.523850091</v>
      </c>
      <c r="L2555" s="444">
        <f t="shared" ca="1" si="129"/>
        <v>-15539174990.247873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-15539174990.247873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-64746562.459366135</v>
      </c>
      <c r="L2556" s="444">
        <f t="shared" ca="1" si="129"/>
        <v>-15603921552.707239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-15603921552.707239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-65016339.802946821</v>
      </c>
      <c r="L2557" s="444">
        <f t="shared" ca="1" si="129"/>
        <v>-15668937892.510185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-15668937892.510185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-65287241.218792431</v>
      </c>
      <c r="L2558" s="444">
        <f t="shared" ref="L2558:L2812" ca="1" si="134">I2558-J2558+K2558</f>
        <v>-15734225133.728977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-15734225133.728977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-65559271.390537404</v>
      </c>
      <c r="L2559" s="444">
        <f t="shared" ca="1" si="134"/>
        <v>-15799784405.119514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-15799784405.119514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-65832435.021331303</v>
      </c>
      <c r="L2560" s="444">
        <f t="shared" ca="1" si="134"/>
        <v>-15865616840.140846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-15865616840.140846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-66106736.833920188</v>
      </c>
      <c r="L2561" s="444">
        <f t="shared" ca="1" si="134"/>
        <v>-15931723576.974766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-15931723576.974766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-66382181.57072819</v>
      </c>
      <c r="L2562" s="444">
        <f t="shared" ca="1" si="134"/>
        <v>-15998105758.545494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-15998105758.545494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-66658773.993939549</v>
      </c>
      <c r="L2563" s="444">
        <f t="shared" ca="1" si="134"/>
        <v>-16064764532.539434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-16064764532.539434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-66936518.885580979</v>
      </c>
      <c r="L2564" s="444">
        <f t="shared" ca="1" si="134"/>
        <v>-16131701051.425014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-16131701051.425014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-67215421.047604233</v>
      </c>
      <c r="L2565" s="444">
        <f t="shared" ca="1" si="134"/>
        <v>-16198916472.472618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-16198916472.472618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-67495485.301969245</v>
      </c>
      <c r="L2566" s="444">
        <f t="shared" ca="1" si="134"/>
        <v>-16266411957.774588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-16266411957.774588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-67776716.49072744</v>
      </c>
      <c r="L2567" s="444">
        <f t="shared" ca="1" si="134"/>
        <v>-16334188674.265316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-16334188674.265316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-68059119.476105496</v>
      </c>
      <c r="L2568" s="444">
        <f t="shared" ca="1" si="134"/>
        <v>-16402247793.741421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-16402247793.741421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-68342699.140589237</v>
      </c>
      <c r="L2569" s="444">
        <f t="shared" ca="1" si="134"/>
        <v>-16470590492.88201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-16470590492.88201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-68627460.387008369</v>
      </c>
      <c r="L2570" s="444">
        <f t="shared" ca="1" si="134"/>
        <v>-16539217953.269018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-16539217953.269018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-68913408.138620898</v>
      </c>
      <c r="L2571" s="444">
        <f t="shared" ca="1" si="134"/>
        <v>-16608131361.407639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-16608131361.407639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-69200547.3391985</v>
      </c>
      <c r="L2572" s="444">
        <f t="shared" ca="1" si="134"/>
        <v>-16677331908.746838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-16677331908.746838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-69488882.953111827</v>
      </c>
      <c r="L2573" s="444">
        <f t="shared" ca="1" si="134"/>
        <v>-16746820791.699949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-16746820791.699949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-69778419.965416461</v>
      </c>
      <c r="L2574" s="444">
        <f t="shared" ca="1" si="134"/>
        <v>-16816599211.665365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-16816599211.665365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-70069163.381939009</v>
      </c>
      <c r="L2575" s="444">
        <f t="shared" ca="1" si="134"/>
        <v>-16886668375.047304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-16886668375.047304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-70361118.229363754</v>
      </c>
      <c r="L2576" s="444">
        <f t="shared" ca="1" si="134"/>
        <v>-16957029493.276669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-16957029493.276669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-70654289.555319443</v>
      </c>
      <c r="L2577" s="444">
        <f t="shared" ca="1" si="134"/>
        <v>-17027683782.831987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-17027683782.831987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-70948682.428466603</v>
      </c>
      <c r="L2578" s="444">
        <f t="shared" ca="1" si="134"/>
        <v>-17098632465.260454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-17098632465.260454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-71244301.938585237</v>
      </c>
      <c r="L2579" s="444">
        <f t="shared" ca="1" si="134"/>
        <v>-17169876767.199039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-17169876767.199039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-71541153.196662664</v>
      </c>
      <c r="L2580" s="444">
        <f t="shared" ca="1" si="134"/>
        <v>-17241417920.395702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-17241417920.395702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-71839241.334982097</v>
      </c>
      <c r="L2581" s="444">
        <f t="shared" ca="1" si="134"/>
        <v>-17313257161.730686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-17313257161.730686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-72138571.507211193</v>
      </c>
      <c r="L2582" s="444">
        <f t="shared" ca="1" si="134"/>
        <v>-17385395733.237896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-17385395733.237896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-72439148.888491228</v>
      </c>
      <c r="L2583" s="444">
        <f t="shared" ca="1" si="134"/>
        <v>-17457834882.126389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-17457834882.126389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-72740978.675526619</v>
      </c>
      <c r="L2584" s="444">
        <f t="shared" ca="1" si="134"/>
        <v>-17530575860.801914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-17530575860.801914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-73044066.086674646</v>
      </c>
      <c r="L2585" s="444">
        <f t="shared" ca="1" si="134"/>
        <v>-17603619926.888588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-17603619926.888588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-73348416.362035781</v>
      </c>
      <c r="L2586" s="444">
        <f t="shared" ca="1" si="134"/>
        <v>-17676968343.250626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-17676968343.250626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-73654034.763544276</v>
      </c>
      <c r="L2587" s="444">
        <f t="shared" ca="1" si="134"/>
        <v>-17750622378.014172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-17750622378.014172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-73960926.575059041</v>
      </c>
      <c r="L2588" s="444">
        <f t="shared" ca="1" si="134"/>
        <v>-17824583304.58923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-17824583304.58923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-74269097.102455124</v>
      </c>
      <c r="L2589" s="444">
        <f t="shared" ca="1" si="134"/>
        <v>-17898852401.691685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-17898852401.691685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-74578551.673715353</v>
      </c>
      <c r="L2590" s="444">
        <f t="shared" ca="1" si="134"/>
        <v>-17973430953.365398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-17973430953.365398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-74889295.639022499</v>
      </c>
      <c r="L2591" s="444">
        <f t="shared" ca="1" si="134"/>
        <v>-18048320249.004421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-18048320249.004421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-75201334.370851755</v>
      </c>
      <c r="L2592" s="444">
        <f t="shared" ca="1" si="134"/>
        <v>-18123521583.375275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-18123521583.375275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-75514673.264063641</v>
      </c>
      <c r="L2593" s="444">
        <f t="shared" ca="1" si="134"/>
        <v>-18199036256.639339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-18199036256.639339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-75829317.735997245</v>
      </c>
      <c r="L2594" s="444">
        <f t="shared" ca="1" si="134"/>
        <v>-18274865574.375336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-18274865574.375336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-76145273.226563901</v>
      </c>
      <c r="L2595" s="444">
        <f t="shared" ca="1" si="134"/>
        <v>-18351010847.601898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-18351010847.601898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-76462545.198341236</v>
      </c>
      <c r="L2596" s="444">
        <f t="shared" ca="1" si="134"/>
        <v>-18427473392.80024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-18427473392.80024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-76781139.136667669</v>
      </c>
      <c r="L2597" s="444">
        <f t="shared" ca="1" si="134"/>
        <v>-18504254531.936909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-18504254531.936909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-77101060.549737126</v>
      </c>
      <c r="L2598" s="444">
        <f t="shared" ca="1" si="134"/>
        <v>-18581355592.486645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-18581355592.486645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-77422314.968694359</v>
      </c>
      <c r="L2599" s="444">
        <f t="shared" ca="1" si="134"/>
        <v>-18658777907.455338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-18658777907.455338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-77744907.947730571</v>
      </c>
      <c r="L2600" s="444">
        <f t="shared" ca="1" si="134"/>
        <v>-18736522815.403069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-18736522815.403069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-78068845.06417945</v>
      </c>
      <c r="L2601" s="444">
        <f t="shared" ca="1" si="134"/>
        <v>-18814591660.467247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-18814591660.467247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-78394131.918613523</v>
      </c>
      <c r="L2602" s="444">
        <f t="shared" ca="1" si="134"/>
        <v>-18892985792.38586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-18892985792.38586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-78720774.134941086</v>
      </c>
      <c r="L2603" s="444">
        <f t="shared" ca="1" si="134"/>
        <v>-18971706566.520802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-18971706566.520802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-79048777.360503346</v>
      </c>
      <c r="L2604" s="444">
        <f t="shared" ca="1" si="134"/>
        <v>-19050755343.881306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-19050755343.881306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-79378147.266172111</v>
      </c>
      <c r="L2605" s="444">
        <f t="shared" ca="1" si="134"/>
        <v>-19130133491.147476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-19130133491.147476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-79708889.546447814</v>
      </c>
      <c r="L2606" s="444">
        <f t="shared" ca="1" si="134"/>
        <v>-19209842380.693924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-19209842380.693924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-80041009.919558018</v>
      </c>
      <c r="L2607" s="444">
        <f t="shared" ca="1" si="134"/>
        <v>-19289883390.613483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-19289883390.613483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-80374514.127556175</v>
      </c>
      <c r="L2608" s="444">
        <f t="shared" ca="1" si="134"/>
        <v>-19370257904.741039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-19370257904.741039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-80709407.936420992</v>
      </c>
      <c r="L2609" s="444">
        <f t="shared" ca="1" si="134"/>
        <v>-19450967312.67746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-19450967312.67746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-81045697.136156082</v>
      </c>
      <c r="L2610" s="444">
        <f t="shared" ca="1" si="134"/>
        <v>-19532013009.813614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-19532013009.813614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-81383387.540890053</v>
      </c>
      <c r="L2611" s="444">
        <f t="shared" ca="1" si="134"/>
        <v>-19613396397.354504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-19613396397.354504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-81722484.988977104</v>
      </c>
      <c r="L2612" s="444">
        <f t="shared" ca="1" si="134"/>
        <v>-19695118882.343479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-19695118882.343479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-82062995.343097836</v>
      </c>
      <c r="L2613" s="444">
        <f t="shared" ca="1" si="134"/>
        <v>-19777181877.686577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-19777181877.686577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-82404924.490360737</v>
      </c>
      <c r="L2614" s="444">
        <f t="shared" ca="1" si="134"/>
        <v>-19859586802.176937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-19859586802.176937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-82748278.342403904</v>
      </c>
      <c r="L2615" s="444">
        <f t="shared" ca="1" si="134"/>
        <v>-19942335080.519341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-19942335080.519341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-83093062.835497245</v>
      </c>
      <c r="L2616" s="444">
        <f t="shared" ca="1" si="134"/>
        <v>-20025428143.354839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-20025428143.354839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-83439283.930645168</v>
      </c>
      <c r="L2617" s="444">
        <f t="shared" ca="1" si="134"/>
        <v>-20108867427.285484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-20108867427.285484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-83786947.613689512</v>
      </c>
      <c r="L2618" s="444">
        <f t="shared" ca="1" si="134"/>
        <v>-20192654374.899174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-20192654374.899174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-84136059.89541322</v>
      </c>
      <c r="L2619" s="444">
        <f t="shared" ca="1" si="134"/>
        <v>-20276790434.794586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-20276790434.794586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-84486626.811644107</v>
      </c>
      <c r="L2620" s="444">
        <f t="shared" ca="1" si="134"/>
        <v>-20361277061.606232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-20361277061.606232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-84838654.423359305</v>
      </c>
      <c r="L2621" s="444">
        <f t="shared" ca="1" si="134"/>
        <v>-20446115716.029591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-20446115716.029591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-85192148.816789955</v>
      </c>
      <c r="L2622" s="444">
        <f t="shared" ca="1" si="134"/>
        <v>-20531307864.846382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-20531307864.846382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-85547116.103526592</v>
      </c>
      <c r="L2623" s="444">
        <f t="shared" ca="1" si="134"/>
        <v>-20616854980.949909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-20616854980.949909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-85903562.420624614</v>
      </c>
      <c r="L2624" s="444">
        <f t="shared" ca="1" si="134"/>
        <v>-20702758543.370533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-20702758543.370533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-86261493.930710554</v>
      </c>
      <c r="L2625" s="444">
        <f t="shared" ca="1" si="134"/>
        <v>-20789020037.301243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-20789020037.301243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-86620916.82208851</v>
      </c>
      <c r="L2626" s="444">
        <f t="shared" ca="1" si="134"/>
        <v>-20875640954.123333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-20875640954.123333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-86981837.308847219</v>
      </c>
      <c r="L2627" s="444">
        <f t="shared" ca="1" si="134"/>
        <v>-20962622791.432178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-20962622791.432178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-87344261.630967408</v>
      </c>
      <c r="L2628" s="444">
        <f t="shared" ca="1" si="134"/>
        <v>-21049967053.063145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-21049967053.063145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-87708196.05442977</v>
      </c>
      <c r="L2629" s="444">
        <f t="shared" ca="1" si="134"/>
        <v>-21137675249.117573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-21137675249.117573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-88073646.871323213</v>
      </c>
      <c r="L2630" s="444">
        <f t="shared" ca="1" si="134"/>
        <v>-21225748895.988895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-21225748895.988895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-88440620.399953723</v>
      </c>
      <c r="L2631" s="444">
        <f t="shared" ca="1" si="134"/>
        <v>-21314189516.388847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-21314189516.388847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-88809122.984953523</v>
      </c>
      <c r="L2632" s="444">
        <f t="shared" ca="1" si="134"/>
        <v>-21402998639.373802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-21402998639.373802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-89179160.997390836</v>
      </c>
      <c r="L2633" s="444">
        <f t="shared" ca="1" si="134"/>
        <v>-21492177800.371193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-21492177800.371193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-89550740.834879965</v>
      </c>
      <c r="L2634" s="444">
        <f t="shared" ca="1" si="134"/>
        <v>-21581728541.206074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-21581728541.206074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-89923868.921691969</v>
      </c>
      <c r="L2635" s="444">
        <f t="shared" ca="1" si="134"/>
        <v>-21671652410.127766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-21671652410.127766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-90298551.708865687</v>
      </c>
      <c r="L2636" s="444">
        <f t="shared" ca="1" si="134"/>
        <v>-21761950961.836632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-21761950961.836632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-90674795.674319297</v>
      </c>
      <c r="L2637" s="444">
        <f t="shared" ca="1" si="134"/>
        <v>-21852625757.510952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-21852625757.510952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-91052607.322962299</v>
      </c>
      <c r="L2638" s="444">
        <f t="shared" ca="1" si="134"/>
        <v>-21943678364.833916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-21943678364.833916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-91431993.186807975</v>
      </c>
      <c r="L2639" s="444">
        <f t="shared" ca="1" si="134"/>
        <v>-22035110358.020725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-22035110358.020725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-91812959.825086355</v>
      </c>
      <c r="L2640" s="444">
        <f t="shared" ca="1" si="134"/>
        <v>-22126923317.84581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-22126923317.84581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-92195513.824357539</v>
      </c>
      <c r="L2641" s="444">
        <f t="shared" ca="1" si="134"/>
        <v>-22219118831.670166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-22219118831.670166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-92579661.798625693</v>
      </c>
      <c r="L2642" s="444">
        <f t="shared" ca="1" si="134"/>
        <v>-22311698493.468792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-22311698493.468792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-92965410.389453292</v>
      </c>
      <c r="L2643" s="444">
        <f t="shared" ca="1" si="134"/>
        <v>-22404663903.858246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-22404663903.858246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-93352766.266076028</v>
      </c>
      <c r="L2644" s="444">
        <f t="shared" ca="1" si="134"/>
        <v>-22498016670.124321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-22498016670.124321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-93741736.125518009</v>
      </c>
      <c r="L2645" s="444">
        <f t="shared" ca="1" si="134"/>
        <v>-22591758406.24984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-22591758406.24984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-94132326.692707658</v>
      </c>
      <c r="L2646" s="444">
        <f t="shared" ca="1" si="134"/>
        <v>-22685890732.942547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-22685890732.942547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-94524544.720593944</v>
      </c>
      <c r="L2647" s="444">
        <f t="shared" ca="1" si="134"/>
        <v>-22780415277.663139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-22780415277.663139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-94918396.990263075</v>
      </c>
      <c r="L2648" s="444">
        <f t="shared" ca="1" si="134"/>
        <v>-22875333674.653404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-22875333674.653404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-95313890.311055854</v>
      </c>
      <c r="L2649" s="444">
        <f t="shared" ca="1" si="134"/>
        <v>-22970647564.964458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-22970647564.964458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-95711031.520685241</v>
      </c>
      <c r="L2650" s="444">
        <f t="shared" ca="1" si="134"/>
        <v>-23066358596.485146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-23066358596.485146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-96109827.485354766</v>
      </c>
      <c r="L2651" s="444">
        <f t="shared" ca="1" si="134"/>
        <v>-23162468423.970501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-23162468423.970501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-96510285.099877089</v>
      </c>
      <c r="L2652" s="444">
        <f t="shared" ca="1" si="134"/>
        <v>-23258978709.070377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-23258978709.070377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-96912411.287793234</v>
      </c>
      <c r="L2653" s="444">
        <f t="shared" ca="1" si="134"/>
        <v>-23355891120.35817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-23355891120.35817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-97316213.001492366</v>
      </c>
      <c r="L2654" s="444">
        <f t="shared" ca="1" si="134"/>
        <v>-23453207333.359661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-23453207333.359661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-97721697.222331926</v>
      </c>
      <c r="L2655" s="444">
        <f t="shared" ca="1" si="134"/>
        <v>-23550929030.581993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-23550929030.581993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-98128870.960758299</v>
      </c>
      <c r="L2656" s="444">
        <f t="shared" ca="1" si="134"/>
        <v>-23649057901.542751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-23649057901.542751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-98537741.256428123</v>
      </c>
      <c r="L2657" s="444">
        <f t="shared" ca="1" si="134"/>
        <v>-23747595642.799179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-23747595642.799179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-98948315.178329915</v>
      </c>
      <c r="L2658" s="444">
        <f t="shared" ca="1" si="134"/>
        <v>-23846543957.977509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-23846543957.977509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-99360599.82490629</v>
      </c>
      <c r="L2659" s="444">
        <f t="shared" ca="1" si="134"/>
        <v>-23945904557.802414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-23945904557.802414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-99774602.324176729</v>
      </c>
      <c r="L2660" s="444">
        <f t="shared" ca="1" si="134"/>
        <v>-24045679160.126591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-24045679160.126591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-100190329.8338608</v>
      </c>
      <c r="L2661" s="444">
        <f t="shared" ca="1" si="134"/>
        <v>-24145869489.960453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-24145869489.960453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-100607789.54150188</v>
      </c>
      <c r="L2662" s="444">
        <f t="shared" ca="1" si="134"/>
        <v>-24246477279.501953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-24246477279.501953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-101026988.66459148</v>
      </c>
      <c r="L2663" s="444">
        <f t="shared" ca="1" si="134"/>
        <v>-24347504268.166546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-24347504268.166546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-101447934.45069394</v>
      </c>
      <c r="L2664" s="444">
        <f t="shared" ca="1" si="134"/>
        <v>-24448952202.617241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-24448952202.617241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-101870634.17757183</v>
      </c>
      <c r="L2665" s="444">
        <f t="shared" ca="1" si="134"/>
        <v>-24550822836.794811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-24550822836.794811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-102295095.15331171</v>
      </c>
      <c r="L2666" s="444">
        <f t="shared" ca="1" si="134"/>
        <v>-24653117931.948124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-24653117931.948124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-102721324.71645051</v>
      </c>
      <c r="L2667" s="444">
        <f t="shared" ca="1" si="134"/>
        <v>-24755839256.664574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-24755839256.664574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-103149330.23610239</v>
      </c>
      <c r="L2668" s="444">
        <f t="shared" ca="1" si="134"/>
        <v>-24858988586.900677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-24858988586.900677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-103579119.11208615</v>
      </c>
      <c r="L2669" s="444">
        <f t="shared" ca="1" si="134"/>
        <v>-24962567706.012764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-24962567706.012764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-104010698.77505319</v>
      </c>
      <c r="L2670" s="444">
        <f t="shared" ca="1" si="134"/>
        <v>-25066578404.787819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-25066578404.787819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-104444076.68661591</v>
      </c>
      <c r="L2671" s="444">
        <f t="shared" ca="1" si="134"/>
        <v>-25171022481.474434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-25171022481.474434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-104879260.33947681</v>
      </c>
      <c r="L2672" s="444">
        <f t="shared" ca="1" si="134"/>
        <v>-25275901741.813911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-25275901741.813911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-105316257.25755796</v>
      </c>
      <c r="L2673" s="444">
        <f t="shared" ca="1" si="134"/>
        <v>-25381217999.071468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-25381217999.071468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-105755074.99613112</v>
      </c>
      <c r="L2674" s="444">
        <f t="shared" ca="1" si="134"/>
        <v>-25486973074.0676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-25486973074.0676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-106195721.14194833</v>
      </c>
      <c r="L2675" s="444">
        <f t="shared" ca="1" si="134"/>
        <v>-25593168795.209549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-25593168795.209549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-106638203.31337312</v>
      </c>
      <c r="L2676" s="444">
        <f t="shared" ca="1" si="134"/>
        <v>-25699806998.522923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-25699806998.522923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-107082529.16051218</v>
      </c>
      <c r="L2677" s="444">
        <f t="shared" ca="1" si="134"/>
        <v>-25806889527.683434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-25806889527.683434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-107528706.36534764</v>
      </c>
      <c r="L2678" s="444">
        <f t="shared" ca="1" si="134"/>
        <v>-25914418234.048782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-25914418234.048782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-107976742.64186992</v>
      </c>
      <c r="L2679" s="444">
        <f t="shared" ca="1" si="134"/>
        <v>-26022394976.690651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-26022394976.690651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-108426645.73621105</v>
      </c>
      <c r="L2680" s="444">
        <f t="shared" ca="1" si="134"/>
        <v>-26130821622.426861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-26130821622.426861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-108878423.42677858</v>
      </c>
      <c r="L2681" s="444">
        <f t="shared" ca="1" si="134"/>
        <v>-26239700045.853638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-26239700045.853638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-109332083.52439016</v>
      </c>
      <c r="L2682" s="444">
        <f t="shared" ca="1" si="134"/>
        <v>-26349032129.378029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-26349032129.378029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-109787633.87240845</v>
      </c>
      <c r="L2683" s="444">
        <f t="shared" ca="1" si="134"/>
        <v>-26458819763.250439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-26458819763.250439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-110245082.34687683</v>
      </c>
      <c r="L2684" s="444">
        <f t="shared" ca="1" si="134"/>
        <v>-26569064845.597317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-26569064845.597317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-110704436.85665548</v>
      </c>
      <c r="L2685" s="444">
        <f t="shared" ca="1" si="134"/>
        <v>-26679769282.453972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-26679769282.453972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-111165705.34355821</v>
      </c>
      <c r="L2686" s="444">
        <f t="shared" ca="1" si="134"/>
        <v>-26790934987.797531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-26790934987.797531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-111628895.78248972</v>
      </c>
      <c r="L2687" s="444">
        <f t="shared" ca="1" si="134"/>
        <v>-26902563883.580021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-26902563883.580021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-112094016.1815834</v>
      </c>
      <c r="L2688" s="444">
        <f t="shared" ca="1" si="134"/>
        <v>-27014657899.761604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-27014657899.761604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-112561074.58234002</v>
      </c>
      <c r="L2689" s="444">
        <f t="shared" ca="1" si="134"/>
        <v>-27127218974.343945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-27127218974.343945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-113030079.05976643</v>
      </c>
      <c r="L2690" s="444">
        <f t="shared" ca="1" si="134"/>
        <v>-27240249053.403709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-27240249053.403709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-113501037.72251545</v>
      </c>
      <c r="L2691" s="444">
        <f t="shared" ca="1" si="134"/>
        <v>-27353750091.126225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-27353750091.126225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-113973958.71302593</v>
      </c>
      <c r="L2692" s="444">
        <f t="shared" ca="1" si="134"/>
        <v>-27467724049.839249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-27467724049.839249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-114448850.20766354</v>
      </c>
      <c r="L2693" s="444">
        <f t="shared" ca="1" si="134"/>
        <v>-27582172900.046913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-27582172900.046913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-114925720.41686215</v>
      </c>
      <c r="L2694" s="444">
        <f t="shared" ca="1" si="134"/>
        <v>-27697098620.463776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-27697098620.463776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-115404577.58526573</v>
      </c>
      <c r="L2695" s="444">
        <f t="shared" ca="1" si="134"/>
        <v>-27812503198.049042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-27812503198.049042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-115885429.991871</v>
      </c>
      <c r="L2696" s="444">
        <f t="shared" ca="1" si="134"/>
        <v>-27928388628.040913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-27928388628.040913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-116368285.95017047</v>
      </c>
      <c r="L2697" s="444">
        <f t="shared" ca="1" si="134"/>
        <v>-28044756913.991081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-28044756913.991081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-116853153.80829617</v>
      </c>
      <c r="L2698" s="444">
        <f t="shared" ca="1" si="134"/>
        <v>-28161610067.799377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-28161610067.799377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-117340041.94916408</v>
      </c>
      <c r="L2699" s="444">
        <f t="shared" ca="1" si="134"/>
        <v>-28278950109.748543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-28278950109.748543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-117828958.79061893</v>
      </c>
      <c r="L2700" s="444">
        <f t="shared" ca="1" si="134"/>
        <v>-28396779068.539162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-28396779068.539162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-118319912.78557986</v>
      </c>
      <c r="L2701" s="444">
        <f t="shared" ca="1" si="134"/>
        <v>-28515098981.324741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-28515098981.324741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-118812912.42218642</v>
      </c>
      <c r="L2702" s="444">
        <f t="shared" ca="1" si="134"/>
        <v>-28633911893.746929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-28633911893.746929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-119307966.22394554</v>
      </c>
      <c r="L2703" s="444">
        <f t="shared" ca="1" si="134"/>
        <v>-28753219859.970875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-28753219859.970875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-119805082.74987863</v>
      </c>
      <c r="L2704" s="444">
        <f t="shared" ca="1" si="134"/>
        <v>-28873024942.720753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-28873024942.720753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-120304270.59466982</v>
      </c>
      <c r="L2705" s="444">
        <f t="shared" ca="1" si="134"/>
        <v>-28993329213.315422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-28993329213.315422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-120805538.38881427</v>
      </c>
      <c r="L2706" s="444">
        <f t="shared" ca="1" si="134"/>
        <v>-29114134751.704235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-29114134751.704235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-121308894.79876764</v>
      </c>
      <c r="L2707" s="444">
        <f t="shared" ca="1" si="134"/>
        <v>-29235443646.503002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-29235443646.503002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-121814348.52709582</v>
      </c>
      <c r="L2708" s="444">
        <f t="shared" ca="1" si="134"/>
        <v>-29357257995.030098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-29357257995.030098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-122321908.31262541</v>
      </c>
      <c r="L2709" s="444">
        <f t="shared" ca="1" si="134"/>
        <v>-29479579903.342724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-29479579903.342724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-122831582.9305947</v>
      </c>
      <c r="L2710" s="444">
        <f t="shared" ca="1" si="134"/>
        <v>-29602411486.273319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-29602411486.273319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-123343381.1928055</v>
      </c>
      <c r="L2711" s="444">
        <f t="shared" ca="1" si="134"/>
        <v>-29725754867.466125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-29725754867.466125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-123857311.94777554</v>
      </c>
      <c r="L2712" s="444">
        <f t="shared" ca="1" si="134"/>
        <v>-29849612179.413902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-29849612179.413902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-124373384.08089124</v>
      </c>
      <c r="L2713" s="444">
        <f t="shared" ca="1" si="134"/>
        <v>-29973985563.494793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-29973985563.494793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-124891606.51456164</v>
      </c>
      <c r="L2714" s="444">
        <f t="shared" ca="1" si="134"/>
        <v>-30098877170.009354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-30098877170.009354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-125411988.20837231</v>
      </c>
      <c r="L2715" s="444">
        <f t="shared" ca="1" si="134"/>
        <v>-30224289158.217728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-30224289158.217728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-125934538.15924053</v>
      </c>
      <c r="L2716" s="444">
        <f t="shared" ca="1" si="134"/>
        <v>-30350223696.376968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-30350223696.376968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-126459265.40157069</v>
      </c>
      <c r="L2717" s="444">
        <f t="shared" ca="1" si="134"/>
        <v>-30476682961.778538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-30476682961.778538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-126986179.00741056</v>
      </c>
      <c r="L2718" s="444">
        <f t="shared" ca="1" si="134"/>
        <v>-30603669140.78595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-30603669140.78595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-127515288.08660813</v>
      </c>
      <c r="L2719" s="444">
        <f t="shared" ca="1" si="134"/>
        <v>-30731184428.872559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-30731184428.872559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-128046601.78696899</v>
      </c>
      <c r="L2720" s="444">
        <f t="shared" ca="1" si="134"/>
        <v>-30859231030.659527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-30859231030.659527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-128580129.2944147</v>
      </c>
      <c r="L2721" s="444">
        <f t="shared" ca="1" si="134"/>
        <v>-30987811159.953941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-30987811159.953941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-129115879.83314142</v>
      </c>
      <c r="L2722" s="444">
        <f t="shared" ca="1" si="134"/>
        <v>-31116927039.787083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-31116927039.787083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-129653862.66577949</v>
      </c>
      <c r="L2723" s="444">
        <f t="shared" ca="1" si="134"/>
        <v>-31246580902.452862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-31246580902.452862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-130194087.09355359</v>
      </c>
      <c r="L2724" s="444">
        <f t="shared" ca="1" si="134"/>
        <v>-31376774989.546417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-31376774989.546417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-130736562.4564434</v>
      </c>
      <c r="L2725" s="444">
        <f t="shared" ca="1" si="134"/>
        <v>-31507511552.002861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-31507511552.002861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-131281298.13334525</v>
      </c>
      <c r="L2726" s="444">
        <f t="shared" ca="1" si="134"/>
        <v>-31638792850.136208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-31638792850.136208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-131828303.5422342</v>
      </c>
      <c r="L2727" s="444">
        <f t="shared" ca="1" si="134"/>
        <v>-31770621153.67844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-31770621153.67844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-132377588.14032683</v>
      </c>
      <c r="L2728" s="444">
        <f t="shared" ca="1" si="134"/>
        <v>-31902998741.818768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-31902998741.818768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-132929161.42424488</v>
      </c>
      <c r="L2729" s="444">
        <f t="shared" ca="1" si="134"/>
        <v>-32035927903.243011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-32035927903.243011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-133483032.93017922</v>
      </c>
      <c r="L2730" s="444">
        <f t="shared" ca="1" si="134"/>
        <v>-32169410936.173191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-32169410936.173191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-134039212.23405497</v>
      </c>
      <c r="L2731" s="444">
        <f t="shared" ca="1" si="134"/>
        <v>-32303450148.407246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-32303450148.407246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-134597708.95169684</v>
      </c>
      <c r="L2732" s="444">
        <f t="shared" ca="1" si="134"/>
        <v>-32438047857.358944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-32438047857.358944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-135158532.73899561</v>
      </c>
      <c r="L2733" s="444">
        <f t="shared" ca="1" si="134"/>
        <v>-32573206390.097939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-32573206390.097939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-135721693.29207477</v>
      </c>
      <c r="L2734" s="444">
        <f t="shared" ca="1" si="134"/>
        <v>-32708928083.390015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-32708928083.390015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-136287200.34745839</v>
      </c>
      <c r="L2735" s="444">
        <f t="shared" ca="1" si="134"/>
        <v>-32845215283.737473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-32845215283.737473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-136855063.68223947</v>
      </c>
      <c r="L2736" s="444">
        <f t="shared" ca="1" si="134"/>
        <v>-32982070347.419712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-32982070347.419712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-137425293.11424881</v>
      </c>
      <c r="L2737" s="444">
        <f t="shared" ca="1" si="134"/>
        <v>-33119495640.533962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-33119495640.533962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-137997898.50222483</v>
      </c>
      <c r="L2738" s="444">
        <f t="shared" ca="1" si="134"/>
        <v>-33257493539.036186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-33257493539.036186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-138572889.74598408</v>
      </c>
      <c r="L2739" s="444">
        <f t="shared" ca="1" si="134"/>
        <v>-33396066428.782169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-33396066428.782169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-139150276.78659236</v>
      </c>
      <c r="L2740" s="444">
        <f t="shared" ca="1" si="134"/>
        <v>-33535216705.56876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-33535216705.56876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-139730069.60653651</v>
      </c>
      <c r="L2741" s="444">
        <f t="shared" ca="1" si="134"/>
        <v>-33674946775.175297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-33674946775.175297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-140312278.22989708</v>
      </c>
      <c r="L2742" s="444">
        <f t="shared" ca="1" si="134"/>
        <v>-33815259053.405193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-33815259053.405193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-140896912.72252163</v>
      </c>
      <c r="L2743" s="444">
        <f t="shared" ca="1" si="134"/>
        <v>-33956155966.127716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-33956155966.127716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-141483983.19219884</v>
      </c>
      <c r="L2744" s="444">
        <f t="shared" ca="1" si="134"/>
        <v>-34097639949.319916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-34097639949.319916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-142073499.78883299</v>
      </c>
      <c r="L2745" s="444">
        <f t="shared" ca="1" si="134"/>
        <v>-34239713449.108749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-34239713449.108749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-142665472.7046198</v>
      </c>
      <c r="L2746" s="444">
        <f t="shared" ca="1" si="134"/>
        <v>-34382378921.81337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-34382378921.81337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-143259912.17422238</v>
      </c>
      <c r="L2747" s="444">
        <f t="shared" ca="1" si="134"/>
        <v>-34525638833.987595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-34525638833.987595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-143856828.47494832</v>
      </c>
      <c r="L2748" s="444">
        <f t="shared" ca="1" si="134"/>
        <v>-34669495662.46254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-34669495662.46254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-144456231.92692724</v>
      </c>
      <c r="L2749" s="444">
        <f t="shared" ca="1" si="134"/>
        <v>-34813951894.389465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-34813951894.389465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-145058132.89328945</v>
      </c>
      <c r="L2750" s="444">
        <f t="shared" ca="1" si="134"/>
        <v>-34959010027.282753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-34959010027.282753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-145662541.78034481</v>
      </c>
      <c r="L2751" s="444">
        <f t="shared" ca="1" si="134"/>
        <v>-35104672569.063095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-35104672569.063095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-146269469.03776288</v>
      </c>
      <c r="L2752" s="444">
        <f t="shared" ca="1" si="134"/>
        <v>-35250942038.100861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-35250942038.100861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-146878925.15875357</v>
      </c>
      <c r="L2753" s="444">
        <f t="shared" ca="1" si="134"/>
        <v>-35397820963.259613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-35397820963.259613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-147490920.68024838</v>
      </c>
      <c r="L2754" s="444">
        <f t="shared" ca="1" si="134"/>
        <v>-35545311883.939865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-35545311883.939865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-148105466.18308276</v>
      </c>
      <c r="L2755" s="444">
        <f t="shared" ca="1" si="134"/>
        <v>-35693417350.122948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-35693417350.122948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-148722572.29217896</v>
      </c>
      <c r="L2756" s="444">
        <f t="shared" ca="1" si="134"/>
        <v>-35842139922.415123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-35842139922.415123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-149342249.67672968</v>
      </c>
      <c r="L2757" s="444">
        <f t="shared" ca="1" si="134"/>
        <v>-35991482172.09185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-35991482172.09185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-149964509.0503827</v>
      </c>
      <c r="L2758" s="444">
        <f t="shared" ca="1" si="134"/>
        <v>-36141446681.142235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-36141446681.142235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-150589361.17142597</v>
      </c>
      <c r="L2759" s="444">
        <f t="shared" ca="1" si="134"/>
        <v>-36292036042.31366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-36292036042.31366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-151216816.84297359</v>
      </c>
      <c r="L2760" s="444">
        <f t="shared" ca="1" si="134"/>
        <v>-36443252859.156631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-36443252859.156631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-151846886.91315264</v>
      </c>
      <c r="L2761" s="444">
        <f t="shared" ca="1" si="134"/>
        <v>-36595099746.069786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-36595099746.069786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-152479582.27529079</v>
      </c>
      <c r="L2762" s="444">
        <f t="shared" ca="1" si="134"/>
        <v>-36747579328.345078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-36747579328.345078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-153114913.86810449</v>
      </c>
      <c r="L2763" s="444">
        <f t="shared" ca="1" si="134"/>
        <v>-36900694242.213181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-36900694242.213181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-153752892.67588824</v>
      </c>
      <c r="L2764" s="444">
        <f t="shared" ca="1" si="134"/>
        <v>-37054447134.889069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-37054447134.889069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-154393529.72870445</v>
      </c>
      <c r="L2765" s="444">
        <f t="shared" ca="1" si="134"/>
        <v>-37208840664.617775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-37208840664.617775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-155036836.10257405</v>
      </c>
      <c r="L2766" s="444">
        <f t="shared" ca="1" si="134"/>
        <v>-37363877500.720352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-37363877500.720352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-155682822.91966814</v>
      </c>
      <c r="L2767" s="444">
        <f t="shared" ca="1" si="134"/>
        <v>-37519560323.640022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-37519560323.640022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-156331501.3485001</v>
      </c>
      <c r="L2768" s="444">
        <f t="shared" ca="1" si="134"/>
        <v>-37675891824.988525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-37675891824.988525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-156982882.60411885</v>
      </c>
      <c r="L2769" s="444">
        <f t="shared" ca="1" si="134"/>
        <v>-37832874707.592644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-37832874707.592644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-157636977.94830269</v>
      </c>
      <c r="L2770" s="444">
        <f t="shared" ca="1" si="134"/>
        <v>-37990511685.540947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-37990511685.540947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-158293798.68975395</v>
      </c>
      <c r="L2771" s="444">
        <f t="shared" ca="1" si="134"/>
        <v>-38148805484.230698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-38148805484.230698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-158953356.18429458</v>
      </c>
      <c r="L2772" s="444">
        <f t="shared" ca="1" si="134"/>
        <v>-38307758840.414993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-38307758840.414993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-159615661.83506247</v>
      </c>
      <c r="L2773" s="444">
        <f t="shared" ca="1" si="134"/>
        <v>-38467374502.250053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-38467374502.250053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-160280727.09270856</v>
      </c>
      <c r="L2774" s="444">
        <f t="shared" ca="1" si="134"/>
        <v>-38627655229.342758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-38627655229.342758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-160948563.45559484</v>
      </c>
      <c r="L2775" s="444">
        <f t="shared" ca="1" si="134"/>
        <v>-38788603792.798355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-38788603792.798355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-161619182.46999314</v>
      </c>
      <c r="L2776" s="444">
        <f t="shared" ca="1" si="134"/>
        <v>-38950222975.268349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-38950222975.268349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-162292595.73028478</v>
      </c>
      <c r="L2777" s="444">
        <f t="shared" ca="1" si="134"/>
        <v>-39112515570.998634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-39112515570.998634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-162968814.87916097</v>
      </c>
      <c r="L2778" s="444">
        <f t="shared" ca="1" si="134"/>
        <v>-39275484385.877792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-39275484385.877792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-163647851.60782415</v>
      </c>
      <c r="L2779" s="444">
        <f t="shared" ca="1" si="134"/>
        <v>-39439132237.485619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-39439132237.485619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-164329717.65619007</v>
      </c>
      <c r="L2780" s="444">
        <f t="shared" ca="1" si="134"/>
        <v>-39603461955.141808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-39603461955.141808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-165014424.81309086</v>
      </c>
      <c r="L2781" s="444">
        <f t="shared" ca="1" si="134"/>
        <v>-39768476379.954895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-39768476379.954895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-165701984.91647872</v>
      </c>
      <c r="L2782" s="444">
        <f t="shared" ca="1" si="134"/>
        <v>-39934178364.871376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-39934178364.871376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-166392409.85363072</v>
      </c>
      <c r="L2783" s="444">
        <f t="shared" ca="1" si="134"/>
        <v>-40100570774.725006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-40100570774.725006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-167085711.56135419</v>
      </c>
      <c r="L2784" s="444">
        <f t="shared" ca="1" si="134"/>
        <v>-40267656486.286362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-40267656486.286362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-167781902.02619317</v>
      </c>
      <c r="L2785" s="444">
        <f t="shared" ca="1" si="134"/>
        <v>-40435438388.312553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-40435438388.312553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-168480993.28463563</v>
      </c>
      <c r="L2786" s="444">
        <f t="shared" ca="1" si="134"/>
        <v>-40603919381.597191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-40603919381.597191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-169182997.42332163</v>
      </c>
      <c r="L2787" s="444">
        <f t="shared" ca="1" si="134"/>
        <v>-40773102379.020515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-40773102379.020515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-169887926.57925215</v>
      </c>
      <c r="L2788" s="444">
        <f t="shared" ca="1" si="134"/>
        <v>-40942990305.59977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-40942990305.59977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-170595792.93999904</v>
      </c>
      <c r="L2789" s="444">
        <f t="shared" ca="1" si="134"/>
        <v>-41113586098.539772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-41113586098.539772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-171306608.74391571</v>
      </c>
      <c r="L2790" s="444">
        <f t="shared" ca="1" si="134"/>
        <v>-41284892707.283691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-41284892707.283691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-172020386.28034872</v>
      </c>
      <c r="L2791" s="444">
        <f t="shared" ca="1" si="134"/>
        <v>-41456913093.564041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-41456913093.564041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-172737137.88985017</v>
      </c>
      <c r="L2792" s="444">
        <f t="shared" ca="1" si="134"/>
        <v>-41629650231.453888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-41629650231.453888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-173456875.9643912</v>
      </c>
      <c r="L2793" s="444">
        <f t="shared" ca="1" si="134"/>
        <v>-41803107107.418282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-41803107107.418282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-174179612.94757617</v>
      </c>
      <c r="L2794" s="444">
        <f t="shared" ca="1" si="134"/>
        <v>-41977286720.36586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-41977286720.36586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-174905361.33485776</v>
      </c>
      <c r="L2795" s="444">
        <f t="shared" ca="1" si="134"/>
        <v>-42152192081.700714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-42152192081.700714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-175634133.67375296</v>
      </c>
      <c r="L2796" s="444">
        <f t="shared" ca="1" si="134"/>
        <v>-42327826215.374466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-42327826215.374466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-176365942.56406027</v>
      </c>
      <c r="L2797" s="444">
        <f t="shared" ca="1" si="134"/>
        <v>-42504192157.93853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-42504192157.93853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-177100800.65807721</v>
      </c>
      <c r="L2798" s="444">
        <f t="shared" ca="1" si="134"/>
        <v>-42681292958.596603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-42681292958.596603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-177838720.66081917</v>
      </c>
      <c r="L2799" s="444">
        <f t="shared" ca="1" si="134"/>
        <v>-42859131679.257423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-42859131679.257423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-178579715.33023927</v>
      </c>
      <c r="L2800" s="444">
        <f t="shared" ca="1" si="134"/>
        <v>-43037711394.587662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-43037711394.587662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-179323797.47744858</v>
      </c>
      <c r="L2801" s="444">
        <f t="shared" ca="1" si="134"/>
        <v>-43217035192.065109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-43217035192.065109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-180070979.96693796</v>
      </c>
      <c r="L2802" s="444">
        <f t="shared" ca="1" si="134"/>
        <v>-43397106172.032043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-43397106172.032043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-180821275.71680018</v>
      </c>
      <c r="L2803" s="444">
        <f t="shared" ca="1" si="134"/>
        <v>-43577927447.74884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-43577927447.74884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-181574697.69895351</v>
      </c>
      <c r="L2804" s="444">
        <f t="shared" ca="1" si="134"/>
        <v>-43759502145.447792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-43759502145.447792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-182331258.9393658</v>
      </c>
      <c r="L2805" s="444">
        <f t="shared" ca="1" si="134"/>
        <v>-43941833404.387161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-43941833404.387161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-183090972.51827985</v>
      </c>
      <c r="L2806" s="444">
        <f t="shared" ca="1" si="134"/>
        <v>-44124924376.905441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-44124924376.905441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-183853851.57043934</v>
      </c>
      <c r="L2807" s="444">
        <f t="shared" ca="1" si="134"/>
        <v>-44308778228.475883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-44308778228.475883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-184619909.28531617</v>
      </c>
      <c r="L2808" s="444">
        <f t="shared" ca="1" si="134"/>
        <v>-44493398137.7612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-44493398137.7612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-185389158.90733832</v>
      </c>
      <c r="L2809" s="444">
        <f t="shared" ca="1" si="134"/>
        <v>-44678787296.668541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-44678787296.668541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-186161613.73611891</v>
      </c>
      <c r="L2810" s="444">
        <f t="shared" ca="1" si="134"/>
        <v>-44864948910.404663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-44864948910.404663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-186937287.1266861</v>
      </c>
      <c r="L2811" s="444">
        <f t="shared" ca="1" si="134"/>
        <v>-45051886197.531349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-45051886197.531349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-187716192.48971397</v>
      </c>
      <c r="L2812" s="444">
        <f t="shared" ca="1" si="134"/>
        <v>-45239602390.021065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-45239602390.021065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-188498343.29175442</v>
      </c>
      <c r="L2813" s="444">
        <f t="shared" ref="L2813:L3067" ca="1" si="139">I2813-J2813+K2813</f>
        <v>-45428100733.31282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-45428100733.31282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-189283753.05547008</v>
      </c>
      <c r="L2814" s="444">
        <f t="shared" ca="1" si="139"/>
        <v>-45617384486.368294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-45617384486.368294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-190072435.3598679</v>
      </c>
      <c r="L2815" s="444">
        <f t="shared" ca="1" si="139"/>
        <v>-45807456921.728165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-45807456921.728165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-190864403.84053403</v>
      </c>
      <c r="L2816" s="444">
        <f t="shared" ca="1" si="139"/>
        <v>-45998321325.568695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-45998321325.568695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-191659672.18986955</v>
      </c>
      <c r="L2817" s="444">
        <f t="shared" ca="1" si="139"/>
        <v>-46189980997.758568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-46189980997.758568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-192458254.15732735</v>
      </c>
      <c r="L2818" s="444">
        <f t="shared" ca="1" si="139"/>
        <v>-46382439251.915894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-46382439251.915894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-193260163.54964957</v>
      </c>
      <c r="L2819" s="444">
        <f t="shared" ca="1" si="139"/>
        <v>-46575699415.465546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-46575699415.465546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-194065414.23110643</v>
      </c>
      <c r="L2820" s="444">
        <f t="shared" ca="1" si="139"/>
        <v>-46769764829.696655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-46769764829.696655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-194874020.12373605</v>
      </c>
      <c r="L2821" s="444">
        <f t="shared" ca="1" si="139"/>
        <v>-46964638849.820389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-46964638849.820389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-195685995.20758495</v>
      </c>
      <c r="L2822" s="444">
        <f t="shared" ca="1" si="139"/>
        <v>-47160324845.027977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-47160324845.027977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-196501353.5209499</v>
      </c>
      <c r="L2823" s="444">
        <f t="shared" ca="1" si="139"/>
        <v>-47356826198.548927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-47356826198.548927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-197320109.16062054</v>
      </c>
      <c r="L2824" s="444">
        <f t="shared" ca="1" si="139"/>
        <v>-47554146307.709549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-47554146307.709549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-198142276.28212312</v>
      </c>
      <c r="L2825" s="444">
        <f t="shared" ca="1" si="139"/>
        <v>-47752288583.991669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-47752288583.991669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-198967869.09996527</v>
      </c>
      <c r="L2826" s="444">
        <f t="shared" ca="1" si="139"/>
        <v>-47951256453.091637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-47951256453.091637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-199796901.88788182</v>
      </c>
      <c r="L2827" s="444">
        <f t="shared" ca="1" si="139"/>
        <v>-48151053354.979515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-48151053354.979515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-200629388.9790813</v>
      </c>
      <c r="L2828" s="444">
        <f t="shared" ca="1" si="139"/>
        <v>-48351682743.958595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-48351682743.958595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-201465344.76649415</v>
      </c>
      <c r="L2829" s="444">
        <f t="shared" ca="1" si="139"/>
        <v>-48553148088.72509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-48553148088.72509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-202304783.7030212</v>
      </c>
      <c r="L2830" s="444">
        <f t="shared" ca="1" si="139"/>
        <v>-48755452872.428108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-48755452872.428108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-203147720.30178377</v>
      </c>
      <c r="L2831" s="444">
        <f t="shared" ca="1" si="139"/>
        <v>-48958600592.729889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-48958600592.729889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-203994169.13637453</v>
      </c>
      <c r="L2832" s="444">
        <f t="shared" ca="1" si="139"/>
        <v>-49162594761.866264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-49162594761.866264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-204844144.84110942</v>
      </c>
      <c r="L2833" s="444">
        <f t="shared" ca="1" si="139"/>
        <v>-49367438906.707375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-49367438906.707375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-205697662.11128074</v>
      </c>
      <c r="L2834" s="444">
        <f t="shared" ca="1" si="139"/>
        <v>-49573136568.818657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-49573136568.818657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-206554735.70341107</v>
      </c>
      <c r="L2835" s="444">
        <f t="shared" ca="1" si="139"/>
        <v>-49779691304.522064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-49779691304.522064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-207415380.43550861</v>
      </c>
      <c r="L2836" s="444">
        <f t="shared" ca="1" si="139"/>
        <v>-49987106684.957573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-49987106684.957573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-208279611.18732321</v>
      </c>
      <c r="L2837" s="444">
        <f t="shared" ca="1" si="139"/>
        <v>-50195386296.144897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-50195386296.144897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-209147442.90060374</v>
      </c>
      <c r="L2838" s="444">
        <f t="shared" ca="1" si="139"/>
        <v>-50404533739.045502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-50404533739.045502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-210018890.57935625</v>
      </c>
      <c r="L2839" s="444">
        <f t="shared" ca="1" si="139"/>
        <v>-50614552629.624855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-50614552629.624855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-210893969.29010355</v>
      </c>
      <c r="L2840" s="444">
        <f t="shared" ca="1" si="139"/>
        <v>-50825446598.914955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-50825446598.914955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-211772694.16214564</v>
      </c>
      <c r="L2841" s="444">
        <f t="shared" ca="1" si="139"/>
        <v>-51037219293.077103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-51037219293.077103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-212655080.38782126</v>
      </c>
      <c r="L2842" s="444">
        <f t="shared" ca="1" si="139"/>
        <v>-51249874373.464928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-51249874373.464928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-213541143.22277054</v>
      </c>
      <c r="L2843" s="444">
        <f t="shared" ca="1" si="139"/>
        <v>-51463415516.687698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-51463415516.687698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-214430897.98619875</v>
      </c>
      <c r="L2844" s="444">
        <f t="shared" ca="1" si="139"/>
        <v>-51677846414.673897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-51677846414.673897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-215324360.06114122</v>
      </c>
      <c r="L2845" s="444">
        <f t="shared" ca="1" si="139"/>
        <v>-51893170774.735039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-51893170774.735039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-216221544.89472932</v>
      </c>
      <c r="L2846" s="444">
        <f t="shared" ca="1" si="139"/>
        <v>-52109392319.629768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-52109392319.629768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-217122467.99845737</v>
      </c>
      <c r="L2847" s="444">
        <f t="shared" ca="1" si="139"/>
        <v>-52326514787.628227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-52326514787.628227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-218027144.94845095</v>
      </c>
      <c r="L2848" s="444">
        <f t="shared" ca="1" si="139"/>
        <v>-52544541932.576675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-52544541932.576675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-218935591.38573614</v>
      </c>
      <c r="L2849" s="444">
        <f t="shared" ca="1" si="139"/>
        <v>-52763477523.96241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-52763477523.96241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-219847823.01651004</v>
      </c>
      <c r="L2850" s="444">
        <f t="shared" ca="1" si="139"/>
        <v>-52983325346.97892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-52983325346.97892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-220763855.61241215</v>
      </c>
      <c r="L2851" s="444">
        <f t="shared" ca="1" si="139"/>
        <v>-53204089202.591331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-53204089202.591331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-221683705.0107972</v>
      </c>
      <c r="L2852" s="444">
        <f t="shared" ca="1" si="139"/>
        <v>-53425772907.602127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-53425772907.602127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-222607387.11500886</v>
      </c>
      <c r="L2853" s="444">
        <f t="shared" ca="1" si="139"/>
        <v>-53648380294.717133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-53648380294.717133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-223534917.89465472</v>
      </c>
      <c r="L2854" s="444">
        <f t="shared" ca="1" si="139"/>
        <v>-53871915212.611786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-53871915212.611786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-224466313.38588244</v>
      </c>
      <c r="L2855" s="444">
        <f t="shared" ca="1" si="139"/>
        <v>-54096381525.997665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-54096381525.997665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-225401589.69165695</v>
      </c>
      <c r="L2856" s="444">
        <f t="shared" ca="1" si="139"/>
        <v>-54321783115.689323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-54321783115.689323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-226340762.98203886</v>
      </c>
      <c r="L2857" s="444">
        <f t="shared" ca="1" si="139"/>
        <v>-54548123878.671364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-54548123878.671364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-227283849.49446398</v>
      </c>
      <c r="L2858" s="444">
        <f t="shared" ca="1" si="139"/>
        <v>-54775407728.165825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-54775407728.165825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-228230865.53402424</v>
      </c>
      <c r="L2859" s="444">
        <f t="shared" ca="1" si="139"/>
        <v>-55003638593.699852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-55003638593.699852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-229181827.47374937</v>
      </c>
      <c r="L2860" s="444">
        <f t="shared" ca="1" si="139"/>
        <v>-55232820421.173599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-55232820421.173599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-230136751.75489002</v>
      </c>
      <c r="L2861" s="444">
        <f t="shared" ca="1" si="139"/>
        <v>-55462957172.92849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-55462957172.92849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-231095654.88720205</v>
      </c>
      <c r="L2862" s="444">
        <f t="shared" ca="1" si="139"/>
        <v>-55694052827.815689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-55694052827.815689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-232058553.44923201</v>
      </c>
      <c r="L2863" s="444">
        <f t="shared" ca="1" si="139"/>
        <v>-55926111381.264923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-55926111381.264923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-233025464.08860385</v>
      </c>
      <c r="L2864" s="444">
        <f t="shared" ca="1" si="139"/>
        <v>-56159136845.353523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-56159136845.353523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-233996403.52230635</v>
      </c>
      <c r="L2865" s="444">
        <f t="shared" ca="1" si="139"/>
        <v>-56393133248.875832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-56393133248.875832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-234971388.53698263</v>
      </c>
      <c r="L2866" s="444">
        <f t="shared" ca="1" si="139"/>
        <v>-56628104637.412811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-56628104637.412811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-235950435.98922002</v>
      </c>
      <c r="L2867" s="444">
        <f t="shared" ca="1" si="139"/>
        <v>-56864055073.402031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-56864055073.402031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-236933562.80584183</v>
      </c>
      <c r="L2868" s="444">
        <f t="shared" ca="1" si="139"/>
        <v>-57100988636.20787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-57100988636.20787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-237920785.98419946</v>
      </c>
      <c r="L2869" s="444">
        <f t="shared" ca="1" si="139"/>
        <v>-57338909422.19207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-57338909422.19207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-238912122.59246695</v>
      </c>
      <c r="L2870" s="444">
        <f t="shared" ca="1" si="139"/>
        <v>-57577821544.784538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-57577821544.784538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-239907589.76993555</v>
      </c>
      <c r="L2871" s="444">
        <f t="shared" ca="1" si="139"/>
        <v>-57817729134.554474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-57817729134.554474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-240907204.7273103</v>
      </c>
      <c r="L2872" s="444">
        <f t="shared" ca="1" si="139"/>
        <v>-58058636339.281784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-58058636339.281784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-241910984.74700743</v>
      </c>
      <c r="L2873" s="444">
        <f t="shared" ca="1" si="139"/>
        <v>-58300547324.028793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-58300547324.028793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-242918947.18345329</v>
      </c>
      <c r="L2874" s="444">
        <f t="shared" ca="1" si="139"/>
        <v>-58543466271.21225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-58543466271.21225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-243931109.46338436</v>
      </c>
      <c r="L2875" s="444">
        <f t="shared" ca="1" si="139"/>
        <v>-58787397380.675636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-58787397380.675636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-244947489.08614844</v>
      </c>
      <c r="L2876" s="444">
        <f t="shared" ca="1" si="139"/>
        <v>-59032344869.761787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-59032344869.761787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-245968103.62400743</v>
      </c>
      <c r="L2877" s="444">
        <f t="shared" ca="1" si="139"/>
        <v>-59278312973.385796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-59278312973.385796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-246992970.72244081</v>
      </c>
      <c r="L2878" s="444">
        <f t="shared" ca="1" si="139"/>
        <v>-59525305944.108238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-59525305944.108238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-248022108.10045102</v>
      </c>
      <c r="L2879" s="444">
        <f t="shared" ca="1" si="139"/>
        <v>-59773328052.208687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-59773328052.208687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-249055533.55086952</v>
      </c>
      <c r="L2880" s="444">
        <f t="shared" ca="1" si="139"/>
        <v>-60022383585.75956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-60022383585.75956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-250093264.9406648</v>
      </c>
      <c r="L2881" s="444">
        <f t="shared" ca="1" si="139"/>
        <v>-60272476850.700226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-60272476850.700226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-251135320.21125093</v>
      </c>
      <c r="L2882" s="444">
        <f t="shared" ca="1" si="139"/>
        <v>-60523612170.911476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-60523612170.911476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-252181717.3787978</v>
      </c>
      <c r="L2883" s="444">
        <f t="shared" ca="1" si="139"/>
        <v>-60775793888.290276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-60775793888.290276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-253232474.5345428</v>
      </c>
      <c r="L2884" s="444">
        <f t="shared" ca="1" si="139"/>
        <v>-61029026362.824821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-61029026362.824821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-254287609.84510341</v>
      </c>
      <c r="L2885" s="444">
        <f t="shared" ca="1" si="139"/>
        <v>-61283313972.669922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-61283313972.669922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-255347141.55279133</v>
      </c>
      <c r="L2886" s="444">
        <f t="shared" ca="1" si="139"/>
        <v>-61538661114.22271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-61538661114.22271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-256411087.97592795</v>
      </c>
      <c r="L2887" s="444">
        <f t="shared" ca="1" si="139"/>
        <v>-61795072202.198639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-61795072202.198639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-257479467.50916103</v>
      </c>
      <c r="L2888" s="444">
        <f t="shared" ca="1" si="139"/>
        <v>-62052551669.707802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-62052551669.707802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-258552298.62378255</v>
      </c>
      <c r="L2889" s="444">
        <f t="shared" ca="1" si="139"/>
        <v>-62311103968.331581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-62311103968.331581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-259629599.86804822</v>
      </c>
      <c r="L2890" s="444">
        <f t="shared" ca="1" si="139"/>
        <v>-62570733568.199631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-62570733568.199631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-260711389.86749843</v>
      </c>
      <c r="L2891" s="444">
        <f t="shared" ca="1" si="139"/>
        <v>-62831444958.067131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-62831444958.067131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-261797687.32527974</v>
      </c>
      <c r="L2892" s="444">
        <f t="shared" ca="1" si="139"/>
        <v>-63093242645.39241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-63093242645.39241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-262888511.02246836</v>
      </c>
      <c r="L2893" s="444">
        <f t="shared" ca="1" si="139"/>
        <v>-63356131156.414879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-63356131156.414879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-263983879.81839532</v>
      </c>
      <c r="L2894" s="444">
        <f t="shared" ca="1" si="139"/>
        <v>-63620115036.233276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-63620115036.233276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-265083812.65097198</v>
      </c>
      <c r="L2895" s="444">
        <f t="shared" ca="1" si="139"/>
        <v>-63885198848.884247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-63885198848.884247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-266188328.5370177</v>
      </c>
      <c r="L2896" s="444">
        <f t="shared" ca="1" si="139"/>
        <v>-64151387177.421265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-64151387177.421265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-267297446.57258862</v>
      </c>
      <c r="L2897" s="444">
        <f t="shared" ca="1" si="139"/>
        <v>-64418684623.993851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-64418684623.993851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-268411185.93330771</v>
      </c>
      <c r="L2898" s="444">
        <f t="shared" ca="1" si="139"/>
        <v>-64687095809.927162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-64687095809.927162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-269529565.87469649</v>
      </c>
      <c r="L2899" s="444">
        <f t="shared" ca="1" si="139"/>
        <v>-64956625375.801857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-64956625375.801857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-270652605.73250771</v>
      </c>
      <c r="L2900" s="444">
        <f t="shared" ca="1" si="139"/>
        <v>-65227277981.534363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-65227277981.534363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-271780324.92305982</v>
      </c>
      <c r="L2901" s="444">
        <f t="shared" ca="1" si="139"/>
        <v>-65499058306.45742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-65499058306.45742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-272912742.94357258</v>
      </c>
      <c r="L2902" s="444">
        <f t="shared" ca="1" si="139"/>
        <v>-65771971049.400993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-65771971049.400993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-274049879.37250412</v>
      </c>
      <c r="L2903" s="444">
        <f t="shared" ca="1" si="139"/>
        <v>-66046020928.773499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-66046020928.773499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-275191753.86988956</v>
      </c>
      <c r="L2904" s="444">
        <f t="shared" ca="1" si="139"/>
        <v>-66321212682.643387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-66321212682.643387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-276338386.17768079</v>
      </c>
      <c r="L2905" s="444">
        <f t="shared" ca="1" si="139"/>
        <v>-66597551068.821068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-66597551068.821068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-277489796.1200878</v>
      </c>
      <c r="L2906" s="444">
        <f t="shared" ca="1" si="139"/>
        <v>-66875040864.941154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-66875040864.941154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-278646003.60392141</v>
      </c>
      <c r="L2907" s="444">
        <f t="shared" ca="1" si="139"/>
        <v>-67153686868.545074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-67153686868.545074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-279807028.61893779</v>
      </c>
      <c r="L2908" s="444">
        <f t="shared" ca="1" si="139"/>
        <v>-67433493897.164009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-67433493897.164009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-280972891.23818338</v>
      </c>
      <c r="L2909" s="444">
        <f t="shared" ca="1" si="139"/>
        <v>-67714466788.402191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-67714466788.402191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-282143611.61834252</v>
      </c>
      <c r="L2910" s="444">
        <f t="shared" ca="1" si="139"/>
        <v>-67996610400.020531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-67996610400.020531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-283319210.00008553</v>
      </c>
      <c r="L2911" s="444">
        <f t="shared" ca="1" si="139"/>
        <v>-68279929610.020615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-68279929610.020615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-284499706.7084192</v>
      </c>
      <c r="L2912" s="444">
        <f t="shared" ca="1" si="139"/>
        <v>-68564429316.729034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-68564429316.729034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-285685122.15303761</v>
      </c>
      <c r="L2913" s="444">
        <f t="shared" ca="1" si="139"/>
        <v>-68850114438.882065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-68850114438.882065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-286875476.82867527</v>
      </c>
      <c r="L2914" s="444">
        <f t="shared" ca="1" si="139"/>
        <v>-69136989915.710739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-69136989915.710739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-288070791.3154614</v>
      </c>
      <c r="L2915" s="444">
        <f t="shared" ca="1" si="139"/>
        <v>-69425060707.026199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-69425060707.026199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-289271086.27927583</v>
      </c>
      <c r="L2916" s="444">
        <f t="shared" ca="1" si="139"/>
        <v>-69714331793.305481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-69714331793.305481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-290476382.47210616</v>
      </c>
      <c r="L2917" s="444">
        <f t="shared" ca="1" si="139"/>
        <v>-70004808175.777588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-70004808175.777588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-291686700.73240662</v>
      </c>
      <c r="L2918" s="444">
        <f t="shared" ca="1" si="139"/>
        <v>-70296494876.509995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-70296494876.509995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-292902061.98545831</v>
      </c>
      <c r="L2919" s="444">
        <f t="shared" ca="1" si="139"/>
        <v>-70589396938.495453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-70589396938.495453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-294122487.24373102</v>
      </c>
      <c r="L2920" s="444">
        <f t="shared" ca="1" si="139"/>
        <v>-70883519425.739182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-70883519425.739182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-295347997.60724658</v>
      </c>
      <c r="L2921" s="444">
        <f t="shared" ca="1" si="139"/>
        <v>-71178867423.346436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-71178867423.346436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-296578614.26394349</v>
      </c>
      <c r="L2922" s="444">
        <f t="shared" ca="1" si="139"/>
        <v>-71475446037.610382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-71475446037.610382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-297814358.49004328</v>
      </c>
      <c r="L2923" s="444">
        <f t="shared" ca="1" si="139"/>
        <v>-71773260396.100418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-71773260396.100418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-299055251.6504184</v>
      </c>
      <c r="L2924" s="444">
        <f t="shared" ca="1" si="139"/>
        <v>-72072315647.750839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-72072315647.750839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-300301315.19896185</v>
      </c>
      <c r="L2925" s="444">
        <f t="shared" ca="1" si="139"/>
        <v>-72372616962.949799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-72372616962.949799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-301552570.67895746</v>
      </c>
      <c r="L2926" s="444">
        <f t="shared" ca="1" si="139"/>
        <v>-72674169533.628754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-72674169533.628754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-302809039.72345316</v>
      </c>
      <c r="L2927" s="444">
        <f t="shared" ca="1" si="139"/>
        <v>-72976978573.352203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-72976978573.352203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-304070744.0556342</v>
      </c>
      <c r="L2928" s="444">
        <f t="shared" ca="1" si="139"/>
        <v>-73281049317.407837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-73281049317.407837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-305337705.48919934</v>
      </c>
      <c r="L2929" s="444">
        <f t="shared" ca="1" si="139"/>
        <v>-73586387022.897034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-73586387022.897034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-306609945.92873764</v>
      </c>
      <c r="L2930" s="444">
        <f t="shared" ca="1" si="139"/>
        <v>-73892996968.825775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-73892996968.825775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-307887487.37010741</v>
      </c>
      <c r="L2931" s="444">
        <f t="shared" ca="1" si="139"/>
        <v>-74200884456.195877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-74200884456.195877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-309170351.90081614</v>
      </c>
      <c r="L2932" s="444">
        <f t="shared" ca="1" si="139"/>
        <v>-74510054808.096695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-74510054808.096695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-310458561.70040292</v>
      </c>
      <c r="L2933" s="444">
        <f t="shared" ca="1" si="139"/>
        <v>-74820513369.797104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-74820513369.797104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-311752139.04082125</v>
      </c>
      <c r="L2934" s="444">
        <f t="shared" ca="1" si="139"/>
        <v>-75132265508.837921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-75132265508.837921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-313051106.28682464</v>
      </c>
      <c r="L2935" s="444">
        <f t="shared" ca="1" si="139"/>
        <v>-75445316615.124741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-75445316615.124741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-314355485.89635307</v>
      </c>
      <c r="L2936" s="444">
        <f t="shared" ca="1" si="139"/>
        <v>-75759672101.021088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-75759672101.021088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-315665300.42092121</v>
      </c>
      <c r="L2937" s="444">
        <f t="shared" ca="1" si="139"/>
        <v>-76075337401.442001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-76075337401.442001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-316980572.50600833</v>
      </c>
      <c r="L2938" s="444">
        <f t="shared" ca="1" si="139"/>
        <v>-76392317973.948013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-76392317973.948013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-318301324.89145005</v>
      </c>
      <c r="L2939" s="444">
        <f t="shared" ca="1" si="139"/>
        <v>-76710619298.839462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-76710619298.839462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-319627580.41183108</v>
      </c>
      <c r="L2940" s="444">
        <f t="shared" ca="1" si="139"/>
        <v>-77030246879.251297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-77030246879.251297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-320959361.99688041</v>
      </c>
      <c r="L2941" s="444">
        <f t="shared" ca="1" si="139"/>
        <v>-77351206241.248184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-77351206241.248184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-322296692.67186743</v>
      </c>
      <c r="L2942" s="444">
        <f t="shared" ca="1" si="139"/>
        <v>-77673502933.920059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-77673502933.920059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-323639595.55800027</v>
      </c>
      <c r="L2943" s="444">
        <f t="shared" ca="1" si="139"/>
        <v>-77997142529.478058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-77997142529.478058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-324988093.87282526</v>
      </c>
      <c r="L2944" s="444">
        <f t="shared" ca="1" si="139"/>
        <v>-78322130623.350876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-78322130623.350876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-326342210.93062866</v>
      </c>
      <c r="L2945" s="444">
        <f t="shared" ca="1" si="139"/>
        <v>-78648472834.281509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-78648472834.281509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-327701970.14283961</v>
      </c>
      <c r="L2946" s="444">
        <f t="shared" ca="1" si="139"/>
        <v>-78976174804.424347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-78976174804.424347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-329067395.01843476</v>
      </c>
      <c r="L2947" s="444">
        <f t="shared" ca="1" si="139"/>
        <v>-79305242199.44278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-79305242199.44278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-330438509.16434491</v>
      </c>
      <c r="L2948" s="444">
        <f t="shared" ca="1" si="139"/>
        <v>-79635680708.607132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-79635680708.607132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-331815336.28586304</v>
      </c>
      <c r="L2949" s="444">
        <f t="shared" ca="1" si="139"/>
        <v>-79967496044.89299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-79967496044.89299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-333197900.1870541</v>
      </c>
      <c r="L2950" s="444">
        <f t="shared" ca="1" si="139"/>
        <v>-80300693945.080048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-80300693945.080048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-334586224.77116686</v>
      </c>
      <c r="L2951" s="444">
        <f t="shared" ca="1" si="139"/>
        <v>-80635280169.851212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-80635280169.851212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-335980334.04104674</v>
      </c>
      <c r="L2952" s="444">
        <f t="shared" ca="1" si="139"/>
        <v>-80971260503.892258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-80971260503.892258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-337380252.09955108</v>
      </c>
      <c r="L2953" s="444">
        <f t="shared" ca="1" si="139"/>
        <v>-81308640755.991806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-81308640755.991806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-338786003.14996588</v>
      </c>
      <c r="L2954" s="444">
        <f t="shared" ca="1" si="139"/>
        <v>-81647426759.141769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-81647426759.141769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-340197611.49642402</v>
      </c>
      <c r="L2955" s="444">
        <f t="shared" ca="1" si="139"/>
        <v>-81987624370.638199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-81987624370.638199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-341615101.54432583</v>
      </c>
      <c r="L2956" s="444">
        <f t="shared" ca="1" si="139"/>
        <v>-82329239472.182526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-82329239472.182526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-343038497.80076051</v>
      </c>
      <c r="L2957" s="444">
        <f t="shared" ca="1" si="139"/>
        <v>-82672277969.983292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-82672277969.983292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-344467824.87493038</v>
      </c>
      <c r="L2958" s="444">
        <f t="shared" ca="1" si="139"/>
        <v>-83016745794.858215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-83016745794.858215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-345903107.47857589</v>
      </c>
      <c r="L2959" s="444">
        <f t="shared" ca="1" si="139"/>
        <v>-83362648902.336792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-83362648902.336792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-347344370.42640328</v>
      </c>
      <c r="L2960" s="444">
        <f t="shared" ca="1" si="139"/>
        <v>-83709993272.763199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-83709993272.763199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-348791638.63651335</v>
      </c>
      <c r="L2961" s="444">
        <f t="shared" ca="1" si="139"/>
        <v>-84058784911.399719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-84058784911.399719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-350244937.13083214</v>
      </c>
      <c r="L2962" s="444">
        <f t="shared" ca="1" si="139"/>
        <v>-84409029848.530548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-84409029848.530548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-351704291.03554392</v>
      </c>
      <c r="L2963" s="444">
        <f t="shared" ca="1" si="139"/>
        <v>-84760734139.566086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-84760734139.566086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-353169725.58152533</v>
      </c>
      <c r="L2964" s="444">
        <f t="shared" ca="1" si="139"/>
        <v>-85113903865.147614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-85113903865.147614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-354641266.10478175</v>
      </c>
      <c r="L2965" s="444">
        <f t="shared" ca="1" si="139"/>
        <v>-85468545131.252396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-85468545131.252396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-356118938.04688495</v>
      </c>
      <c r="L2966" s="444">
        <f t="shared" ca="1" si="139"/>
        <v>-85824664069.299286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-85824664069.299286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-357602766.9554137</v>
      </c>
      <c r="L2967" s="444">
        <f t="shared" ca="1" si="139"/>
        <v>-86182266836.2547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-86182266836.2547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-359092778.48439455</v>
      </c>
      <c r="L2968" s="444">
        <f t="shared" ca="1" si="139"/>
        <v>-86541359614.73909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-86541359614.73909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-360588998.39474618</v>
      </c>
      <c r="L2969" s="444">
        <f t="shared" ca="1" si="139"/>
        <v>-86901948613.133835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-86901948613.133835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-362091452.55472434</v>
      </c>
      <c r="L2970" s="444">
        <f t="shared" ca="1" si="139"/>
        <v>-87264040065.688553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-87264040065.688553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-363600166.94036895</v>
      </c>
      <c r="L2971" s="444">
        <f t="shared" ca="1" si="139"/>
        <v>-87627640232.628922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-87627640232.628922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-365115167.63595384</v>
      </c>
      <c r="L2972" s="444">
        <f t="shared" ca="1" si="139"/>
        <v>-87992755400.264877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-87992755400.264877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-366636480.83443701</v>
      </c>
      <c r="L2973" s="444">
        <f t="shared" ca="1" si="139"/>
        <v>-88359391881.099319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-88359391881.099319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-368164132.83791381</v>
      </c>
      <c r="L2974" s="444">
        <f t="shared" ca="1" si="139"/>
        <v>-88727556013.937241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-88727556013.937241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-369698150.05807185</v>
      </c>
      <c r="L2975" s="444">
        <f t="shared" ca="1" si="139"/>
        <v>-89097254163.995316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-89097254163.995316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-371238559.01664716</v>
      </c>
      <c r="L2976" s="444">
        <f t="shared" ca="1" si="139"/>
        <v>-89468492723.011963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-89468492723.011963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-372785386.34588319</v>
      </c>
      <c r="L2977" s="444">
        <f t="shared" ca="1" si="139"/>
        <v>-89841278109.357849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-89841278109.357849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-374338658.78899103</v>
      </c>
      <c r="L2978" s="444">
        <f t="shared" ca="1" si="139"/>
        <v>-90215616768.146835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-90215616768.146835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-375898403.20061183</v>
      </c>
      <c r="L2979" s="444">
        <f t="shared" ca="1" si="139"/>
        <v>-90591515171.347443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-90591515171.347443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-377464646.54728103</v>
      </c>
      <c r="L2980" s="444">
        <f t="shared" ca="1" si="139"/>
        <v>-90968979817.89473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-90968979817.89473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-379037415.90789473</v>
      </c>
      <c r="L2981" s="444">
        <f t="shared" ca="1" si="139"/>
        <v>-91348017233.802628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-91348017233.802628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-380616738.4741776</v>
      </c>
      <c r="L2982" s="444">
        <f t="shared" ca="1" si="139"/>
        <v>-91728633972.27681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-91728633972.27681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-382202641.55115336</v>
      </c>
      <c r="L2983" s="444">
        <f t="shared" ca="1" si="139"/>
        <v>-92110836613.827957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-92110836613.827957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-383795152.55761647</v>
      </c>
      <c r="L2984" s="444">
        <f t="shared" ca="1" si="139"/>
        <v>-92494631766.385574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-92494631766.385574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-385394299.02660656</v>
      </c>
      <c r="L2985" s="444">
        <f t="shared" ca="1" si="139"/>
        <v>-92880026065.412186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-92880026065.412186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-387000108.60588408</v>
      </c>
      <c r="L2986" s="444">
        <f t="shared" ca="1" si="139"/>
        <v>-93267026174.018066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-93267026174.018066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-388612609.05840862</v>
      </c>
      <c r="L2987" s="444">
        <f t="shared" ca="1" si="139"/>
        <v>-93655638783.076477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-93655638783.076477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-390231828.26281863</v>
      </c>
      <c r="L2988" s="444">
        <f t="shared" ca="1" si="139"/>
        <v>-94045870611.339294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-94045870611.339294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-391857794.21391374</v>
      </c>
      <c r="L2989" s="444">
        <f t="shared" ca="1" si="139"/>
        <v>-94437728405.553207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-94437728405.553207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-393490535.02313834</v>
      </c>
      <c r="L2990" s="444">
        <f t="shared" ca="1" si="139"/>
        <v>-94831218940.57634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-94831218940.57634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-395130078.9190681</v>
      </c>
      <c r="L2991" s="444">
        <f t="shared" ca="1" si="139"/>
        <v>-95226349019.495407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-95226349019.495407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-396776454.24789751</v>
      </c>
      <c r="L2992" s="444">
        <f t="shared" ca="1" si="139"/>
        <v>-95623125473.743301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-95623125473.743301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-398429689.47393042</v>
      </c>
      <c r="L2993" s="444">
        <f t="shared" ca="1" si="139"/>
        <v>-96021555163.217239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-96021555163.217239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-400089813.18007183</v>
      </c>
      <c r="L2994" s="444">
        <f t="shared" ca="1" si="139"/>
        <v>-96421644976.397308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-96421644976.397308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-401756854.06832212</v>
      </c>
      <c r="L2995" s="444">
        <f t="shared" ca="1" si="139"/>
        <v>-96823401830.465637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-96823401830.465637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-403430840.9602735</v>
      </c>
      <c r="L2996" s="444">
        <f t="shared" ca="1" si="139"/>
        <v>-97226832671.425903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-97226832671.425903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-405111802.7976079</v>
      </c>
      <c r="L2997" s="444">
        <f t="shared" ca="1" si="139"/>
        <v>-97631944474.223511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-97631944474.223511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-406799768.64259797</v>
      </c>
      <c r="L2998" s="444">
        <f t="shared" ca="1" si="139"/>
        <v>-98038744242.866104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-98038744242.866104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-408494767.67860878</v>
      </c>
      <c r="L2999" s="444">
        <f t="shared" ca="1" si="139"/>
        <v>-98447239010.544708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-98447239010.544708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-410196829.21060294</v>
      </c>
      <c r="L3000" s="444">
        <f t="shared" ca="1" si="139"/>
        <v>-98857435839.75531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-98857435839.75531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-411905982.66564715</v>
      </c>
      <c r="L3001" s="444">
        <f t="shared" ca="1" si="139"/>
        <v>-99269341822.420959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-99269341822.420959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-413622257.59342068</v>
      </c>
      <c r="L3002" s="444">
        <f t="shared" ca="1" si="139"/>
        <v>-99682964080.014374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-99682964080.014374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-415345683.66672653</v>
      </c>
      <c r="L3003" s="444">
        <f t="shared" ca="1" si="139"/>
        <v>-100098309763.68111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-100098309763.68111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-417076290.68200463</v>
      </c>
      <c r="L3004" s="444">
        <f t="shared" ca="1" si="139"/>
        <v>-100515386054.36311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-100515386054.36311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-418814108.55984628</v>
      </c>
      <c r="L3005" s="444">
        <f t="shared" ca="1" si="139"/>
        <v>-100934200162.92296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-100934200162.92296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-420559167.34551233</v>
      </c>
      <c r="L3006" s="444">
        <f t="shared" ca="1" si="139"/>
        <v>-101354759330.26846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-101354759330.26846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-422311497.20945191</v>
      </c>
      <c r="L3007" s="444">
        <f t="shared" ca="1" si="139"/>
        <v>-101777070827.47792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-101777070827.47792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-424071128.44782466</v>
      </c>
      <c r="L3008" s="444">
        <f t="shared" ca="1" si="139"/>
        <v>-102201141955.92575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-102201141955.92575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-425838091.48302394</v>
      </c>
      <c r="L3009" s="444">
        <f t="shared" ca="1" si="139"/>
        <v>-102626980047.40877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-102626980047.40877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-427612416.86420321</v>
      </c>
      <c r="L3010" s="444">
        <f t="shared" ca="1" si="139"/>
        <v>-103054592464.27296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-103054592464.27296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-429394135.26780403</v>
      </c>
      <c r="L3011" s="444">
        <f t="shared" ca="1" si="139"/>
        <v>-103483986599.54077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-103483986599.54077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-431183277.49808651</v>
      </c>
      <c r="L3012" s="444">
        <f t="shared" ca="1" si="139"/>
        <v>-103915169877.03886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-103915169877.03886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-432979874.4876619</v>
      </c>
      <c r="L3013" s="444">
        <f t="shared" ca="1" si="139"/>
        <v>-104348149751.52652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-104348149751.52652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-434783957.29802716</v>
      </c>
      <c r="L3014" s="444">
        <f t="shared" ca="1" si="139"/>
        <v>-104782933708.82455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-104782933708.82455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-436595557.12010229</v>
      </c>
      <c r="L3015" s="444">
        <f t="shared" ca="1" si="139"/>
        <v>-105219529265.94466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-105219529265.94466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-438414705.27476937</v>
      </c>
      <c r="L3016" s="444">
        <f t="shared" ca="1" si="139"/>
        <v>-105657943971.21942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-105657943971.21942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-440241433.21341425</v>
      </c>
      <c r="L3017" s="444">
        <f t="shared" ca="1" si="139"/>
        <v>-106098185404.43283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-106098185404.43283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-442075772.51847011</v>
      </c>
      <c r="L3018" s="444">
        <f t="shared" ca="1" si="139"/>
        <v>-106540261176.95129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-106540261176.95129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-443917754.90396374</v>
      </c>
      <c r="L3019" s="444">
        <f t="shared" ca="1" si="139"/>
        <v>-106984178931.85526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-106984178931.85526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-445767412.21606356</v>
      </c>
      <c r="L3020" s="444">
        <f t="shared" ca="1" si="139"/>
        <v>-107429946344.07132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-107429946344.07132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-447624776.43363047</v>
      </c>
      <c r="L3021" s="444">
        <f t="shared" ca="1" si="139"/>
        <v>-107877571120.50494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-107877571120.50494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-449489879.66877061</v>
      </c>
      <c r="L3022" s="444">
        <f t="shared" ca="1" si="139"/>
        <v>-108327061000.17372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-108327061000.17372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-451362754.16739058</v>
      </c>
      <c r="L3023" s="444">
        <f t="shared" ca="1" si="139"/>
        <v>-108778423754.34111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-108778423754.34111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-453243432.30975467</v>
      </c>
      <c r="L3024" s="444">
        <f t="shared" ca="1" si="139"/>
        <v>-109231667186.65086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-109231667186.65086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-455131946.61104524</v>
      </c>
      <c r="L3025" s="444">
        <f t="shared" ca="1" si="139"/>
        <v>-109686799133.2619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-109686799133.2619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-457028329.7219246</v>
      </c>
      <c r="L3026" s="444">
        <f t="shared" ca="1" si="139"/>
        <v>-110143827462.98383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-110143827462.98383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-458932614.4290992</v>
      </c>
      <c r="L3027" s="444">
        <f t="shared" ca="1" si="139"/>
        <v>-110602760077.41292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-110602760077.41292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-460844833.65588713</v>
      </c>
      <c r="L3028" s="444">
        <f t="shared" ca="1" si="139"/>
        <v>-111063604911.0688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-111063604911.0688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-462765020.46278673</v>
      </c>
      <c r="L3029" s="444">
        <f t="shared" ca="1" si="139"/>
        <v>-111526369931.53159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-111526369931.53159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-464693208.04804826</v>
      </c>
      <c r="L3030" s="444">
        <f t="shared" ca="1" si="139"/>
        <v>-111991063139.57964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-111991063139.57964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-466629429.7482484</v>
      </c>
      <c r="L3031" s="444">
        <f t="shared" ca="1" si="139"/>
        <v>-112457692569.32788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-112457692569.32788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-468573719.03886616</v>
      </c>
      <c r="L3032" s="444">
        <f t="shared" ca="1" si="139"/>
        <v>-112926266288.36674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-112926266288.36674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-470526109.53486145</v>
      </c>
      <c r="L3033" s="444">
        <f t="shared" ca="1" si="139"/>
        <v>-113396792397.90161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-113396792397.90161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-472486634.99125671</v>
      </c>
      <c r="L3034" s="444">
        <f t="shared" ca="1" si="139"/>
        <v>-113869279032.89287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-113869279032.89287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-474455329.30372024</v>
      </c>
      <c r="L3035" s="444">
        <f t="shared" ca="1" si="139"/>
        <v>-114343734362.19659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-114343734362.19659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-476432226.50915247</v>
      </c>
      <c r="L3036" s="444">
        <f t="shared" ca="1" si="139"/>
        <v>-114820166588.70575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-114820166588.70575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-478417360.78627396</v>
      </c>
      <c r="L3037" s="444">
        <f t="shared" ca="1" si="139"/>
        <v>-115298583949.49202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-115298583949.49202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-480410766.45621681</v>
      </c>
      <c r="L3038" s="444">
        <f t="shared" ca="1" si="139"/>
        <v>-115778994715.94824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-115778994715.94824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-482412477.98311758</v>
      </c>
      <c r="L3039" s="444">
        <f t="shared" ca="1" si="139"/>
        <v>-116261407193.93137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-116261407193.93137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-484422529.97471404</v>
      </c>
      <c r="L3040" s="444">
        <f t="shared" ca="1" si="139"/>
        <v>-116745829723.90608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-116745829723.90608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-486440957.18294197</v>
      </c>
      <c r="L3041" s="444">
        <f t="shared" ca="1" si="139"/>
        <v>-117232270681.08902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-117232270681.08902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-488467794.50453758</v>
      </c>
      <c r="L3042" s="444">
        <f t="shared" ca="1" si="139"/>
        <v>-117720738475.59355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-117720738475.59355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-490503076.98163974</v>
      </c>
      <c r="L3043" s="444">
        <f t="shared" ca="1" si="139"/>
        <v>-118211241552.5752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-118211241552.5752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-492546839.80239671</v>
      </c>
      <c r="L3044" s="444">
        <f t="shared" ca="1" si="139"/>
        <v>-118703788392.37759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-118703788392.37759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-494599118.30157322</v>
      </c>
      <c r="L3045" s="444">
        <f t="shared" ca="1" si="139"/>
        <v>-119198387510.67917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-119198387510.67917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-496659947.96116328</v>
      </c>
      <c r="L3046" s="444">
        <f t="shared" ca="1" si="139"/>
        <v>-119695047458.64034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-119695047458.64034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-498729364.41100144</v>
      </c>
      <c r="L3047" s="444">
        <f t="shared" ca="1" si="139"/>
        <v>-120193776823.05133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-120193776823.05133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-500807403.42938054</v>
      </c>
      <c r="L3048" s="444">
        <f t="shared" ca="1" si="139"/>
        <v>-120694584226.48071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-120694584226.48071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-502894100.94366968</v>
      </c>
      <c r="L3049" s="444">
        <f t="shared" ca="1" si="139"/>
        <v>-121197478327.42438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-121197478327.42438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-504989493.03093487</v>
      </c>
      <c r="L3050" s="444">
        <f t="shared" ca="1" si="139"/>
        <v>-121702467820.45531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-121702467820.45531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-507093615.91856384</v>
      </c>
      <c r="L3051" s="444">
        <f t="shared" ca="1" si="139"/>
        <v>-122209561436.37387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-122209561436.37387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-509206505.98489106</v>
      </c>
      <c r="L3052" s="444">
        <f t="shared" ca="1" si="139"/>
        <v>-122718767942.35876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-122718767942.35876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-511328199.75982815</v>
      </c>
      <c r="L3053" s="444">
        <f t="shared" ca="1" si="139"/>
        <v>-123230096142.11859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-123230096142.11859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-513458733.92549407</v>
      </c>
      <c r="L3054" s="444">
        <f t="shared" ca="1" si="139"/>
        <v>-123743554876.04408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-123743554876.04408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-515598145.31685042</v>
      </c>
      <c r="L3055" s="444">
        <f t="shared" ca="1" si="139"/>
        <v>-124259153021.36093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-124259153021.36093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-517746470.92233711</v>
      </c>
      <c r="L3056" s="444">
        <f t="shared" ca="1" si="139"/>
        <v>-124776899492.28326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-124776899492.28326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-519903747.88451362</v>
      </c>
      <c r="L3057" s="444">
        <f t="shared" ca="1" si="139"/>
        <v>-125296803240.16777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-125296803240.16777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-522070013.50069904</v>
      </c>
      <c r="L3058" s="444">
        <f t="shared" ca="1" si="139"/>
        <v>-125818873253.66847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-125818873253.66847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-524245305.22361869</v>
      </c>
      <c r="L3059" s="444">
        <f t="shared" ca="1" si="139"/>
        <v>-126343118558.89209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-126343118558.89209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-526429660.66205031</v>
      </c>
      <c r="L3060" s="444">
        <f t="shared" ca="1" si="139"/>
        <v>-126869548219.55414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-126869548219.55414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-528623117.5814755</v>
      </c>
      <c r="L3061" s="444">
        <f t="shared" ca="1" si="139"/>
        <v>-127398171337.13562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-127398171337.13562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-530825713.90473175</v>
      </c>
      <c r="L3062" s="444">
        <f t="shared" ca="1" si="139"/>
        <v>-127928997051.04034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-127928997051.04034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-533037487.71266818</v>
      </c>
      <c r="L3063" s="444">
        <f t="shared" ca="1" si="139"/>
        <v>-128462034538.75301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-128462034538.75301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-535258477.24480426</v>
      </c>
      <c r="L3064" s="444">
        <f t="shared" ca="1" si="139"/>
        <v>-128997293015.9978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-128997293015.9978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-537488720.89999092</v>
      </c>
      <c r="L3065" s="444">
        <f t="shared" ca="1" si="139"/>
        <v>-129534781736.8978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-129534781736.8978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-539728257.23707414</v>
      </c>
      <c r="L3066" s="444">
        <f t="shared" ca="1" si="139"/>
        <v>-130074509994.13487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-130074509994.13487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-541977124.97556198</v>
      </c>
      <c r="L3067" s="444">
        <f t="shared" ca="1" si="139"/>
        <v>-130616487119.11043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-130616487119.11043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-544235362.99629343</v>
      </c>
      <c r="L3068" s="444">
        <f t="shared" ref="L3068:L3322" ca="1" si="144">I3068-J3068+K3068</f>
        <v>-131160722482.10672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-131160722482.10672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-546503010.34211123</v>
      </c>
      <c r="L3069" s="444">
        <f t="shared" ca="1" si="144"/>
        <v>-131707225492.44884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-131707225492.44884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-548780106.21853685</v>
      </c>
      <c r="L3070" s="444">
        <f t="shared" ca="1" si="144"/>
        <v>-132256005598.66737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-132256005598.66737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-551066689.99444735</v>
      </c>
      <c r="L3071" s="444">
        <f t="shared" ca="1" si="144"/>
        <v>-132807072288.66182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-132807072288.66182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-553362801.2027576</v>
      </c>
      <c r="L3072" s="444">
        <f t="shared" ca="1" si="144"/>
        <v>-133360435089.86458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-133360435089.86458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-555668479.54110241</v>
      </c>
      <c r="L3073" s="444">
        <f t="shared" ca="1" si="144"/>
        <v>-133916103569.40569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-133916103569.40569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-557983764.87252367</v>
      </c>
      <c r="L3074" s="444">
        <f t="shared" ca="1" si="144"/>
        <v>-134474087334.27821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-134474087334.27821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-560308697.2261591</v>
      </c>
      <c r="L3075" s="444">
        <f t="shared" ca="1" si="144"/>
        <v>-135034396031.50438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-135034396031.50438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-562643316.79793489</v>
      </c>
      <c r="L3076" s="444">
        <f t="shared" ca="1" si="144"/>
        <v>-135597039348.30231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-135597039348.30231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-564987663.95125961</v>
      </c>
      <c r="L3077" s="444">
        <f t="shared" ca="1" si="144"/>
        <v>-136162027012.25357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-136162027012.25357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-567341779.21772325</v>
      </c>
      <c r="L3078" s="444">
        <f t="shared" ca="1" si="144"/>
        <v>-136729368791.4713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-136729368791.4713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-569705703.29779708</v>
      </c>
      <c r="L3079" s="444">
        <f t="shared" ca="1" si="144"/>
        <v>-137299074494.76909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-137299074494.76909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-572079477.06153786</v>
      </c>
      <c r="L3080" s="444">
        <f t="shared" ca="1" si="144"/>
        <v>-137871153971.83063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-137871153971.83063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-574463141.54929423</v>
      </c>
      <c r="L3081" s="444">
        <f t="shared" ca="1" si="144"/>
        <v>-138445617113.37991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-138445617113.37991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-576856737.97241628</v>
      </c>
      <c r="L3082" s="444">
        <f t="shared" ca="1" si="144"/>
        <v>-139022473851.35233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-139022473851.35233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-579260307.71396804</v>
      </c>
      <c r="L3083" s="444">
        <f t="shared" ca="1" si="144"/>
        <v>-139601734159.06628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-139601734159.06628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-581673892.32944286</v>
      </c>
      <c r="L3084" s="444">
        <f t="shared" ca="1" si="144"/>
        <v>-140183408051.39572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-140183408051.39572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-584097533.54748213</v>
      </c>
      <c r="L3085" s="444">
        <f t="shared" ca="1" si="144"/>
        <v>-140767505584.94321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-140767505584.94321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-586531273.27059674</v>
      </c>
      <c r="L3086" s="444">
        <f t="shared" ca="1" si="144"/>
        <v>-141354036858.21381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-141354036858.21381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-588975153.5758909</v>
      </c>
      <c r="L3087" s="444">
        <f t="shared" ca="1" si="144"/>
        <v>-141943012011.7897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-141943012011.7897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-591429216.71579039</v>
      </c>
      <c r="L3088" s="444">
        <f t="shared" ca="1" si="144"/>
        <v>-142534441228.50549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-142534441228.50549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-593893505.11877286</v>
      </c>
      <c r="L3089" s="444">
        <f t="shared" ca="1" si="144"/>
        <v>-143128334733.62427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-143128334733.62427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-596368061.39010108</v>
      </c>
      <c r="L3090" s="444">
        <f t="shared" ca="1" si="144"/>
        <v>-143724702795.01437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-143724702795.01437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-598852928.31255984</v>
      </c>
      <c r="L3091" s="444">
        <f t="shared" ca="1" si="144"/>
        <v>-144323555723.32693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-144323555723.32693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-601348148.84719551</v>
      </c>
      <c r="L3092" s="444">
        <f t="shared" ca="1" si="144"/>
        <v>-144924903872.17413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-144924903872.17413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-603853766.13405883</v>
      </c>
      <c r="L3093" s="444">
        <f t="shared" ca="1" si="144"/>
        <v>-145528757638.3082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-145528757638.3082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-606369823.4929508</v>
      </c>
      <c r="L3094" s="444">
        <f t="shared" ca="1" si="144"/>
        <v>-146135127461.80115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-146135127461.80115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-608896364.42417145</v>
      </c>
      <c r="L3095" s="444">
        <f t="shared" ca="1" si="144"/>
        <v>-146744023826.22531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-146744023826.22531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-611433432.60927212</v>
      </c>
      <c r="L3096" s="444">
        <f t="shared" ca="1" si="144"/>
        <v>-147355457258.83459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-147355457258.83459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-613981071.91181076</v>
      </c>
      <c r="L3097" s="444">
        <f t="shared" ca="1" si="144"/>
        <v>-147969438330.7464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-147969438330.7464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-616539326.37810993</v>
      </c>
      <c r="L3098" s="444">
        <f t="shared" ca="1" si="144"/>
        <v>-148585977657.12451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-148585977657.12451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-619108240.23801875</v>
      </c>
      <c r="L3099" s="444">
        <f t="shared" ca="1" si="144"/>
        <v>-149205085897.36252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-149205085897.36252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-621687857.9056772</v>
      </c>
      <c r="L3100" s="444">
        <f t="shared" ca="1" si="144"/>
        <v>-149826773755.26819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-149826773755.26819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-624278223.98028409</v>
      </c>
      <c r="L3101" s="444">
        <f t="shared" ca="1" si="144"/>
        <v>-150451051979.24847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-150451051979.24847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-626879383.24686861</v>
      </c>
      <c r="L3102" s="444">
        <f t="shared" ca="1" si="144"/>
        <v>-151077931362.49533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-151077931362.49533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-629491380.67706382</v>
      </c>
      <c r="L3103" s="444">
        <f t="shared" ca="1" si="144"/>
        <v>-151707422743.17239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-151707422743.17239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-632114261.42988491</v>
      </c>
      <c r="L3104" s="444">
        <f t="shared" ca="1" si="144"/>
        <v>-152339537004.60226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-152339537004.60226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-634748070.85250938</v>
      </c>
      <c r="L3105" s="444">
        <f t="shared" ca="1" si="144"/>
        <v>-152974285075.45477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-152974285075.45477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-637392854.48106158</v>
      </c>
      <c r="L3106" s="444">
        <f t="shared" ca="1" si="144"/>
        <v>-153611677929.93582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-153611677929.93582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-640048658.04139924</v>
      </c>
      <c r="L3107" s="444">
        <f t="shared" ca="1" si="144"/>
        <v>-154251726587.97723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-154251726587.97723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-642715527.44990516</v>
      </c>
      <c r="L3108" s="444">
        <f t="shared" ca="1" si="144"/>
        <v>-154894442115.42712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-154894442115.42712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-645393508.81427968</v>
      </c>
      <c r="L3109" s="444">
        <f t="shared" ca="1" si="144"/>
        <v>-155539835624.24139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-155539835624.24139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-648082648.43433917</v>
      </c>
      <c r="L3110" s="444">
        <f t="shared" ca="1" si="144"/>
        <v>-156187918272.67572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-156187918272.67572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-650782992.80281544</v>
      </c>
      <c r="L3111" s="444">
        <f t="shared" ca="1" si="144"/>
        <v>-156838701265.47855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-156838701265.47855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-653494588.60616064</v>
      </c>
      <c r="L3112" s="444">
        <f t="shared" ca="1" si="144"/>
        <v>-157492195854.08472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-157492195854.08472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-656217482.725353</v>
      </c>
      <c r="L3113" s="444">
        <f t="shared" ca="1" si="144"/>
        <v>-158148413336.81006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-158148413336.81006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-658951722.23670852</v>
      </c>
      <c r="L3114" s="444">
        <f t="shared" ca="1" si="144"/>
        <v>-158807365059.04675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-158807365059.04675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-661697354.41269481</v>
      </c>
      <c r="L3115" s="444">
        <f t="shared" ca="1" si="144"/>
        <v>-159469062413.45944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-159469062413.45944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-664454426.72274768</v>
      </c>
      <c r="L3116" s="444">
        <f t="shared" ca="1" si="144"/>
        <v>-160133516840.18219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-160133516840.18219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-667222986.8340925</v>
      </c>
      <c r="L3117" s="444">
        <f t="shared" ca="1" si="144"/>
        <v>-160800739827.0163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-160800739827.0163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-670003082.6125679</v>
      </c>
      <c r="L3118" s="444">
        <f t="shared" ca="1" si="144"/>
        <v>-161470742909.62888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-161470742909.62888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-672794762.12345362</v>
      </c>
      <c r="L3119" s="444">
        <f t="shared" ca="1" si="144"/>
        <v>-162143537671.75232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-162143537671.75232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-675598073.63230133</v>
      </c>
      <c r="L3120" s="444">
        <f t="shared" ca="1" si="144"/>
        <v>-162819135745.38461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-162819135745.38461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-678413065.60576916</v>
      </c>
      <c r="L3121" s="444">
        <f t="shared" ca="1" si="144"/>
        <v>-163497548810.99039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-163497548810.99039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-681239786.71245992</v>
      </c>
      <c r="L3122" s="444">
        <f t="shared" ca="1" si="144"/>
        <v>-164178788597.70285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-164178788597.70285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-684078285.82376182</v>
      </c>
      <c r="L3123" s="444">
        <f t="shared" ca="1" si="144"/>
        <v>-164862866883.52661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-164862866883.52661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-686928612.01469421</v>
      </c>
      <c r="L3124" s="444">
        <f t="shared" ca="1" si="144"/>
        <v>-165549795495.54132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-165549795495.54132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-689790814.56475544</v>
      </c>
      <c r="L3125" s="444">
        <f t="shared" ca="1" si="144"/>
        <v>-166239586310.10608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-166239586310.10608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-692664942.95877528</v>
      </c>
      <c r="L3126" s="444">
        <f t="shared" ca="1" si="144"/>
        <v>-166932251253.06485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-166932251253.06485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-695551046.88777018</v>
      </c>
      <c r="L3127" s="444">
        <f t="shared" ca="1" si="144"/>
        <v>-167627802299.95261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-167627802299.95261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-698449176.24980247</v>
      </c>
      <c r="L3128" s="444">
        <f t="shared" ca="1" si="144"/>
        <v>-168326251476.20242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-168326251476.20242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-701359381.15084338</v>
      </c>
      <c r="L3129" s="444">
        <f t="shared" ca="1" si="144"/>
        <v>-169027610857.35327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-169027610857.35327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-704281711.90563858</v>
      </c>
      <c r="L3130" s="444">
        <f t="shared" ca="1" si="144"/>
        <v>-169731892569.25891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-169731892569.25891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-707216219.03857875</v>
      </c>
      <c r="L3131" s="444">
        <f t="shared" ca="1" si="144"/>
        <v>-170439108788.29749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-170439108788.29749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-710162953.28457284</v>
      </c>
      <c r="L3132" s="444">
        <f t="shared" ca="1" si="144"/>
        <v>-171149271741.58206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-171149271741.58206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-713121965.58992529</v>
      </c>
      <c r="L3133" s="444">
        <f t="shared" ca="1" si="144"/>
        <v>-171862393707.172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-171862393707.172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-716093307.11321664</v>
      </c>
      <c r="L3134" s="444">
        <f t="shared" ca="1" si="144"/>
        <v>-172578487014.28522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-172578487014.28522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-719077029.22618842</v>
      </c>
      <c r="L3135" s="444">
        <f t="shared" ca="1" si="144"/>
        <v>-173297564043.51141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-173297564043.51141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-722073183.51463091</v>
      </c>
      <c r="L3136" s="444">
        <f t="shared" ca="1" si="144"/>
        <v>-174019637227.02603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-174019637227.02603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-725081821.77927518</v>
      </c>
      <c r="L3137" s="444">
        <f t="shared" ca="1" si="144"/>
        <v>-174744719048.8053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-174744719048.8053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-728102996.03668869</v>
      </c>
      <c r="L3138" s="444">
        <f t="shared" ca="1" si="144"/>
        <v>-175472822044.84198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-175472822044.84198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-731136758.52017486</v>
      </c>
      <c r="L3139" s="444">
        <f t="shared" ca="1" si="144"/>
        <v>-176203958803.36215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-176203958803.36215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-734183161.68067563</v>
      </c>
      <c r="L3140" s="444">
        <f t="shared" ca="1" si="144"/>
        <v>-176938141965.04282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-176938141965.04282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-737242258.18767834</v>
      </c>
      <c r="L3141" s="444">
        <f t="shared" ca="1" si="144"/>
        <v>-177675384223.2305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-177675384223.2305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-740314100.93012702</v>
      </c>
      <c r="L3142" s="444">
        <f t="shared" ca="1" si="144"/>
        <v>-178415698324.16061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-178415698324.16061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-743398743.01733589</v>
      </c>
      <c r="L3143" s="444">
        <f t="shared" ca="1" si="144"/>
        <v>-179159097067.17795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-179159097067.17795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-746496237.77990806</v>
      </c>
      <c r="L3144" s="444">
        <f t="shared" ca="1" si="144"/>
        <v>-179905593304.95786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-179905593304.95786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-749606638.77065778</v>
      </c>
      <c r="L3145" s="444">
        <f t="shared" ca="1" si="144"/>
        <v>-180655199943.72852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-180655199943.72852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-752729999.76553547</v>
      </c>
      <c r="L3146" s="444">
        <f t="shared" ca="1" si="144"/>
        <v>-181407929943.49405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-181407929943.49405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-755866374.76455855</v>
      </c>
      <c r="L3147" s="444">
        <f t="shared" ca="1" si="144"/>
        <v>-182163796318.25861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-182163796318.25861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-759015817.99274421</v>
      </c>
      <c r="L3148" s="444">
        <f t="shared" ca="1" si="144"/>
        <v>-182922812136.25134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-182922812136.25134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-762178383.90104723</v>
      </c>
      <c r="L3149" s="444">
        <f t="shared" ca="1" si="144"/>
        <v>-183684990520.1524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-183684990520.1524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-765354127.16730165</v>
      </c>
      <c r="L3150" s="444">
        <f t="shared" ca="1" si="144"/>
        <v>-184450344647.3197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-184450344647.3197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-768543102.69716537</v>
      </c>
      <c r="L3151" s="444">
        <f t="shared" ca="1" si="144"/>
        <v>-185218887750.01688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-185218887750.01688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-771745365.62507033</v>
      </c>
      <c r="L3152" s="444">
        <f t="shared" ca="1" si="144"/>
        <v>-185990633115.64194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-185990633115.64194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-774960971.3151747</v>
      </c>
      <c r="L3153" s="444">
        <f t="shared" ca="1" si="144"/>
        <v>-186765594086.95712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-186765594086.95712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-778189975.36232138</v>
      </c>
      <c r="L3154" s="444">
        <f t="shared" ca="1" si="144"/>
        <v>-187543784062.31946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-187543784062.31946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-781432433.59299779</v>
      </c>
      <c r="L3155" s="444">
        <f t="shared" ca="1" si="144"/>
        <v>-188325216495.91245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-188325216495.91245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-784688402.06630182</v>
      </c>
      <c r="L3156" s="444">
        <f t="shared" ca="1" si="144"/>
        <v>-189109904897.97876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-189109904897.97876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-787957937.07491148</v>
      </c>
      <c r="L3157" s="444">
        <f t="shared" ca="1" si="144"/>
        <v>-189897862835.05368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-189897862835.05368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-791241095.14605701</v>
      </c>
      <c r="L3158" s="444">
        <f t="shared" ca="1" si="144"/>
        <v>-190689103930.19974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-190689103930.19974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-794537933.04249895</v>
      </c>
      <c r="L3159" s="444">
        <f t="shared" ca="1" si="144"/>
        <v>-191483641863.24225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-191483641863.24225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-797848507.76350939</v>
      </c>
      <c r="L3160" s="444">
        <f t="shared" ca="1" si="144"/>
        <v>-192281490371.00577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-192281490371.00577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-801172876.54585731</v>
      </c>
      <c r="L3161" s="444">
        <f t="shared" ca="1" si="144"/>
        <v>-193082663247.55164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-193082663247.55164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-804511096.86479843</v>
      </c>
      <c r="L3162" s="444">
        <f t="shared" ca="1" si="144"/>
        <v>-193887174344.41644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-193887174344.41644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-807863226.43506849</v>
      </c>
      <c r="L3163" s="444">
        <f t="shared" ca="1" si="144"/>
        <v>-194695037570.8515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-194695037570.8515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-811229323.21188128</v>
      </c>
      <c r="L3164" s="444">
        <f t="shared" ca="1" si="144"/>
        <v>-195506266894.06339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-195506266894.06339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-814609445.39193082</v>
      </c>
      <c r="L3165" s="444">
        <f t="shared" ca="1" si="144"/>
        <v>-196320876339.45532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-196320876339.45532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-818003651.41439712</v>
      </c>
      <c r="L3166" s="444">
        <f t="shared" ca="1" si="144"/>
        <v>-197138879990.86972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-197138879990.86972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-821411999.96195722</v>
      </c>
      <c r="L3167" s="444">
        <f t="shared" ca="1" si="144"/>
        <v>-197960291990.83167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-197960291990.83167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-824834549.96179855</v>
      </c>
      <c r="L3168" s="444">
        <f t="shared" ca="1" si="144"/>
        <v>-198785126540.79346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-198785126540.79346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-828271360.5866394</v>
      </c>
      <c r="L3169" s="444">
        <f t="shared" ca="1" si="144"/>
        <v>-199613397901.3801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-199613397901.3801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-831722491.25575042</v>
      </c>
      <c r="L3170" s="444">
        <f t="shared" ca="1" si="144"/>
        <v>-200445120392.63583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-200445120392.63583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-835188001.63598263</v>
      </c>
      <c r="L3171" s="444">
        <f t="shared" ca="1" si="144"/>
        <v>-201280308394.27182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-201280308394.27182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-838667951.64279926</v>
      </c>
      <c r="L3172" s="444">
        <f t="shared" ca="1" si="144"/>
        <v>-202118976345.91461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-202118976345.91461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-842162401.44131088</v>
      </c>
      <c r="L3173" s="444">
        <f t="shared" ca="1" si="144"/>
        <v>-202961138747.35593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-202961138747.35593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-845671411.44731641</v>
      </c>
      <c r="L3174" s="444">
        <f t="shared" ca="1" si="144"/>
        <v>-203806810158.80325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-203806810158.80325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-849195042.32834685</v>
      </c>
      <c r="L3175" s="444">
        <f t="shared" ca="1" si="144"/>
        <v>-204656005201.13159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-204656005201.13159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-852733355.00471497</v>
      </c>
      <c r="L3176" s="444">
        <f t="shared" ca="1" si="144"/>
        <v>-205508738556.13629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-205508738556.13629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-856286410.65056789</v>
      </c>
      <c r="L3177" s="444">
        <f t="shared" ca="1" si="144"/>
        <v>-206365024966.78687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-206365024966.78687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-859854270.69494522</v>
      </c>
      <c r="L3178" s="444">
        <f t="shared" ca="1" si="144"/>
        <v>-207224879237.48181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-207224879237.48181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-863436996.82284081</v>
      </c>
      <c r="L3179" s="444">
        <f t="shared" ca="1" si="144"/>
        <v>-208088316234.30466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-208088316234.30466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-867034650.97626936</v>
      </c>
      <c r="L3180" s="444">
        <f t="shared" ca="1" si="144"/>
        <v>-208955350885.28091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-208955350885.28091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-870647295.35533714</v>
      </c>
      <c r="L3181" s="444">
        <f t="shared" ca="1" si="144"/>
        <v>-209825998180.63626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-209825998180.63626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-874274992.41931772</v>
      </c>
      <c r="L3182" s="444">
        <f t="shared" ca="1" si="144"/>
        <v>-210700273173.05557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-210700273173.05557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-877917804.88773155</v>
      </c>
      <c r="L3183" s="444">
        <f t="shared" ca="1" si="144"/>
        <v>-211578190977.9433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-211578190977.9433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-881575795.7414304</v>
      </c>
      <c r="L3184" s="444">
        <f t="shared" ca="1" si="144"/>
        <v>-212459766773.68472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-212459766773.68472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-885249028.22368634</v>
      </c>
      <c r="L3185" s="444">
        <f t="shared" ca="1" si="144"/>
        <v>-213345015801.90842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-213345015801.90842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-888937565.84128511</v>
      </c>
      <c r="L3186" s="444">
        <f t="shared" ca="1" si="144"/>
        <v>-214233953367.74969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-214233953367.74969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-892641472.36562371</v>
      </c>
      <c r="L3187" s="444">
        <f t="shared" ca="1" si="144"/>
        <v>-215126594840.11533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-215126594840.11533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-896360811.83381379</v>
      </c>
      <c r="L3188" s="444">
        <f t="shared" ca="1" si="144"/>
        <v>-216022955651.94913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-216022955651.94913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-900095648.54978788</v>
      </c>
      <c r="L3189" s="444">
        <f t="shared" ca="1" si="144"/>
        <v>-216923051300.4989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-216923051300.4989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-903846047.08541203</v>
      </c>
      <c r="L3190" s="444">
        <f t="shared" ca="1" si="144"/>
        <v>-217826897347.58432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-217826897347.58432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-907612072.28160131</v>
      </c>
      <c r="L3191" s="444">
        <f t="shared" ca="1" si="144"/>
        <v>-218734509419.86594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-218734509419.86594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-911393789.24944127</v>
      </c>
      <c r="L3192" s="444">
        <f t="shared" ca="1" si="144"/>
        <v>-219645903209.11539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-219645903209.11539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-915191263.37131405</v>
      </c>
      <c r="L3193" s="444">
        <f t="shared" ca="1" si="144"/>
        <v>-220561094472.48669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-220561094472.48669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-919004560.30202782</v>
      </c>
      <c r="L3194" s="444">
        <f t="shared" ca="1" si="144"/>
        <v>-221480099032.78873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-221480099032.78873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-922833745.96995306</v>
      </c>
      <c r="L3195" s="444">
        <f t="shared" ca="1" si="144"/>
        <v>-222402932778.75867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-222402932778.75867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-926678886.57816112</v>
      </c>
      <c r="L3196" s="444">
        <f t="shared" ca="1" si="144"/>
        <v>-223329611665.33682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-223329611665.33682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-930540048.60557008</v>
      </c>
      <c r="L3197" s="444">
        <f t="shared" ca="1" si="144"/>
        <v>-224260151713.94238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-224260151713.94238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-934417298.80809307</v>
      </c>
      <c r="L3198" s="444">
        <f t="shared" ca="1" si="144"/>
        <v>-225194569012.75049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-225194569012.75049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-938310704.21979356</v>
      </c>
      <c r="L3199" s="444">
        <f t="shared" ca="1" si="144"/>
        <v>-226132879716.97028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-226132879716.97028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-942220332.15404284</v>
      </c>
      <c r="L3200" s="444">
        <f t="shared" ca="1" si="144"/>
        <v>-227075100049.12433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-227075100049.12433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-946146250.20468473</v>
      </c>
      <c r="L3201" s="444">
        <f t="shared" ca="1" si="144"/>
        <v>-228021246299.32901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-228021246299.32901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-950088526.24720418</v>
      </c>
      <c r="L3202" s="444">
        <f t="shared" ca="1" si="144"/>
        <v>-228971334825.5762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-228971334825.5762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-954047228.43990088</v>
      </c>
      <c r="L3203" s="444">
        <f t="shared" ca="1" si="144"/>
        <v>-229925382054.01611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-229925382054.01611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-958022425.22506714</v>
      </c>
      <c r="L3204" s="444">
        <f t="shared" ca="1" si="144"/>
        <v>-230883404479.24118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-230883404479.24118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-962014185.33017159</v>
      </c>
      <c r="L3205" s="444">
        <f t="shared" ca="1" si="144"/>
        <v>-231845418664.57135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-231845418664.57135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-966022577.76904726</v>
      </c>
      <c r="L3206" s="444">
        <f t="shared" ca="1" si="144"/>
        <v>-232811441242.34039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-232811441242.34039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-970047671.84308493</v>
      </c>
      <c r="L3207" s="444">
        <f t="shared" ca="1" si="144"/>
        <v>-233781488914.18347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-233781488914.18347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-974089537.14243114</v>
      </c>
      <c r="L3208" s="444">
        <f t="shared" ca="1" si="144"/>
        <v>-234755578451.3259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-234755578451.3259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-978148243.54719126</v>
      </c>
      <c r="L3209" s="444">
        <f t="shared" ca="1" si="144"/>
        <v>-235733726694.87308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-235733726694.87308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-982223861.22863781</v>
      </c>
      <c r="L3210" s="444">
        <f t="shared" ca="1" si="144"/>
        <v>-236715950556.10172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-236715950556.10172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-986316460.65042377</v>
      </c>
      <c r="L3211" s="444">
        <f t="shared" ca="1" si="144"/>
        <v>-237702267016.75214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-237702267016.75214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-990426112.56980073</v>
      </c>
      <c r="L3212" s="444">
        <f t="shared" ca="1" si="144"/>
        <v>-238692693129.32193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-238692693129.32193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-994552888.03884149</v>
      </c>
      <c r="L3213" s="444">
        <f t="shared" ca="1" si="144"/>
        <v>-239687246017.36078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-239687246017.36078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-998696858.40566993</v>
      </c>
      <c r="L3214" s="444">
        <f t="shared" ca="1" si="144"/>
        <v>-240685942875.76645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-240685942875.76645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-1002858095.3156936</v>
      </c>
      <c r="L3215" s="444">
        <f t="shared" ca="1" si="144"/>
        <v>-241688800971.08215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-241688800971.08215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-1007036670.7128425</v>
      </c>
      <c r="L3216" s="444">
        <f t="shared" ca="1" si="144"/>
        <v>-242695837641.79498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-242695837641.79498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-1011232656.8408124</v>
      </c>
      <c r="L3217" s="444">
        <f t="shared" ca="1" si="144"/>
        <v>-243707070298.6358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-243707070298.6358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-1015446126.244316</v>
      </c>
      <c r="L3218" s="444">
        <f t="shared" ca="1" si="144"/>
        <v>-244722516424.88013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-244722516424.88013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-1019677151.7703339</v>
      </c>
      <c r="L3219" s="444">
        <f t="shared" ca="1" si="144"/>
        <v>-245742193576.65045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-245742193576.65045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-1023925806.5693769</v>
      </c>
      <c r="L3220" s="444">
        <f t="shared" ca="1" si="144"/>
        <v>-246766119383.21982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-246766119383.21982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-1028192164.0967492</v>
      </c>
      <c r="L3221" s="444">
        <f t="shared" ca="1" si="144"/>
        <v>-247794311547.31656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-247794311547.31656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-1032476298.113819</v>
      </c>
      <c r="L3222" s="444">
        <f t="shared" ca="1" si="144"/>
        <v>-248826787845.43039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-248826787845.43039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-1036778282.6892933</v>
      </c>
      <c r="L3223" s="444">
        <f t="shared" ca="1" si="144"/>
        <v>-249863566128.11969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-249863566128.11969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-1041098192.2004986</v>
      </c>
      <c r="L3224" s="444">
        <f t="shared" ca="1" si="144"/>
        <v>-250904664320.32019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-250904664320.32019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-1045436101.3346674</v>
      </c>
      <c r="L3225" s="444">
        <f t="shared" ca="1" si="144"/>
        <v>-251950100421.65485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-251950100421.65485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-1049792085.0902284</v>
      </c>
      <c r="L3226" s="444">
        <f t="shared" ca="1" si="144"/>
        <v>-252999892506.74509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-252999892506.74509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-1054166218.7781045</v>
      </c>
      <c r="L3227" s="444">
        <f t="shared" ca="1" si="144"/>
        <v>-254054058725.52319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-254054058725.52319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-1058558578.0230132</v>
      </c>
      <c r="L3228" s="444">
        <f t="shared" ca="1" si="144"/>
        <v>-255112617303.5462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-255112617303.5462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-1062969238.7647759</v>
      </c>
      <c r="L3229" s="444">
        <f t="shared" ca="1" si="144"/>
        <v>-256175586542.31097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-256175586542.31097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-1067398277.259629</v>
      </c>
      <c r="L3230" s="444">
        <f t="shared" ca="1" si="144"/>
        <v>-257242984819.57062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-257242984819.57062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-1071845770.0815444</v>
      </c>
      <c r="L3231" s="444">
        <f t="shared" ca="1" si="144"/>
        <v>-258314830589.65216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-258314830589.65216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-1076311794.1235509</v>
      </c>
      <c r="L3232" s="444">
        <f t="shared" ca="1" si="144"/>
        <v>-259391142383.77573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-259391142383.77573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-1080796426.5990655</v>
      </c>
      <c r="L3233" s="444">
        <f t="shared" ca="1" si="144"/>
        <v>-260471938810.37479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-260471938810.37479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-1085299745.0432284</v>
      </c>
      <c r="L3234" s="444">
        <f t="shared" ca="1" si="144"/>
        <v>-261557238555.41803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-261557238555.41803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-1089821827.3142419</v>
      </c>
      <c r="L3235" s="444">
        <f t="shared" ca="1" si="144"/>
        <v>-262647060382.73227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-262647060382.73227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-1094362751.5947177</v>
      </c>
      <c r="L3236" s="444">
        <f t="shared" ca="1" si="144"/>
        <v>-263741423134.327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-263741423134.327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-1098922596.393029</v>
      </c>
      <c r="L3237" s="444">
        <f t="shared" ca="1" si="144"/>
        <v>-264840345730.72003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-264840345730.72003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-1103501440.5446668</v>
      </c>
      <c r="L3238" s="444">
        <f t="shared" ca="1" si="144"/>
        <v>-265943847171.26471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-265943847171.26471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-1108099363.213603</v>
      </c>
      <c r="L3239" s="444">
        <f t="shared" ca="1" si="144"/>
        <v>-267051946534.4783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-267051946534.4783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-1112716443.8936596</v>
      </c>
      <c r="L3240" s="444">
        <f t="shared" ca="1" si="144"/>
        <v>-268164662978.37195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-268164662978.37195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-1117352762.409883</v>
      </c>
      <c r="L3241" s="444">
        <f t="shared" ca="1" si="144"/>
        <v>-269282015740.78183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-269282015740.78183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-1122008398.9199243</v>
      </c>
      <c r="L3242" s="444">
        <f t="shared" ca="1" si="144"/>
        <v>-270404024139.70175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-270404024139.70175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-1126683433.9154239</v>
      </c>
      <c r="L3243" s="444">
        <f t="shared" ca="1" si="144"/>
        <v>-271530707573.61719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-271530707573.61719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-1131377948.2234049</v>
      </c>
      <c r="L3244" s="444">
        <f t="shared" ca="1" si="144"/>
        <v>-272662085521.84061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-272662085521.84061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-1136092023.007669</v>
      </c>
      <c r="L3245" s="444">
        <f t="shared" ca="1" si="144"/>
        <v>-273798177544.84827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-273798177544.84827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-1140825739.7702012</v>
      </c>
      <c r="L3246" s="444">
        <f t="shared" ca="1" si="144"/>
        <v>-274939003284.61847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-274939003284.61847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-1145579180.352577</v>
      </c>
      <c r="L3247" s="444">
        <f t="shared" ca="1" si="144"/>
        <v>-276084582464.97107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-276084582464.97107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-1150352426.9373794</v>
      </c>
      <c r="L3248" s="444">
        <f t="shared" ca="1" si="144"/>
        <v>-277234934891.90845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-277234934891.90845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-1155145562.0496185</v>
      </c>
      <c r="L3249" s="444">
        <f t="shared" ca="1" si="144"/>
        <v>-278390080453.95807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-278390080453.95807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-1159958668.5581586</v>
      </c>
      <c r="L3250" s="444">
        <f t="shared" ca="1" si="144"/>
        <v>-279550039122.51624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-279550039122.51624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-1164791829.677151</v>
      </c>
      <c r="L3251" s="444">
        <f t="shared" ca="1" si="144"/>
        <v>-280714830952.19336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-280714830952.19336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-1169645128.9674723</v>
      </c>
      <c r="L3252" s="444">
        <f t="shared" ca="1" si="144"/>
        <v>-281884476081.16083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-281884476081.16083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-1174518650.3381701</v>
      </c>
      <c r="L3253" s="444">
        <f t="shared" ca="1" si="144"/>
        <v>-283058994731.49902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-283058994731.49902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-1179412478.0479126</v>
      </c>
      <c r="L3254" s="444">
        <f t="shared" ca="1" si="144"/>
        <v>-284238407209.54694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-284238407209.54694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-1184326696.7064455</v>
      </c>
      <c r="L3255" s="444">
        <f t="shared" ca="1" si="144"/>
        <v>-285422733906.25336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-285422733906.25336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-1189261391.2760556</v>
      </c>
      <c r="L3256" s="444">
        <f t="shared" ca="1" si="144"/>
        <v>-286611995297.52942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-286611995297.52942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-1194216647.0730393</v>
      </c>
      <c r="L3257" s="444">
        <f t="shared" ca="1" si="144"/>
        <v>-287806211944.60248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-287806211944.60248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-1199192549.769177</v>
      </c>
      <c r="L3258" s="444">
        <f t="shared" ca="1" si="144"/>
        <v>-289005404494.37164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-289005404494.37164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-1204189185.3932152</v>
      </c>
      <c r="L3259" s="444">
        <f t="shared" ca="1" si="144"/>
        <v>-290209593679.76483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-290209593679.76483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-1209206640.3323534</v>
      </c>
      <c r="L3260" s="444">
        <f t="shared" ca="1" si="144"/>
        <v>-291418800320.09717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-291418800320.09717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-1214245001.3337381</v>
      </c>
      <c r="L3261" s="444">
        <f t="shared" ca="1" si="144"/>
        <v>-292633045321.43091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-292633045321.43091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-1219304355.5059621</v>
      </c>
      <c r="L3262" s="444">
        <f t="shared" ca="1" si="144"/>
        <v>-293852349676.93689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-293852349676.93689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-1224384790.3205705</v>
      </c>
      <c r="L3263" s="444">
        <f t="shared" ca="1" si="144"/>
        <v>-295076734467.25745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-295076734467.25745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-1229486393.6135726</v>
      </c>
      <c r="L3264" s="444">
        <f t="shared" ca="1" si="144"/>
        <v>-296306220860.87103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-296306220860.87103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-1234609253.5869627</v>
      </c>
      <c r="L3265" s="444">
        <f t="shared" ca="1" si="144"/>
        <v>-297540830114.45801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-297540830114.45801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-1239753458.8102417</v>
      </c>
      <c r="L3266" s="444">
        <f t="shared" ca="1" si="144"/>
        <v>-298780583573.26825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-298780583573.26825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-1244919098.221951</v>
      </c>
      <c r="L3267" s="444">
        <f t="shared" ca="1" si="144"/>
        <v>-300025502671.49017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-300025502671.49017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-1250106261.1312091</v>
      </c>
      <c r="L3268" s="444">
        <f t="shared" ca="1" si="144"/>
        <v>-301275608932.6214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-301275608932.6214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-1255315037.2192559</v>
      </c>
      <c r="L3269" s="444">
        <f t="shared" ca="1" si="144"/>
        <v>-302530923969.84064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-302530923969.84064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-1260545516.5410028</v>
      </c>
      <c r="L3270" s="444">
        <f t="shared" ca="1" si="144"/>
        <v>-303791469486.38165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-303791469486.38165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-1265797789.5265901</v>
      </c>
      <c r="L3271" s="444">
        <f t="shared" ca="1" si="144"/>
        <v>-305057267275.90826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-305057267275.90826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-1271071946.9829512</v>
      </c>
      <c r="L3272" s="444">
        <f t="shared" ca="1" si="144"/>
        <v>-306328339222.89124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-306328339222.89124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-1276368080.0953801</v>
      </c>
      <c r="L3273" s="444">
        <f t="shared" ca="1" si="144"/>
        <v>-307604707302.98663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-307604707302.98663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-1281686280.429111</v>
      </c>
      <c r="L3274" s="444">
        <f t="shared" ca="1" si="144"/>
        <v>-308886393583.41577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-308886393583.41577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-1287026639.9308991</v>
      </c>
      <c r="L3275" s="444">
        <f t="shared" ca="1" si="144"/>
        <v>-310173420223.34668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-310173420223.34668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-1292389250.9306111</v>
      </c>
      <c r="L3276" s="444">
        <f t="shared" ca="1" si="144"/>
        <v>-311465809474.27728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-311465809474.27728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-1297774206.142822</v>
      </c>
      <c r="L3277" s="444">
        <f t="shared" ca="1" si="144"/>
        <v>-312763583680.4201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-312763583680.4201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-1303181598.668417</v>
      </c>
      <c r="L3278" s="444">
        <f t="shared" ca="1" si="144"/>
        <v>-314066765279.0885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-314066765279.0885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-1308611521.996202</v>
      </c>
      <c r="L3279" s="444">
        <f t="shared" ca="1" si="144"/>
        <v>-315375376801.08472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-315375376801.08472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-1314064070.0045197</v>
      </c>
      <c r="L3280" s="444">
        <f t="shared" ca="1" si="144"/>
        <v>-316689440871.08923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-316689440871.08923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-1319539336.9628718</v>
      </c>
      <c r="L3281" s="444">
        <f t="shared" ca="1" si="144"/>
        <v>-318008980208.05212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-318008980208.05212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-1325037417.5335505</v>
      </c>
      <c r="L3282" s="444">
        <f t="shared" ca="1" si="144"/>
        <v>-319334017625.58569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-319334017625.58569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-1330558406.7732737</v>
      </c>
      <c r="L3283" s="444">
        <f t="shared" ca="1" si="144"/>
        <v>-320664576032.35895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-320664576032.35895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-1336102400.134829</v>
      </c>
      <c r="L3284" s="444">
        <f t="shared" ca="1" si="144"/>
        <v>-322000678432.49377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-322000678432.49377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-1341669493.468724</v>
      </c>
      <c r="L3285" s="444">
        <f t="shared" ca="1" si="144"/>
        <v>-323342347925.96252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-323342347925.96252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-1347259783.0248439</v>
      </c>
      <c r="L3286" s="444">
        <f t="shared" ca="1" si="144"/>
        <v>-324689607708.98737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-324689607708.98737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-1352873365.454114</v>
      </c>
      <c r="L3287" s="444">
        <f t="shared" ca="1" si="144"/>
        <v>-326042481074.44147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-326042481074.44147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-1358510337.8101728</v>
      </c>
      <c r="L3288" s="444">
        <f t="shared" ca="1" si="144"/>
        <v>-327400991412.25165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-327400991412.25165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-1364170797.5510485</v>
      </c>
      <c r="L3289" s="444">
        <f t="shared" ca="1" si="144"/>
        <v>-328765162209.80267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-328765162209.80267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-1369854842.5408444</v>
      </c>
      <c r="L3290" s="444">
        <f t="shared" ca="1" si="144"/>
        <v>-330135017052.34351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-330135017052.34351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-1375562571.0514312</v>
      </c>
      <c r="L3291" s="444">
        <f t="shared" ca="1" si="144"/>
        <v>-331510579623.39496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-331510579623.39496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-1381294081.7641456</v>
      </c>
      <c r="L3292" s="444">
        <f t="shared" ca="1" si="144"/>
        <v>-332891873705.15912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-332891873705.15912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-1387049473.7714963</v>
      </c>
      <c r="L3293" s="444">
        <f t="shared" ca="1" si="144"/>
        <v>-334278923178.9306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-334278923178.9306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-1392828846.5788774</v>
      </c>
      <c r="L3294" s="444">
        <f t="shared" ca="1" si="144"/>
        <v>-335671752025.50946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-335671752025.50946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-1398632300.1062894</v>
      </c>
      <c r="L3295" s="444">
        <f t="shared" ca="1" si="144"/>
        <v>-337070384325.61572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-337070384325.61572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-1404459934.6900654</v>
      </c>
      <c r="L3296" s="444">
        <f t="shared" ca="1" si="144"/>
        <v>-338474844260.30579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-338474844260.30579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-1410311851.0846074</v>
      </c>
      <c r="L3297" s="444">
        <f t="shared" ca="1" si="144"/>
        <v>-339885156111.39038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-339885156111.39038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-1416188150.4641266</v>
      </c>
      <c r="L3298" s="444">
        <f t="shared" ca="1" si="144"/>
        <v>-341301344261.85449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-341301344261.85449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-1422088934.4243937</v>
      </c>
      <c r="L3299" s="444">
        <f t="shared" ca="1" si="144"/>
        <v>-342723433196.27887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-342723433196.27887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-1428014304.9844952</v>
      </c>
      <c r="L3300" s="444">
        <f t="shared" ca="1" si="144"/>
        <v>-344151447501.26337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-344151447501.26337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-1433964364.5885973</v>
      </c>
      <c r="L3301" s="444">
        <f t="shared" ca="1" si="144"/>
        <v>-345585411865.85199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-345585411865.85199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-1439939216.1077166</v>
      </c>
      <c r="L3302" s="444">
        <f t="shared" ca="1" si="144"/>
        <v>-347025351081.95972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-347025351081.95972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-1445938962.8414989</v>
      </c>
      <c r="L3303" s="444">
        <f t="shared" ca="1" si="144"/>
        <v>-348471290044.80121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-348471290044.80121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-1451963708.520005</v>
      </c>
      <c r="L3304" s="444">
        <f t="shared" ca="1" si="144"/>
        <v>-349923253753.32123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-349923253753.32123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-1458013557.305505</v>
      </c>
      <c r="L3305" s="444">
        <f t="shared" ca="1" si="144"/>
        <v>-351381267310.62671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-351381267310.62671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-1464088613.7942779</v>
      </c>
      <c r="L3306" s="444">
        <f t="shared" ca="1" si="144"/>
        <v>-352845355924.42096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-352845355924.42096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-1470188983.0184207</v>
      </c>
      <c r="L3307" s="444">
        <f t="shared" ca="1" si="144"/>
        <v>-354315544907.43939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-354315544907.43939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-1476314770.447664</v>
      </c>
      <c r="L3308" s="444">
        <f t="shared" ca="1" si="144"/>
        <v>-355791859677.88708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-355791859677.88708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-1482466081.9911962</v>
      </c>
      <c r="L3309" s="444">
        <f t="shared" ca="1" si="144"/>
        <v>-357274325759.8783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-357274325759.8783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-1488643023.9994929</v>
      </c>
      <c r="L3310" s="444">
        <f t="shared" ca="1" si="144"/>
        <v>-358762968783.87781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-358762968783.87781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-1494845703.2661576</v>
      </c>
      <c r="L3311" s="444">
        <f t="shared" ca="1" si="144"/>
        <v>-360257814487.14398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-360257814487.14398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-1501074227.0297666</v>
      </c>
      <c r="L3312" s="444">
        <f t="shared" ca="1" si="144"/>
        <v>-361758888714.17377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-361758888714.17377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-1507328702.975724</v>
      </c>
      <c r="L3313" s="444">
        <f t="shared" ca="1" si="144"/>
        <v>-363266217417.14948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-363266217417.14948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-1513609239.2381227</v>
      </c>
      <c r="L3314" s="444">
        <f t="shared" ca="1" si="144"/>
        <v>-364779826656.38757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-364779826656.38757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-1519915944.4016149</v>
      </c>
      <c r="L3315" s="444">
        <f t="shared" ca="1" si="144"/>
        <v>-366299742600.78918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-366299742600.78918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-1526248927.5032883</v>
      </c>
      <c r="L3316" s="444">
        <f t="shared" ca="1" si="144"/>
        <v>-367825991528.29248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-367825991528.29248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-1532608298.0345521</v>
      </c>
      <c r="L3317" s="444">
        <f t="shared" ca="1" si="144"/>
        <v>-369358599826.32703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-369358599826.32703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-1538994165.9430292</v>
      </c>
      <c r="L3318" s="444">
        <f t="shared" ca="1" si="144"/>
        <v>-370897593992.27008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-370897593992.27008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-1545406641.6344585</v>
      </c>
      <c r="L3319" s="444">
        <f t="shared" ca="1" si="144"/>
        <v>-372443000633.90454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-372443000633.90454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-1551845835.9746022</v>
      </c>
      <c r="L3320" s="444">
        <f t="shared" ca="1" si="144"/>
        <v>-373994846469.87915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-373994846469.87915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-1558311860.2911632</v>
      </c>
      <c r="L3321" s="444">
        <f t="shared" ca="1" si="144"/>
        <v>-375553158330.17029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-375553158330.17029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-1564804826.3757095</v>
      </c>
      <c r="L3322" s="444">
        <f t="shared" ca="1" si="144"/>
        <v>-377117963156.54602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-377117963156.54602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-1571324846.4856083</v>
      </c>
      <c r="L3323" s="444">
        <f t="shared" ref="L3323:L3577" ca="1" si="149">I3323-J3323+K3323</f>
        <v>-378689288003.03162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-378689288003.03162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-1577872033.3459651</v>
      </c>
      <c r="L3324" s="444">
        <f t="shared" ca="1" si="149"/>
        <v>-380267160036.37756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-380267160036.37756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-1584446500.1515732</v>
      </c>
      <c r="L3325" s="444">
        <f t="shared" ca="1" si="149"/>
        <v>-381851606536.52911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-381851606536.52911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-1591048360.5688713</v>
      </c>
      <c r="L3326" s="444">
        <f t="shared" ca="1" si="149"/>
        <v>-383442654897.09796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-383442654897.09796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-1597677728.7379081</v>
      </c>
      <c r="L3327" s="444">
        <f t="shared" ca="1" si="149"/>
        <v>-385040332625.83588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-385040332625.83588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-1604334719.2743161</v>
      </c>
      <c r="L3328" s="444">
        <f t="shared" ca="1" si="149"/>
        <v>-386644667345.11017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-386644667345.11017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-1611019447.2712924</v>
      </c>
      <c r="L3329" s="444">
        <f t="shared" ca="1" si="149"/>
        <v>-388255686792.38147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-388255686792.38147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-1617732028.3015895</v>
      </c>
      <c r="L3330" s="444">
        <f t="shared" ca="1" si="149"/>
        <v>-389873418820.68304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-389873418820.68304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-1624472578.4195127</v>
      </c>
      <c r="L3331" s="444">
        <f t="shared" ca="1" si="149"/>
        <v>-391497891399.10254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-391497891399.10254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-1631241214.1629272</v>
      </c>
      <c r="L3332" s="444">
        <f t="shared" ca="1" si="149"/>
        <v>-393129132613.26544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-393129132613.26544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-1638038052.5552726</v>
      </c>
      <c r="L3333" s="444">
        <f t="shared" ca="1" si="149"/>
        <v>-394767170665.82074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-394767170665.82074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-1644863211.1075864</v>
      </c>
      <c r="L3334" s="444">
        <f t="shared" ca="1" si="149"/>
        <v>-396412033876.92834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-396412033876.92834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-1651716807.8205347</v>
      </c>
      <c r="L3335" s="444">
        <f t="shared" ca="1" si="149"/>
        <v>-398063750684.7489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-398063750684.7489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-1658598961.1864538</v>
      </c>
      <c r="L3336" s="444">
        <f t="shared" ca="1" si="149"/>
        <v>-399722349645.93536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-399722349645.93536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-1665509790.1913974</v>
      </c>
      <c r="L3337" s="444">
        <f t="shared" ca="1" si="149"/>
        <v>-401387859436.12677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-401387859436.12677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-1672449414.3171949</v>
      </c>
      <c r="L3338" s="444">
        <f t="shared" ca="1" si="149"/>
        <v>-403060308850.44397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-403060308850.44397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-1679417953.5435166</v>
      </c>
      <c r="L3339" s="444">
        <f t="shared" ca="1" si="149"/>
        <v>-404739726803.98749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-404739726803.98749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-1686415528.3499479</v>
      </c>
      <c r="L3340" s="444">
        <f t="shared" ca="1" si="149"/>
        <v>-406426142332.33746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-406426142332.33746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-1693442259.7180727</v>
      </c>
      <c r="L3341" s="444">
        <f t="shared" ca="1" si="149"/>
        <v>-408119584592.05554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-408119584592.05554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-1700498269.1335647</v>
      </c>
      <c r="L3342" s="444">
        <f t="shared" ca="1" si="149"/>
        <v>-409820082861.18909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-409820082861.18909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-1707583678.5882878</v>
      </c>
      <c r="L3343" s="444">
        <f t="shared" ca="1" si="149"/>
        <v>-411527666539.7774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-411527666539.7774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-1714698610.5824058</v>
      </c>
      <c r="L3344" s="444">
        <f t="shared" ca="1" si="149"/>
        <v>-413242365150.3598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-413242365150.3598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-1721843188.1264992</v>
      </c>
      <c r="L3345" s="444">
        <f t="shared" ca="1" si="149"/>
        <v>-414964208338.48633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-414964208338.48633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-1729017534.7436931</v>
      </c>
      <c r="L3346" s="444">
        <f t="shared" ca="1" si="149"/>
        <v>-416693225873.23004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-416693225873.23004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-1736221774.4717917</v>
      </c>
      <c r="L3347" s="444">
        <f t="shared" ca="1" si="149"/>
        <v>-418429447647.70184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-418429447647.70184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-1743456031.8654244</v>
      </c>
      <c r="L3348" s="444">
        <f t="shared" ca="1" si="149"/>
        <v>-420172903679.56726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-420172903679.56726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-1750720431.9981968</v>
      </c>
      <c r="L3349" s="444">
        <f t="shared" ca="1" si="149"/>
        <v>-421923624111.56543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-421923624111.56543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-1758015100.4648559</v>
      </c>
      <c r="L3350" s="444">
        <f t="shared" ca="1" si="149"/>
        <v>-423681639212.03027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-423681639212.03027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-1765340163.3834593</v>
      </c>
      <c r="L3351" s="444">
        <f t="shared" ca="1" si="149"/>
        <v>-425446979375.41376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-425446979375.41376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-1772695747.3975573</v>
      </c>
      <c r="L3352" s="444">
        <f t="shared" ca="1" si="149"/>
        <v>-427219675122.81134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-427219675122.81134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-1780081979.6783805</v>
      </c>
      <c r="L3353" s="444">
        <f t="shared" ca="1" si="149"/>
        <v>-428999757102.48975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-428999757102.48975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-1787498987.9270406</v>
      </c>
      <c r="L3354" s="444">
        <f t="shared" ca="1" si="149"/>
        <v>-430787256090.41681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-430787256090.41681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-1794946900.3767364</v>
      </c>
      <c r="L3355" s="444">
        <f t="shared" ca="1" si="149"/>
        <v>-432582202990.79352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-432582202990.79352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-1802425845.7949729</v>
      </c>
      <c r="L3356" s="444">
        <f t="shared" ca="1" si="149"/>
        <v>-434384628836.5885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-434384628836.5885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-1809935953.4857855</v>
      </c>
      <c r="L3357" s="444">
        <f t="shared" ca="1" si="149"/>
        <v>-436194564790.07428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-436194564790.07428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-1817477353.2919762</v>
      </c>
      <c r="L3358" s="444">
        <f t="shared" ca="1" si="149"/>
        <v>-438012042143.36627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-438012042143.36627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-1825050175.5973592</v>
      </c>
      <c r="L3359" s="444">
        <f t="shared" ca="1" si="149"/>
        <v>-439837092318.96362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-439837092318.96362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-1832654551.329015</v>
      </c>
      <c r="L3360" s="444">
        <f t="shared" ca="1" si="149"/>
        <v>-441669746870.29266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-441669746870.29266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-1840290611.9595525</v>
      </c>
      <c r="L3361" s="444">
        <f t="shared" ca="1" si="149"/>
        <v>-443510037482.2522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-443510037482.2522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-1847958489.5093844</v>
      </c>
      <c r="L3362" s="444">
        <f t="shared" ca="1" si="149"/>
        <v>-445357995971.7616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-445357995971.7616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-1855658316.5490067</v>
      </c>
      <c r="L3363" s="444">
        <f t="shared" ca="1" si="149"/>
        <v>-447213654288.31061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-447213654288.31061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-1863390226.2012944</v>
      </c>
      <c r="L3364" s="444">
        <f t="shared" ca="1" si="149"/>
        <v>-449077044514.5119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-449077044514.5119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-1871154352.1437995</v>
      </c>
      <c r="L3365" s="444">
        <f t="shared" ca="1" si="149"/>
        <v>-450948198866.6557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-450948198866.6557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-1878950828.6110654</v>
      </c>
      <c r="L3366" s="444">
        <f t="shared" ca="1" si="149"/>
        <v>-452827149695.26678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-452827149695.26678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-1886779790.3969448</v>
      </c>
      <c r="L3367" s="444">
        <f t="shared" ca="1" si="149"/>
        <v>-454713929485.66376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-454713929485.66376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-1894641372.8569319</v>
      </c>
      <c r="L3368" s="444">
        <f t="shared" ca="1" si="149"/>
        <v>-456608570858.52069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-456608570858.52069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-1902535711.9105031</v>
      </c>
      <c r="L3369" s="444">
        <f t="shared" ca="1" si="149"/>
        <v>-458511106570.43121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-458511106570.43121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-1910462944.0434635</v>
      </c>
      <c r="L3370" s="444">
        <f t="shared" ca="1" si="149"/>
        <v>-460421569514.47467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-460421569514.47467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-1918423206.3103108</v>
      </c>
      <c r="L3371" s="444">
        <f t="shared" ca="1" si="149"/>
        <v>-462339992720.78497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-462339992720.78497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-1926416636.3366041</v>
      </c>
      <c r="L3372" s="444">
        <f t="shared" ca="1" si="149"/>
        <v>-464266409357.12158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-464266409357.12158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-1934443372.3213396</v>
      </c>
      <c r="L3373" s="444">
        <f t="shared" ca="1" si="149"/>
        <v>-466200852729.44293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-466200852729.44293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-1942503553.0393455</v>
      </c>
      <c r="L3374" s="444">
        <f t="shared" ca="1" si="149"/>
        <v>-468143356282.4823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-468143356282.4823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-1950597317.8436763</v>
      </c>
      <c r="L3375" s="444">
        <f t="shared" ca="1" si="149"/>
        <v>-470093953600.32599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-470093953600.32599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-1958724806.6680253</v>
      </c>
      <c r="L3376" s="444">
        <f t="shared" ca="1" si="149"/>
        <v>-472052678406.99402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-472052678406.99402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-1966886160.0291417</v>
      </c>
      <c r="L3377" s="444">
        <f t="shared" ca="1" si="149"/>
        <v>-474019564567.02313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-474019564567.02313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-1975081519.029263</v>
      </c>
      <c r="L3378" s="444">
        <f t="shared" ca="1" si="149"/>
        <v>-475994646086.05237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-475994646086.05237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-1983311025.3585517</v>
      </c>
      <c r="L3379" s="444">
        <f t="shared" ca="1" si="149"/>
        <v>-477977957111.41095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-477977957111.41095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-1991574821.2975457</v>
      </c>
      <c r="L3380" s="444">
        <f t="shared" ca="1" si="149"/>
        <v>-479969531932.7085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-479969531932.7085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-1999873049.7196188</v>
      </c>
      <c r="L3381" s="444">
        <f t="shared" ca="1" si="149"/>
        <v>-481969404982.4281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-481969404982.4281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-2008205854.0934503</v>
      </c>
      <c r="L3382" s="444">
        <f t="shared" ca="1" si="149"/>
        <v>-483977610836.52155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-483977610836.52155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-2016573378.4855061</v>
      </c>
      <c r="L3383" s="444">
        <f t="shared" ca="1" si="149"/>
        <v>-485994184215.00708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-485994184215.00708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-2024975767.5625296</v>
      </c>
      <c r="L3384" s="444">
        <f t="shared" ca="1" si="149"/>
        <v>-488019159982.56958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-488019159982.56958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-2033413166.5940399</v>
      </c>
      <c r="L3385" s="444">
        <f t="shared" ca="1" si="149"/>
        <v>-490052573149.16364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-490052573149.16364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-2041885721.4548485</v>
      </c>
      <c r="L3386" s="444">
        <f t="shared" ca="1" si="149"/>
        <v>-492094458870.61847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-492094458870.61847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-2050393578.6275766</v>
      </c>
      <c r="L3387" s="444">
        <f t="shared" ca="1" si="149"/>
        <v>-494144852449.24603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-494144852449.24603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-2058936885.2051919</v>
      </c>
      <c r="L3388" s="444">
        <f t="shared" ca="1" si="149"/>
        <v>-496203789334.45123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-496203789334.45123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-2067515788.8935468</v>
      </c>
      <c r="L3389" s="444">
        <f t="shared" ca="1" si="149"/>
        <v>-498271305123.34479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-498271305123.34479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-2076130438.0139363</v>
      </c>
      <c r="L3390" s="444">
        <f t="shared" ca="1" si="149"/>
        <v>-500347435561.3587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-500347435561.3587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-2084780981.5056612</v>
      </c>
      <c r="L3391" s="444">
        <f t="shared" ca="1" si="149"/>
        <v>-502432216542.86438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-502432216542.86438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-2093467568.9286015</v>
      </c>
      <c r="L3392" s="444">
        <f t="shared" ca="1" si="149"/>
        <v>-504525684111.79297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-504525684111.79297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-2102190350.4658039</v>
      </c>
      <c r="L3393" s="444">
        <f t="shared" ca="1" si="149"/>
        <v>-506627874462.25879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-506627874462.25879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-2110949476.9260786</v>
      </c>
      <c r="L3394" s="444">
        <f t="shared" ca="1" si="149"/>
        <v>-508738823939.18488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-508738823939.18488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-2119745099.7466037</v>
      </c>
      <c r="L3395" s="444">
        <f t="shared" ca="1" si="149"/>
        <v>-510858569038.93146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-510858569038.93146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-2128577370.9955475</v>
      </c>
      <c r="L3396" s="444">
        <f t="shared" ca="1" si="149"/>
        <v>-512987146409.927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-512987146409.927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-2137446443.374696</v>
      </c>
      <c r="L3397" s="444">
        <f t="shared" ca="1" si="149"/>
        <v>-515124592853.3017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-515124592853.3017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-2146352470.22209</v>
      </c>
      <c r="L3398" s="444">
        <f t="shared" ca="1" si="149"/>
        <v>-517270945323.5238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-517270945323.5238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-2155295605.5146828</v>
      </c>
      <c r="L3399" s="444">
        <f t="shared" ca="1" si="149"/>
        <v>-519426240929.03851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-519426240929.03851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-2164276003.8709936</v>
      </c>
      <c r="L3400" s="444">
        <f t="shared" ca="1" si="149"/>
        <v>-521590516932.90948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-521590516932.90948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-2173293820.5537896</v>
      </c>
      <c r="L3401" s="444">
        <f t="shared" ca="1" si="149"/>
        <v>-523763810753.46326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-523763810753.46326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-2182349211.4727631</v>
      </c>
      <c r="L3402" s="444">
        <f t="shared" ca="1" si="149"/>
        <v>-525946159964.93604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-525946159964.93604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-2191442333.1872334</v>
      </c>
      <c r="L3403" s="444">
        <f t="shared" ca="1" si="149"/>
        <v>-528137602298.12329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-528137602298.12329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-2200573342.9088469</v>
      </c>
      <c r="L3404" s="444">
        <f t="shared" ca="1" si="149"/>
        <v>-530338175641.03217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-530338175641.03217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-2209742398.5043011</v>
      </c>
      <c r="L3405" s="444">
        <f t="shared" ca="1" si="149"/>
        <v>-532547918039.53644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-532547918039.53644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-2218949658.4980688</v>
      </c>
      <c r="L3406" s="444">
        <f t="shared" ca="1" si="149"/>
        <v>-534766867698.03448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-534766867698.03448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-2228195282.0751438</v>
      </c>
      <c r="L3407" s="444">
        <f t="shared" ca="1" si="149"/>
        <v>-536995062980.10962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-536995062980.10962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-2237479429.0837898</v>
      </c>
      <c r="L3408" s="444">
        <f t="shared" ca="1" si="149"/>
        <v>-539232542409.19342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-539232542409.19342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-2246802260.0383058</v>
      </c>
      <c r="L3409" s="444">
        <f t="shared" ca="1" si="149"/>
        <v>-541479344669.23175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-541479344669.23175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-2256163936.121799</v>
      </c>
      <c r="L3410" s="444">
        <f t="shared" ca="1" si="149"/>
        <v>-543735508605.35358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-543735508605.35358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-2265564619.1889734</v>
      </c>
      <c r="L3411" s="444">
        <f t="shared" ca="1" si="149"/>
        <v>-546001073224.54254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-546001073224.54254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-2275004471.7689271</v>
      </c>
      <c r="L3412" s="444">
        <f t="shared" ca="1" si="149"/>
        <v>-548276077696.31146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-548276077696.31146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-2284483657.0679646</v>
      </c>
      <c r="L3413" s="444">
        <f t="shared" ca="1" si="149"/>
        <v>-550560561353.37939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-550560561353.37939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-2294002338.972414</v>
      </c>
      <c r="L3414" s="444">
        <f t="shared" ca="1" si="149"/>
        <v>-552854563692.35181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-552854563692.35181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-2303560682.051466</v>
      </c>
      <c r="L3415" s="444">
        <f t="shared" ca="1" si="149"/>
        <v>-555158124374.40332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-555158124374.40332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-2313158851.5600138</v>
      </c>
      <c r="L3416" s="444">
        <f t="shared" ca="1" si="149"/>
        <v>-557471283225.96338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-557471283225.96338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-2322797013.441514</v>
      </c>
      <c r="L3417" s="444">
        <f t="shared" ca="1" si="149"/>
        <v>-559794080239.40491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-559794080239.40491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-2332475334.3308539</v>
      </c>
      <c r="L3418" s="444">
        <f t="shared" ca="1" si="149"/>
        <v>-562126555573.73572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-562126555573.73572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-2342193981.5572319</v>
      </c>
      <c r="L3419" s="444">
        <f t="shared" ca="1" si="149"/>
        <v>-564468749555.29297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-564468749555.29297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-2351953123.1470542</v>
      </c>
      <c r="L3420" s="444">
        <f t="shared" ca="1" si="149"/>
        <v>-566820702678.44006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-566820702678.44006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-2361752927.8268337</v>
      </c>
      <c r="L3421" s="444">
        <f t="shared" ca="1" si="149"/>
        <v>-569182455606.26685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-569182455606.26685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-2371593565.0261116</v>
      </c>
      <c r="L3422" s="444">
        <f t="shared" ca="1" si="149"/>
        <v>-571554049171.29297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-571554049171.29297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-2381475204.8803873</v>
      </c>
      <c r="L3423" s="444">
        <f t="shared" ca="1" si="149"/>
        <v>-573935524376.17334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-573935524376.17334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-2391398018.2340555</v>
      </c>
      <c r="L3424" s="444">
        <f t="shared" ca="1" si="149"/>
        <v>-576326922394.40735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-576326922394.40735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-2401362176.643364</v>
      </c>
      <c r="L3425" s="444">
        <f t="shared" ca="1" si="149"/>
        <v>-578728284571.05066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-578728284571.05066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-2411367852.3793778</v>
      </c>
      <c r="L3426" s="444">
        <f t="shared" ca="1" si="149"/>
        <v>-581139652423.43005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-581139652423.43005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-2421415218.4309587</v>
      </c>
      <c r="L3427" s="444">
        <f t="shared" ca="1" si="149"/>
        <v>-583561067641.86096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-583561067641.86096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-2431504448.5077538</v>
      </c>
      <c r="L3428" s="444">
        <f t="shared" ca="1" si="149"/>
        <v>-585992572090.36877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-585992572090.36877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-2441635717.0432034</v>
      </c>
      <c r="L3429" s="444">
        <f t="shared" ca="1" si="149"/>
        <v>-588434207807.41199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-588434207807.41199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-2451809199.1975498</v>
      </c>
      <c r="L3430" s="444">
        <f t="shared" ca="1" si="149"/>
        <v>-590886017006.6095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-590886017006.6095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-2462025070.8608727</v>
      </c>
      <c r="L3431" s="444">
        <f t="shared" ca="1" si="149"/>
        <v>-593348042077.47034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-593348042077.47034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-2472283508.6561265</v>
      </c>
      <c r="L3432" s="444">
        <f t="shared" ca="1" si="149"/>
        <v>-595820325586.12646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-595820325586.12646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-2482584689.9421935</v>
      </c>
      <c r="L3433" s="444">
        <f t="shared" ca="1" si="149"/>
        <v>-598302910276.0686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-598302910276.0686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-2492928792.8169527</v>
      </c>
      <c r="L3434" s="444">
        <f t="shared" ca="1" si="149"/>
        <v>-600795839068.8855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-600795839068.8855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-2503315996.1203561</v>
      </c>
      <c r="L3435" s="444">
        <f t="shared" ca="1" si="149"/>
        <v>-603299155065.00586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-603299155065.00586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-2513746479.4375243</v>
      </c>
      <c r="L3436" s="444">
        <f t="shared" ca="1" si="149"/>
        <v>-605812901544.44336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-605812901544.44336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-2524220423.1018472</v>
      </c>
      <c r="L3437" s="444">
        <f t="shared" ca="1" si="149"/>
        <v>-608337121967.54517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-608337121967.54517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-2534738008.1981049</v>
      </c>
      <c r="L3438" s="444">
        <f t="shared" ca="1" si="149"/>
        <v>-610871859975.74329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-610871859975.74329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-2545299416.5655971</v>
      </c>
      <c r="L3439" s="444">
        <f t="shared" ca="1" si="149"/>
        <v>-613417159392.30884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-613417159392.30884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-2555904830.8012867</v>
      </c>
      <c r="L3440" s="444">
        <f t="shared" ca="1" si="149"/>
        <v>-615973064223.11011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-615973064223.11011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-2566554434.2629585</v>
      </c>
      <c r="L3441" s="444">
        <f t="shared" ca="1" si="149"/>
        <v>-618539618657.37305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-618539618657.37305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-2577248411.0723877</v>
      </c>
      <c r="L3442" s="444">
        <f t="shared" ca="1" si="149"/>
        <v>-621116867068.44543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-621116867068.44543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-2587986946.1185226</v>
      </c>
      <c r="L3443" s="444">
        <f t="shared" ca="1" si="149"/>
        <v>-623704854014.56396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-623704854014.56396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-2598770225.0606833</v>
      </c>
      <c r="L3444" s="444">
        <f t="shared" ca="1" si="149"/>
        <v>-626303624239.62463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-626303624239.62463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-2609598434.3317695</v>
      </c>
      <c r="L3445" s="444">
        <f t="shared" ca="1" si="149"/>
        <v>-628913222673.95642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-628913222673.95642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-2620471761.1414852</v>
      </c>
      <c r="L3446" s="444">
        <f t="shared" ca="1" si="149"/>
        <v>-631533694435.0979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-631533694435.0979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-2631390393.4795747</v>
      </c>
      <c r="L3447" s="444">
        <f t="shared" ca="1" si="149"/>
        <v>-634165084828.57751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-634165084828.57751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-2642354520.1190729</v>
      </c>
      <c r="L3448" s="444">
        <f t="shared" ca="1" si="149"/>
        <v>-636807439348.69653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-636807439348.69653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-2653364330.6195688</v>
      </c>
      <c r="L3449" s="444">
        <f t="shared" ca="1" si="149"/>
        <v>-639460803679.31616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-639460803679.31616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-2664420015.3304839</v>
      </c>
      <c r="L3450" s="444">
        <f t="shared" ca="1" si="149"/>
        <v>-642125223694.64661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-642125223694.64661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-2675521765.394361</v>
      </c>
      <c r="L3451" s="444">
        <f t="shared" ca="1" si="149"/>
        <v>-644800745460.04102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-644800745460.04102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-2686669772.7501707</v>
      </c>
      <c r="L3452" s="444">
        <f t="shared" ca="1" si="149"/>
        <v>-647487415232.79114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-647487415232.79114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-2697864230.1366296</v>
      </c>
      <c r="L3453" s="444">
        <f t="shared" ca="1" si="149"/>
        <v>-650185279462.92773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-650185279462.92773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-2709105331.0955324</v>
      </c>
      <c r="L3454" s="444">
        <f t="shared" ca="1" si="149"/>
        <v>-652894384794.02332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-652894384794.02332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-2720393269.9750972</v>
      </c>
      <c r="L3455" s="444">
        <f t="shared" ca="1" si="149"/>
        <v>-655614778063.99841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-655614778063.99841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-2731728241.9333267</v>
      </c>
      <c r="L3456" s="444">
        <f t="shared" ca="1" si="149"/>
        <v>-658346506305.93176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-658346506305.93176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-2743110442.9413824</v>
      </c>
      <c r="L3457" s="444">
        <f t="shared" ca="1" si="149"/>
        <v>-661089616748.87317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-661089616748.87317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-2754540069.7869716</v>
      </c>
      <c r="L3458" s="444">
        <f t="shared" ca="1" si="149"/>
        <v>-663844156818.66016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-663844156818.66016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-2766017320.0777507</v>
      </c>
      <c r="L3459" s="444">
        <f t="shared" ca="1" si="149"/>
        <v>-666610174138.73792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-666610174138.73792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-2777542392.2447414</v>
      </c>
      <c r="L3460" s="444">
        <f t="shared" ca="1" si="149"/>
        <v>-669387716530.98267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-669387716530.98267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-2789115485.5457611</v>
      </c>
      <c r="L3461" s="444">
        <f t="shared" ca="1" si="149"/>
        <v>-672176832016.52844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-672176832016.52844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-2800736800.0688686</v>
      </c>
      <c r="L3462" s="444">
        <f t="shared" ca="1" si="149"/>
        <v>-674977568816.59729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-674977568816.59729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-2812406536.7358222</v>
      </c>
      <c r="L3463" s="444">
        <f t="shared" ca="1" si="149"/>
        <v>-677789975353.33313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-677789975353.33313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-2824124897.3055549</v>
      </c>
      <c r="L3464" s="444">
        <f t="shared" ca="1" si="149"/>
        <v>-680614100250.63867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-680614100250.63867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-2835892084.3776612</v>
      </c>
      <c r="L3465" s="444">
        <f t="shared" ca="1" si="149"/>
        <v>-683449992335.01636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-683449992335.01636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-2847708301.3959017</v>
      </c>
      <c r="L3466" s="444">
        <f t="shared" ca="1" si="149"/>
        <v>-686297700636.41223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-686297700636.41223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-2859573752.6517177</v>
      </c>
      <c r="L3467" s="444">
        <f t="shared" ca="1" si="149"/>
        <v>-689157274389.06396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-689157274389.06396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-2871488643.2877665</v>
      </c>
      <c r="L3468" s="444">
        <f t="shared" ca="1" si="149"/>
        <v>-692028763032.35168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-692028763032.35168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-2883453179.3014655</v>
      </c>
      <c r="L3469" s="444">
        <f t="shared" ca="1" si="149"/>
        <v>-694912216211.6532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-694912216211.6532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-2895467567.5485549</v>
      </c>
      <c r="L3470" s="444">
        <f t="shared" ca="1" si="149"/>
        <v>-697807683779.20178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-697807683779.20178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-2907532015.7466741</v>
      </c>
      <c r="L3471" s="444">
        <f t="shared" ca="1" si="149"/>
        <v>-700715215794.94849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-700715215794.94849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-2919646732.4789519</v>
      </c>
      <c r="L3472" s="444">
        <f t="shared" ca="1" si="149"/>
        <v>-703634862527.42749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-703634862527.42749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-2931811927.1976147</v>
      </c>
      <c r="L3473" s="444">
        <f t="shared" ca="1" si="149"/>
        <v>-706566674454.62512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-706566674454.62512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-2944027810.2276049</v>
      </c>
      <c r="L3474" s="444">
        <f t="shared" ca="1" si="149"/>
        <v>-709510702264.85278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-709510702264.85278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-2956294592.7702198</v>
      </c>
      <c r="L3475" s="444">
        <f t="shared" ca="1" si="149"/>
        <v>-712466996857.62305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-712466996857.62305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-2968612486.9067626</v>
      </c>
      <c r="L3476" s="444">
        <f t="shared" ca="1" si="149"/>
        <v>-715435609344.52979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-715435609344.52979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-2980981705.6022072</v>
      </c>
      <c r="L3477" s="444">
        <f t="shared" ca="1" si="149"/>
        <v>-718416591050.13196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-718416591050.13196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-2993402462.7088833</v>
      </c>
      <c r="L3478" s="444">
        <f t="shared" ca="1" si="149"/>
        <v>-721409993512.84082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-721409993512.84082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-3005874972.97017</v>
      </c>
      <c r="L3479" s="444">
        <f t="shared" ca="1" si="149"/>
        <v>-724415868485.81104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-724415868485.81104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-3018399452.0242128</v>
      </c>
      <c r="L3480" s="444">
        <f t="shared" ca="1" si="149"/>
        <v>-727434267937.83521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-727434267937.83521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-3030976116.4076467</v>
      </c>
      <c r="L3481" s="444">
        <f t="shared" ca="1" si="149"/>
        <v>-730465244054.2428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-730465244054.2428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-3043605183.5593448</v>
      </c>
      <c r="L3482" s="444">
        <f t="shared" ca="1" si="149"/>
        <v>-733508849237.80212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-733508849237.80212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-3056286871.8241754</v>
      </c>
      <c r="L3483" s="444">
        <f t="shared" ca="1" si="149"/>
        <v>-736565136109.62634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-736565136109.62634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-3069021400.4567766</v>
      </c>
      <c r="L3484" s="444">
        <f t="shared" ca="1" si="149"/>
        <v>-739634157510.08313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-739634157510.08313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-3081808989.6253462</v>
      </c>
      <c r="L3485" s="444">
        <f t="shared" ca="1" si="149"/>
        <v>-742715966499.7085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-742715966499.7085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-3094649860.415452</v>
      </c>
      <c r="L3486" s="444">
        <f t="shared" ca="1" si="149"/>
        <v>-745810616360.1239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-745810616360.1239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-3107544234.8338494</v>
      </c>
      <c r="L3487" s="444">
        <f t="shared" ca="1" si="149"/>
        <v>-748918160594.95776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-748918160594.95776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-3120492335.812324</v>
      </c>
      <c r="L3488" s="444">
        <f t="shared" ca="1" si="149"/>
        <v>-752038652930.77014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-752038652930.77014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-3133494387.2115421</v>
      </c>
      <c r="L3489" s="444">
        <f t="shared" ca="1" si="149"/>
        <v>-755172147317.98169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-755172147317.98169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-3146550613.8249235</v>
      </c>
      <c r="L3490" s="444">
        <f t="shared" ca="1" si="149"/>
        <v>-758318697931.80664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-758318697931.80664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-3159661241.3825278</v>
      </c>
      <c r="L3491" s="444">
        <f t="shared" ca="1" si="149"/>
        <v>-761478359173.18921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-761478359173.18921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-3172826496.554955</v>
      </c>
      <c r="L3492" s="444">
        <f t="shared" ca="1" si="149"/>
        <v>-764651185669.74414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-764651185669.74414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-3186046606.9572673</v>
      </c>
      <c r="L3493" s="444">
        <f t="shared" ca="1" si="149"/>
        <v>-767837232276.70142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-767837232276.70142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-3199321801.1529226</v>
      </c>
      <c r="L3494" s="444">
        <f t="shared" ca="1" si="149"/>
        <v>-771036554077.85437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-771036554077.85437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-3212652308.6577263</v>
      </c>
      <c r="L3495" s="444">
        <f t="shared" ca="1" si="149"/>
        <v>-774249206386.51208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-774249206386.51208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-3226038359.9438004</v>
      </c>
      <c r="L3496" s="444">
        <f t="shared" ca="1" si="149"/>
        <v>-777475244746.45593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-777475244746.45593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-3239480186.4435663</v>
      </c>
      <c r="L3497" s="444">
        <f t="shared" ca="1" si="149"/>
        <v>-780714724932.89954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-780714724932.89954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-3252978020.5537481</v>
      </c>
      <c r="L3498" s="444">
        <f t="shared" ca="1" si="149"/>
        <v>-783967702953.45325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-783967702953.45325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-3266532095.6393886</v>
      </c>
      <c r="L3499" s="444">
        <f t="shared" ca="1" si="149"/>
        <v>-787234235049.09265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-787234235049.09265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-3280142646.0378861</v>
      </c>
      <c r="L3500" s="444">
        <f t="shared" ca="1" si="149"/>
        <v>-790514377695.13049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-790514377695.13049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-3293809907.0630436</v>
      </c>
      <c r="L3501" s="444">
        <f t="shared" ca="1" si="149"/>
        <v>-793808187602.19348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-793808187602.19348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-3307534115.0091395</v>
      </c>
      <c r="L3502" s="444">
        <f t="shared" ca="1" si="149"/>
        <v>-797115721717.20264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-797115721717.20264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-3321315507.1550112</v>
      </c>
      <c r="L3503" s="444">
        <f t="shared" ca="1" si="149"/>
        <v>-800437037224.35767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-800437037224.35767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-3335154321.768157</v>
      </c>
      <c r="L3504" s="444">
        <f t="shared" ca="1" si="149"/>
        <v>-803772191546.12585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-803772191546.12585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-3349050798.1088576</v>
      </c>
      <c r="L3505" s="444">
        <f t="shared" ca="1" si="149"/>
        <v>-807121242344.23474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-807121242344.23474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-3363005176.4343114</v>
      </c>
      <c r="L3506" s="444">
        <f t="shared" ca="1" si="149"/>
        <v>-810484247520.66907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-810484247520.66907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-3377017698.0027876</v>
      </c>
      <c r="L3507" s="444">
        <f t="shared" ca="1" si="149"/>
        <v>-813861265218.67188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-813861265218.67188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-3391088605.0777993</v>
      </c>
      <c r="L3508" s="444">
        <f t="shared" ca="1" si="149"/>
        <v>-817252353823.74963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-817252353823.74963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-3405218140.9322901</v>
      </c>
      <c r="L3509" s="444">
        <f t="shared" ca="1" si="149"/>
        <v>-820657571964.68188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-820657571964.68188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-3419406549.8528414</v>
      </c>
      <c r="L3510" s="444">
        <f t="shared" ca="1" si="149"/>
        <v>-824076978514.53467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-824076978514.53467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-3433654077.1438942</v>
      </c>
      <c r="L3511" s="444">
        <f t="shared" ca="1" si="149"/>
        <v>-827510632591.67859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-827510632591.67859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-3447960969.1319942</v>
      </c>
      <c r="L3512" s="444">
        <f t="shared" ca="1" si="149"/>
        <v>-830958593560.81055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-830958593560.81055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-3462327473.1700439</v>
      </c>
      <c r="L3513" s="444">
        <f t="shared" ca="1" si="149"/>
        <v>-834420921033.98059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-834420921033.98059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-3476753837.6415858</v>
      </c>
      <c r="L3514" s="444">
        <f t="shared" ca="1" si="149"/>
        <v>-837897674871.62219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-837897674871.62219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-3491240311.9650922</v>
      </c>
      <c r="L3515" s="444">
        <f t="shared" ca="1" si="149"/>
        <v>-841388915183.58728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-841388915183.58728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-3505787146.5982804</v>
      </c>
      <c r="L3516" s="444">
        <f t="shared" ca="1" si="149"/>
        <v>-844894702330.18555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-844894702330.18555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-3520394593.0424399</v>
      </c>
      <c r="L3517" s="444">
        <f t="shared" ca="1" si="149"/>
        <v>-848415096923.22803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-848415096923.22803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-3535062903.8467832</v>
      </c>
      <c r="L3518" s="444">
        <f t="shared" ca="1" si="149"/>
        <v>-851950159827.07483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-851950159827.07483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-3549792332.6128116</v>
      </c>
      <c r="L3519" s="444">
        <f t="shared" ca="1" si="149"/>
        <v>-855499952159.68762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-855499952159.68762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-3564583133.9986982</v>
      </c>
      <c r="L3520" s="444">
        <f t="shared" ca="1" si="149"/>
        <v>-859064535293.68628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-859064535293.68628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-3579435563.7236934</v>
      </c>
      <c r="L3521" s="444">
        <f t="shared" ca="1" si="149"/>
        <v>-862643970857.40991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-862643970857.40991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-3594349878.5725412</v>
      </c>
      <c r="L3522" s="444">
        <f t="shared" ca="1" si="149"/>
        <v>-866238320735.98242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-866238320735.98242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-3609326336.3999267</v>
      </c>
      <c r="L3523" s="444">
        <f t="shared" ca="1" si="149"/>
        <v>-869847647072.38232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-869847647072.38232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-3624365196.1349263</v>
      </c>
      <c r="L3524" s="444">
        <f t="shared" ca="1" si="149"/>
        <v>-873472012268.51721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-873472012268.51721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-3639466717.7854881</v>
      </c>
      <c r="L3525" s="444">
        <f t="shared" ca="1" si="149"/>
        <v>-877111478986.30273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-877111478986.30273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-3654631162.4429274</v>
      </c>
      <c r="L3526" s="444">
        <f t="shared" ca="1" si="149"/>
        <v>-880766110148.74561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-880766110148.74561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-3669858792.2864404</v>
      </c>
      <c r="L3527" s="444">
        <f t="shared" ca="1" si="149"/>
        <v>-884435968941.0321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-884435968941.0321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-3685149870.5876336</v>
      </c>
      <c r="L3528" s="444">
        <f t="shared" ca="1" si="149"/>
        <v>-888121118811.61975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-888121118811.61975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-3700504661.7150817</v>
      </c>
      <c r="L3529" s="444">
        <f t="shared" ca="1" si="149"/>
        <v>-891821623473.33484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-891821623473.33484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-3715923431.138895</v>
      </c>
      <c r="L3530" s="444">
        <f t="shared" ca="1" si="149"/>
        <v>-895537546904.47375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-895537546904.47375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-3731406445.435307</v>
      </c>
      <c r="L3531" s="444">
        <f t="shared" ca="1" si="149"/>
        <v>-899268953349.90906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-899268953349.90906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-3746953972.2912869</v>
      </c>
      <c r="L3532" s="444">
        <f t="shared" ca="1" si="149"/>
        <v>-903015907322.20032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-903015907322.20032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-3762566280.5091681</v>
      </c>
      <c r="L3533" s="444">
        <f t="shared" ca="1" si="149"/>
        <v>-906778473602.70947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-906778473602.70947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-3778243640.0112896</v>
      </c>
      <c r="L3534" s="444">
        <f t="shared" ca="1" si="149"/>
        <v>-910556717242.7207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-910556717242.7207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-3793986321.8446693</v>
      </c>
      <c r="L3535" s="444">
        <f t="shared" ca="1" si="149"/>
        <v>-914350703564.56543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-914350703564.56543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-3809794598.1856885</v>
      </c>
      <c r="L3536" s="444">
        <f t="shared" ca="1" si="149"/>
        <v>-918160498162.7511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-918160498162.7511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-3825668742.3447962</v>
      </c>
      <c r="L3537" s="444">
        <f t="shared" ca="1" si="149"/>
        <v>-921986166905.09595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-921986166905.09595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-3841609028.7712331</v>
      </c>
      <c r="L3538" s="444">
        <f t="shared" ca="1" si="149"/>
        <v>-925827775933.86719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-925827775933.86719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-3857615733.0577798</v>
      </c>
      <c r="L3539" s="444">
        <f t="shared" ca="1" si="149"/>
        <v>-929685391666.92493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-929685391666.92493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-3873689131.9455204</v>
      </c>
      <c r="L3540" s="444">
        <f t="shared" ca="1" si="149"/>
        <v>-933559080798.87048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-933559080798.87048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-3889829503.3286266</v>
      </c>
      <c r="L3541" s="444">
        <f t="shared" ca="1" si="149"/>
        <v>-937448910302.1991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-937448910302.1991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-3906037126.2591629</v>
      </c>
      <c r="L3542" s="444">
        <f t="shared" ca="1" si="149"/>
        <v>-941354947428.45825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-941354947428.45825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-3922312280.9519095</v>
      </c>
      <c r="L3543" s="444">
        <f t="shared" ca="1" si="149"/>
        <v>-945277259709.41016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-945277259709.41016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-3938655248.7892089</v>
      </c>
      <c r="L3544" s="444">
        <f t="shared" ca="1" si="149"/>
        <v>-949215914958.19934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-949215914958.19934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-3955066312.3258305</v>
      </c>
      <c r="L3545" s="444">
        <f t="shared" ca="1" si="149"/>
        <v>-953170981270.52515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-953170981270.52515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-3971545755.2938552</v>
      </c>
      <c r="L3546" s="444">
        <f t="shared" ca="1" si="149"/>
        <v>-957142527025.81897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-957142527025.81897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-3988093862.6075788</v>
      </c>
      <c r="L3547" s="444">
        <f t="shared" ca="1" si="149"/>
        <v>-961130620888.42651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-961130620888.42651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-4004710920.368444</v>
      </c>
      <c r="L3548" s="444">
        <f t="shared" ca="1" si="149"/>
        <v>-965135331808.79492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-965135331808.79492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-4021397215.8699789</v>
      </c>
      <c r="L3549" s="444">
        <f t="shared" ca="1" si="149"/>
        <v>-969156729024.66492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-969156729024.66492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-4038153037.6027708</v>
      </c>
      <c r="L3550" s="444">
        <f t="shared" ca="1" si="149"/>
        <v>-973194882062.2677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-973194882062.2677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-4054978675.2594485</v>
      </c>
      <c r="L3551" s="444">
        <f t="shared" ca="1" si="149"/>
        <v>-977249860737.5271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-977249860737.5271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-4071874419.739696</v>
      </c>
      <c r="L3552" s="444">
        <f t="shared" ca="1" si="149"/>
        <v>-981321735157.26685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-981321735157.26685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-4088840563.1552787</v>
      </c>
      <c r="L3553" s="444">
        <f t="shared" ca="1" si="149"/>
        <v>-985410575720.42212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-985410575720.42212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-4105877398.8350921</v>
      </c>
      <c r="L3554" s="444">
        <f t="shared" ca="1" si="149"/>
        <v>-989516453119.2572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-989516453119.2572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-4122985221.3302383</v>
      </c>
      <c r="L3555" s="444">
        <f t="shared" ca="1" si="149"/>
        <v>-993639438340.5874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-993639438340.5874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-4140164326.4191141</v>
      </c>
      <c r="L3556" s="444">
        <f t="shared" ca="1" si="149"/>
        <v>-997779602667.00647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-997779602667.00647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-4157415011.1125269</v>
      </c>
      <c r="L3557" s="444">
        <f t="shared" ca="1" si="149"/>
        <v>-1001937017678.119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-1001937017678.119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-4174737573.6588292</v>
      </c>
      <c r="L3558" s="444">
        <f t="shared" ca="1" si="149"/>
        <v>-1006111755251.7778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-1006111755251.7778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-4192132313.5490742</v>
      </c>
      <c r="L3559" s="444">
        <f t="shared" ca="1" si="149"/>
        <v>-1010303887565.3269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-1010303887565.3269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-4209599531.5221949</v>
      </c>
      <c r="L3560" s="444">
        <f t="shared" ca="1" si="149"/>
        <v>-1014513487096.8491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-1014513487096.8491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-4227139529.5702043</v>
      </c>
      <c r="L3561" s="444">
        <f t="shared" ca="1" si="149"/>
        <v>-1018740626626.4193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-1018740626626.4193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-4244752610.9434142</v>
      </c>
      <c r="L3562" s="444">
        <f t="shared" ca="1" si="149"/>
        <v>-1022985379237.3627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-1022985379237.3627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-4262439080.1556778</v>
      </c>
      <c r="L3563" s="444">
        <f t="shared" ca="1" si="149"/>
        <v>-1027247818317.5183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-1027247818317.5183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-4280199242.9896598</v>
      </c>
      <c r="L3564" s="444">
        <f t="shared" ca="1" si="149"/>
        <v>-1031528017560.5079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-1031528017560.5079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-4298033406.5021162</v>
      </c>
      <c r="L3565" s="444">
        <f t="shared" ca="1" si="149"/>
        <v>-1035826050967.01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-1035826050967.01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-4315941879.0292091</v>
      </c>
      <c r="L3566" s="444">
        <f t="shared" ca="1" si="149"/>
        <v>-1040141992846.0392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-1040141992846.0392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-4333924970.1918297</v>
      </c>
      <c r="L3567" s="444">
        <f t="shared" ca="1" si="149"/>
        <v>-1044475917816.231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-1044475917816.231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-4351982990.9009619</v>
      </c>
      <c r="L3568" s="444">
        <f t="shared" ca="1" si="149"/>
        <v>-1048827900807.132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-1048827900807.132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-4370116253.3630505</v>
      </c>
      <c r="L3569" s="444">
        <f t="shared" ca="1" si="149"/>
        <v>-1053198017060.495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-1053198017060.495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-4388325071.0853958</v>
      </c>
      <c r="L3570" s="444">
        <f t="shared" ca="1" si="149"/>
        <v>-1057586342131.5804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-1057586342131.5804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-4406609758.8815851</v>
      </c>
      <c r="L3571" s="444">
        <f t="shared" ca="1" si="149"/>
        <v>-1061992951890.462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-1061992951890.462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-4424970632.8769255</v>
      </c>
      <c r="L3572" s="444">
        <f t="shared" ca="1" si="149"/>
        <v>-1066417922523.339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-1066417922523.339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-4443408010.5139122</v>
      </c>
      <c r="L3573" s="444">
        <f t="shared" ca="1" si="149"/>
        <v>-1070861330533.8529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-1070861330533.8529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-4461922210.5577202</v>
      </c>
      <c r="L3574" s="444">
        <f t="shared" ca="1" si="149"/>
        <v>-1075323252744.4106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-1075323252744.4106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-4480513553.1017113</v>
      </c>
      <c r="L3575" s="444">
        <f t="shared" ca="1" si="149"/>
        <v>-1079803766297.5123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-1079803766297.5123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-4499182359.5729675</v>
      </c>
      <c r="L3576" s="444">
        <f t="shared" ca="1" si="149"/>
        <v>-1084302948657.0853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-1084302948657.0853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-4517928952.7378559</v>
      </c>
      <c r="L3577" s="444">
        <f t="shared" ca="1" si="149"/>
        <v>-1088820877609.8232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-1088820877609.8232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-4536753656.7075968</v>
      </c>
      <c r="L3578" s="444">
        <f t="shared" ref="L3578:L3832" ca="1" si="154">I3578-J3578+K3578</f>
        <v>-1093357631266.5309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-1093357631266.5309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-4555656796.9438782</v>
      </c>
      <c r="L3579" s="444">
        <f t="shared" ca="1" si="154"/>
        <v>-1097913288063.4747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-1097913288063.4747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-4574638700.2644777</v>
      </c>
      <c r="L3580" s="444">
        <f t="shared" ca="1" si="154"/>
        <v>-1102487926763.7393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-1102487926763.7393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-4593699694.8489132</v>
      </c>
      <c r="L3581" s="444">
        <f t="shared" ca="1" si="154"/>
        <v>-1107081626458.5881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-1107081626458.5881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-4612840110.2441168</v>
      </c>
      <c r="L3582" s="444">
        <f t="shared" ca="1" si="154"/>
        <v>-1111694466568.8323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-1111694466568.8323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-4632060277.3701344</v>
      </c>
      <c r="L3583" s="444">
        <f t="shared" ca="1" si="154"/>
        <v>-1116326526846.2024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-1116326526846.2024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-4651360528.5258436</v>
      </c>
      <c r="L3584" s="444">
        <f t="shared" ca="1" si="154"/>
        <v>-1120977887374.7283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-1120977887374.7283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-4670741197.394701</v>
      </c>
      <c r="L3585" s="444">
        <f t="shared" ca="1" si="154"/>
        <v>-1125648628572.123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-1125648628572.123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-4690202619.0505123</v>
      </c>
      <c r="L3586" s="444">
        <f t="shared" ca="1" si="154"/>
        <v>-1130338831191.1736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-1130338831191.1736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-4709745129.9632235</v>
      </c>
      <c r="L3587" s="444">
        <f t="shared" ca="1" si="154"/>
        <v>-1135048576321.1367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-1135048576321.1367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-4729369068.0047359</v>
      </c>
      <c r="L3588" s="444">
        <f t="shared" ca="1" si="154"/>
        <v>-1139777945389.1414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-1139777945389.1414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-4749074772.4547558</v>
      </c>
      <c r="L3589" s="444">
        <f t="shared" ca="1" si="154"/>
        <v>-1144527020161.5962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-1144527020161.5962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-4768862584.0066509</v>
      </c>
      <c r="L3590" s="444">
        <f t="shared" ca="1" si="154"/>
        <v>-1149295882745.6028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-1149295882745.6028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-4788732844.773345</v>
      </c>
      <c r="L3591" s="444">
        <f t="shared" ca="1" si="154"/>
        <v>-1154084615590.3762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-1154084615590.3762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-4808685898.2932339</v>
      </c>
      <c r="L3592" s="444">
        <f t="shared" ca="1" si="154"/>
        <v>-1158893301488.6694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-1158893301488.6694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-4828722089.5361223</v>
      </c>
      <c r="L3593" s="444">
        <f t="shared" ca="1" si="154"/>
        <v>-1163722023578.2056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-1163722023578.2056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-4848841764.9091902</v>
      </c>
      <c r="L3594" s="444">
        <f t="shared" ca="1" si="154"/>
        <v>-1168570865343.1147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-1168570865343.1147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-4869045272.2629776</v>
      </c>
      <c r="L3595" s="444">
        <f t="shared" ca="1" si="154"/>
        <v>-1173439910615.3777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-1173439910615.3777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-4889332960.8974066</v>
      </c>
      <c r="L3596" s="444">
        <f t="shared" ca="1" si="154"/>
        <v>-1178329243576.2751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-1178329243576.2751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-4909705181.5678129</v>
      </c>
      <c r="L3597" s="444">
        <f t="shared" ca="1" si="154"/>
        <v>-1183238948757.843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-1183238948757.843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-4930162286.4910126</v>
      </c>
      <c r="L3598" s="444">
        <f t="shared" ca="1" si="154"/>
        <v>-1188169111044.334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-1188169111044.334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-4950704629.3513918</v>
      </c>
      <c r="L3599" s="444">
        <f t="shared" ca="1" si="154"/>
        <v>-1193119815673.6853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-1193119815673.6853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-4971332565.3070221</v>
      </c>
      <c r="L3600" s="444">
        <f t="shared" ca="1" si="154"/>
        <v>-1198091148238.9924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-1198091148238.9924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-4992046450.9958019</v>
      </c>
      <c r="L3601" s="444">
        <f t="shared" ca="1" si="154"/>
        <v>-1203083194689.9883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-1203083194689.9883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-5012846644.5416174</v>
      </c>
      <c r="L3602" s="444">
        <f t="shared" ca="1" si="154"/>
        <v>-1208096041334.5298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-1208096041334.5298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-5033733505.5605412</v>
      </c>
      <c r="L3603" s="444">
        <f t="shared" ca="1" si="154"/>
        <v>-1213129774840.0903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-1213129774840.0903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-5054707395.1670427</v>
      </c>
      <c r="L3604" s="444">
        <f t="shared" ca="1" si="154"/>
        <v>-1218184482235.2573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-1218184482235.2573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-5075768675.9802389</v>
      </c>
      <c r="L3605" s="444">
        <f t="shared" ca="1" si="154"/>
        <v>-1223260250911.2375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-1223260250911.2375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-5096917712.1301565</v>
      </c>
      <c r="L3606" s="444">
        <f t="shared" ca="1" si="154"/>
        <v>-1228357168623.3677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-1228357168623.3677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-5118154869.2640324</v>
      </c>
      <c r="L3607" s="444">
        <f t="shared" ca="1" si="154"/>
        <v>-1233475323492.6316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-1233475323492.6316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-5139480514.5526314</v>
      </c>
      <c r="L3608" s="444">
        <f t="shared" ca="1" si="154"/>
        <v>-1238614804007.1843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-1238614804007.1843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-5160895016.6966009</v>
      </c>
      <c r="L3609" s="444">
        <f t="shared" ca="1" si="154"/>
        <v>-1243775699023.8809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-1243775699023.8809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-5182398745.9328365</v>
      </c>
      <c r="L3610" s="444">
        <f t="shared" ca="1" si="154"/>
        <v>-1248958097769.8137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-1248958097769.8137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-5203992074.0408907</v>
      </c>
      <c r="L3611" s="444">
        <f t="shared" ca="1" si="154"/>
        <v>-1254162089843.8545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-1254162089843.8545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-5225675374.3493938</v>
      </c>
      <c r="L3612" s="444">
        <f t="shared" ca="1" si="154"/>
        <v>-1259387765218.2039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-1259387765218.2039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-5247449021.7425156</v>
      </c>
      <c r="L3613" s="444">
        <f t="shared" ca="1" si="154"/>
        <v>-1264635214239.9463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-1264635214239.9463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-5269313392.6664429</v>
      </c>
      <c r="L3614" s="444">
        <f t="shared" ca="1" si="154"/>
        <v>-1269904527632.6128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-1269904527632.6128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-5291268865.1358862</v>
      </c>
      <c r="L3615" s="444">
        <f t="shared" ca="1" si="154"/>
        <v>-1275195796497.7488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-1275195796497.7488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-5313315818.7406197</v>
      </c>
      <c r="L3616" s="444">
        <f t="shared" ca="1" si="154"/>
        <v>-1280509112316.4895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-1280509112316.4895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-5335454634.6520395</v>
      </c>
      <c r="L3617" s="444">
        <f t="shared" ca="1" si="154"/>
        <v>-1285844566951.1416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-1285844566951.1416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-5357685695.6297569</v>
      </c>
      <c r="L3618" s="444">
        <f t="shared" ca="1" si="154"/>
        <v>-1291202252646.7712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-1291202252646.7712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-5380009386.0282135</v>
      </c>
      <c r="L3619" s="444">
        <f t="shared" ca="1" si="154"/>
        <v>-1296582262032.7996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-1296582262032.7996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-5402426091.8033314</v>
      </c>
      <c r="L3620" s="444">
        <f t="shared" ca="1" si="154"/>
        <v>-1301984688124.6028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-1301984688124.6028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-5424936200.5191784</v>
      </c>
      <c r="L3621" s="444">
        <f t="shared" ca="1" si="154"/>
        <v>-1307409624325.1221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-1307409624325.1221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-5447540101.3546753</v>
      </c>
      <c r="L3622" s="444">
        <f t="shared" ca="1" si="154"/>
        <v>-1312857164426.4768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-1312857164426.4768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-5470238185.1103201</v>
      </c>
      <c r="L3623" s="444">
        <f t="shared" ca="1" si="154"/>
        <v>-1318327402611.5872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-1318327402611.5872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-5493030844.2149467</v>
      </c>
      <c r="L3624" s="444">
        <f t="shared" ca="1" si="154"/>
        <v>-1323820433455.802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-1323820433455.802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-5515918472.7325087</v>
      </c>
      <c r="L3625" s="444">
        <f t="shared" ca="1" si="154"/>
        <v>-1329336351928.5344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-1329336351928.5344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-5538901466.3688936</v>
      </c>
      <c r="L3626" s="444">
        <f t="shared" ca="1" si="154"/>
        <v>-1334875253394.9033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-1334875253394.9033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-5561980222.4787636</v>
      </c>
      <c r="L3627" s="444">
        <f t="shared" ca="1" si="154"/>
        <v>-1340437233617.3821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-1340437233617.3821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-5585155140.0724249</v>
      </c>
      <c r="L3628" s="444">
        <f t="shared" ca="1" si="154"/>
        <v>-1346022388757.4546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-1346022388757.4546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-5608426619.8227272</v>
      </c>
      <c r="L3629" s="444">
        <f t="shared" ca="1" si="154"/>
        <v>-1351630815377.2773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-1351630815377.2773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-5631795064.0719891</v>
      </c>
      <c r="L3630" s="444">
        <f t="shared" ca="1" si="154"/>
        <v>-1357262610441.3494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-1357262610441.3494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-5655260876.8389559</v>
      </c>
      <c r="L3631" s="444">
        <f t="shared" ca="1" si="154"/>
        <v>-1362917871318.1882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-1362917871318.1882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-5678824463.8257847</v>
      </c>
      <c r="L3632" s="444">
        <f t="shared" ca="1" si="154"/>
        <v>-1368596695782.0139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-1368596695782.0139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-5702486232.4250584</v>
      </c>
      <c r="L3633" s="444">
        <f t="shared" ca="1" si="154"/>
        <v>-1374299182014.439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-1374299182014.439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-5726246591.7268286</v>
      </c>
      <c r="L3634" s="444">
        <f t="shared" ca="1" si="154"/>
        <v>-1380025428606.1658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-1380025428606.1658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-5750105952.525691</v>
      </c>
      <c r="L3635" s="444">
        <f t="shared" ca="1" si="154"/>
        <v>-1385775534558.6914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-1385775534558.6914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-5774064727.3278809</v>
      </c>
      <c r="L3636" s="444">
        <f t="shared" ca="1" si="154"/>
        <v>-1391549599286.0193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-1391549599286.0193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-5798123330.3584137</v>
      </c>
      <c r="L3637" s="444">
        <f t="shared" ca="1" si="154"/>
        <v>-1397347722616.3777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-1397347722616.3777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-5822282177.5682402</v>
      </c>
      <c r="L3638" s="444">
        <f t="shared" ca="1" si="154"/>
        <v>-1403170004793.946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-1403170004793.946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-5846541686.6414413</v>
      </c>
      <c r="L3639" s="444">
        <f t="shared" ca="1" si="154"/>
        <v>-1409016546480.5874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-1409016546480.5874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-5870902277.0024471</v>
      </c>
      <c r="L3640" s="444">
        <f t="shared" ca="1" si="154"/>
        <v>-1414887448757.5898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-1414887448757.5898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-5895364369.8232908</v>
      </c>
      <c r="L3641" s="444">
        <f t="shared" ca="1" si="154"/>
        <v>-1420782813127.4131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-1420782813127.4131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-5919928388.0308876</v>
      </c>
      <c r="L3642" s="444">
        <f t="shared" ca="1" si="154"/>
        <v>-1426702741515.4441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-1426702741515.4441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-5944594756.3143501</v>
      </c>
      <c r="L3643" s="444">
        <f t="shared" ca="1" si="154"/>
        <v>-1432647336271.7585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-1432647336271.7585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-5969363901.1323271</v>
      </c>
      <c r="L3644" s="444">
        <f t="shared" ca="1" si="154"/>
        <v>-1438616700172.8909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-1438616700172.8909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-5994236250.7203789</v>
      </c>
      <c r="L3645" s="444">
        <f t="shared" ca="1" si="154"/>
        <v>-1444610936423.6113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-1444610936423.6113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-6019212235.0983801</v>
      </c>
      <c r="L3646" s="444">
        <f t="shared" ca="1" si="154"/>
        <v>-1450630148658.7097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-1450630148658.7097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-6044292286.0779572</v>
      </c>
      <c r="L3647" s="444">
        <f t="shared" ca="1" si="154"/>
        <v>-1456674440944.7876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-1456674440944.7876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-6069476837.269948</v>
      </c>
      <c r="L3648" s="444">
        <f t="shared" ca="1" si="154"/>
        <v>-1462743917782.0576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-1462743917782.0576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-6094766324.0919065</v>
      </c>
      <c r="L3649" s="444">
        <f t="shared" ca="1" si="154"/>
        <v>-1468838684106.1494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-1468838684106.1494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-6120161183.7756224</v>
      </c>
      <c r="L3650" s="444">
        <f t="shared" ca="1" si="154"/>
        <v>-1474958845289.925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-1474958845289.925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-6145661855.3746872</v>
      </c>
      <c r="L3651" s="444">
        <f t="shared" ca="1" si="154"/>
        <v>-1481104507145.2998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-1481104507145.2998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-6171268779.7720823</v>
      </c>
      <c r="L3652" s="444">
        <f t="shared" ca="1" si="154"/>
        <v>-1487275775925.0718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-1487275775925.0718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-6196982399.6877995</v>
      </c>
      <c r="L3653" s="444">
        <f t="shared" ca="1" si="154"/>
        <v>-1493472758324.7595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-1493472758324.7595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-6222803159.6864977</v>
      </c>
      <c r="L3654" s="444">
        <f t="shared" ca="1" si="154"/>
        <v>-1499695561484.446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-1499695561484.446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-6248731506.1851921</v>
      </c>
      <c r="L3655" s="444">
        <f t="shared" ca="1" si="154"/>
        <v>-1505944292990.6313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-1505944292990.6313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-6274767887.4609642</v>
      </c>
      <c r="L3656" s="444">
        <f t="shared" ca="1" si="154"/>
        <v>-1512219060878.0923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-1512219060878.0923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-6300912753.6587181</v>
      </c>
      <c r="L3657" s="444">
        <f t="shared" ca="1" si="154"/>
        <v>-1518519973631.751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-1518519973631.751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-6327166556.7989626</v>
      </c>
      <c r="L3658" s="444">
        <f t="shared" ca="1" si="154"/>
        <v>-1524847140188.55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-1524847140188.55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-6353529750.7856255</v>
      </c>
      <c r="L3659" s="444">
        <f t="shared" ca="1" si="154"/>
        <v>-1531200669939.3357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-1531200669939.3357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-6380002791.4138985</v>
      </c>
      <c r="L3660" s="444">
        <f t="shared" ca="1" si="154"/>
        <v>-1537580672730.7495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-1537580672730.7495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-6406586136.3781233</v>
      </c>
      <c r="L3661" s="444">
        <f t="shared" ca="1" si="154"/>
        <v>-1543987258867.1277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-1543987258867.1277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-6433280245.2796984</v>
      </c>
      <c r="L3662" s="444">
        <f t="shared" ca="1" si="154"/>
        <v>-1550420539112.4075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-1550420539112.4075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-6460085579.6350307</v>
      </c>
      <c r="L3663" s="444">
        <f t="shared" ca="1" si="154"/>
        <v>-1556880624692.0425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-1556880624692.0425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-6487002602.8835106</v>
      </c>
      <c r="L3664" s="444">
        <f t="shared" ca="1" si="154"/>
        <v>-1563367627294.926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-1563367627294.926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-6514031780.395525</v>
      </c>
      <c r="L3665" s="444">
        <f t="shared" ca="1" si="154"/>
        <v>-1569881659075.3215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-1569881659075.3215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-6541173579.4805059</v>
      </c>
      <c r="L3666" s="444">
        <f t="shared" ca="1" si="154"/>
        <v>-1576422832654.802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-1576422832654.802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-6568428469.3950081</v>
      </c>
      <c r="L3667" s="444">
        <f t="shared" ca="1" si="154"/>
        <v>-1582991261124.197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-1582991261124.197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-6595796921.3508205</v>
      </c>
      <c r="L3668" s="444">
        <f t="shared" ca="1" si="154"/>
        <v>-1589587058045.5479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-1589587058045.5479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-6623279408.5231161</v>
      </c>
      <c r="L3669" s="444">
        <f t="shared" ca="1" si="154"/>
        <v>-1596210337454.071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-1596210337454.071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-6650876406.058629</v>
      </c>
      <c r="L3670" s="444">
        <f t="shared" ca="1" si="154"/>
        <v>-1602861213860.1296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-1602861213860.1296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-6678588391.0838737</v>
      </c>
      <c r="L3671" s="444">
        <f t="shared" ca="1" si="154"/>
        <v>-1609539802251.2136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-1609539802251.2136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-6706415842.7133904</v>
      </c>
      <c r="L3672" s="444">
        <f t="shared" ca="1" si="154"/>
        <v>-1616246218093.927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-1616246218093.927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-6734359242.0580292</v>
      </c>
      <c r="L3673" s="444">
        <f t="shared" ca="1" si="154"/>
        <v>-1622980577335.9851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-1622980577335.9851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-6762419072.2332716</v>
      </c>
      <c r="L3674" s="444">
        <f t="shared" ca="1" si="154"/>
        <v>-1629742996408.2183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-1629742996408.2183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-6790595818.3675756</v>
      </c>
      <c r="L3675" s="444">
        <f t="shared" ca="1" si="154"/>
        <v>-1636533592226.5859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-1636533592226.5859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-6818889967.610775</v>
      </c>
      <c r="L3676" s="444">
        <f t="shared" ca="1" si="154"/>
        <v>-1643352482194.1968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-1643352482194.1968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-6847302009.1424866</v>
      </c>
      <c r="L3677" s="444">
        <f t="shared" ca="1" si="154"/>
        <v>-1650199784203.3394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-1650199784203.3394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-6875832434.1805801</v>
      </c>
      <c r="L3678" s="444">
        <f t="shared" ca="1" si="154"/>
        <v>-1657075616637.52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-1657075616637.52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-6904481735.9896669</v>
      </c>
      <c r="L3679" s="444">
        <f t="shared" ca="1" si="154"/>
        <v>-1663980098373.5098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-1663980098373.5098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-6933250409.8896236</v>
      </c>
      <c r="L3680" s="444">
        <f t="shared" ca="1" si="154"/>
        <v>-1670913348783.3994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-1670913348783.3994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-6962138953.264164</v>
      </c>
      <c r="L3681" s="444">
        <f t="shared" ca="1" si="154"/>
        <v>-1677875487736.6636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-1677875487736.6636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-6991147865.5694313</v>
      </c>
      <c r="L3682" s="444">
        <f t="shared" ca="1" si="154"/>
        <v>-1684866635602.2329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-1684866635602.2329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-7020277648.3426371</v>
      </c>
      <c r="L3683" s="444">
        <f t="shared" ca="1" si="154"/>
        <v>-1691886913250.5754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-1691886913250.5754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-7049528805.2107306</v>
      </c>
      <c r="L3684" s="444">
        <f t="shared" ca="1" si="154"/>
        <v>-1698936442055.7861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-1698936442055.7861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-7078901841.8991089</v>
      </c>
      <c r="L3685" s="444">
        <f t="shared" ca="1" si="154"/>
        <v>-1706015343897.6853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-1706015343897.6853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-7108397266.2403555</v>
      </c>
      <c r="L3686" s="444">
        <f t="shared" ca="1" si="154"/>
        <v>-1713123741163.9255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-1713123741163.9255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-7138015588.1830244</v>
      </c>
      <c r="L3687" s="444">
        <f t="shared" ca="1" si="154"/>
        <v>-1720261756752.1086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-1720261756752.1086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-7167757319.8004522</v>
      </c>
      <c r="L3688" s="444">
        <f t="shared" ca="1" si="154"/>
        <v>-1727429514071.9092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-1727429514071.9092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-7197622975.2996216</v>
      </c>
      <c r="L3689" s="444">
        <f t="shared" ca="1" si="154"/>
        <v>-1734627137047.2087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-1734627137047.2087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-7227613071.030036</v>
      </c>
      <c r="L3690" s="444">
        <f t="shared" ca="1" si="154"/>
        <v>-1741854750118.2388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-1741854750118.2388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-7257728125.4926615</v>
      </c>
      <c r="L3691" s="444">
        <f t="shared" ca="1" si="154"/>
        <v>-1749112478243.7314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-1749112478243.7314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-7287968659.3488817</v>
      </c>
      <c r="L3692" s="444">
        <f t="shared" ca="1" si="154"/>
        <v>-1756400446903.0803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-1756400446903.0803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-7318335195.4295015</v>
      </c>
      <c r="L3693" s="444">
        <f t="shared" ca="1" si="154"/>
        <v>-1763718782098.5098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-1763718782098.5098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-7348828258.7437897</v>
      </c>
      <c r="L3694" s="444">
        <f t="shared" ca="1" si="154"/>
        <v>-1771067610357.2537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-1771067610357.2537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-7379448376.4885578</v>
      </c>
      <c r="L3695" s="444">
        <f t="shared" ca="1" si="154"/>
        <v>-1778447058733.7422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-1778447058733.7422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-7410196078.0572586</v>
      </c>
      <c r="L3696" s="444">
        <f t="shared" ca="1" si="154"/>
        <v>-1785857254811.7996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-1785857254811.7996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-7441071895.0491648</v>
      </c>
      <c r="L3697" s="444">
        <f t="shared" ca="1" si="154"/>
        <v>-1793298326706.8486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-1793298326706.8486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-7472076361.2785358</v>
      </c>
      <c r="L3698" s="444">
        <f t="shared" ca="1" si="154"/>
        <v>-1800770403068.1272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-1800770403068.1272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-7503210012.7838621</v>
      </c>
      <c r="L3699" s="444">
        <f t="shared" ca="1" si="154"/>
        <v>-1808273613080.9111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-1808273613080.9111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-7534473387.8371296</v>
      </c>
      <c r="L3700" s="444">
        <f t="shared" ca="1" si="154"/>
        <v>-1815808086468.7483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-1815808086468.7483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-7565867026.9531174</v>
      </c>
      <c r="L3701" s="444">
        <f t="shared" ca="1" si="154"/>
        <v>-1823373953495.7014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-1823373953495.7014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-7597391472.898756</v>
      </c>
      <c r="L3702" s="444">
        <f t="shared" ca="1" si="154"/>
        <v>-1830971344968.6001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-1830971344968.6001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-7629047270.7025003</v>
      </c>
      <c r="L3703" s="444">
        <f t="shared" ca="1" si="154"/>
        <v>-1838600392239.3025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-1838600392239.3025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-7660834967.6637592</v>
      </c>
      <c r="L3704" s="444">
        <f t="shared" ca="1" si="154"/>
        <v>-1846261227206.9663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-1846261227206.9663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-7692755113.362359</v>
      </c>
      <c r="L3705" s="444">
        <f t="shared" ca="1" si="154"/>
        <v>-1853953982320.3286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-1853953982320.3286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-7724808259.6680355</v>
      </c>
      <c r="L3706" s="444">
        <f t="shared" ca="1" si="154"/>
        <v>-1861678790579.9966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-1861678790579.9966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-7756994960.7499857</v>
      </c>
      <c r="L3707" s="444">
        <f t="shared" ca="1" si="154"/>
        <v>-1869435785540.7466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-1869435785540.7466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-7789315773.0864449</v>
      </c>
      <c r="L3708" s="444">
        <f t="shared" ca="1" si="154"/>
        <v>-1877225101313.833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-1877225101313.833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-7821771255.4743042</v>
      </c>
      <c r="L3709" s="444">
        <f t="shared" ca="1" si="154"/>
        <v>-1885046872569.3074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-1885046872569.3074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-7854361969.0387793</v>
      </c>
      <c r="L3710" s="444">
        <f t="shared" ca="1" si="154"/>
        <v>-1892901234538.3462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-1892901234538.3462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-7887088477.2431097</v>
      </c>
      <c r="L3711" s="444">
        <f t="shared" ca="1" si="154"/>
        <v>-1900788323015.5894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-1900788323015.5894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-7919951345.8982897</v>
      </c>
      <c r="L3712" s="444">
        <f t="shared" ca="1" si="154"/>
        <v>-1908708274361.4875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-1908708274361.4875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-7952951143.1728649</v>
      </c>
      <c r="L3713" s="444">
        <f t="shared" ca="1" si="154"/>
        <v>-1916661225504.6604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-1916661225504.6604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-7986088439.6027517</v>
      </c>
      <c r="L3714" s="444">
        <f t="shared" ca="1" si="154"/>
        <v>-1924647313944.2632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-1924647313944.2632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-8019363808.1010962</v>
      </c>
      <c r="L3715" s="444">
        <f t="shared" ca="1" si="154"/>
        <v>-1932666677752.3643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-1932666677752.3643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-8052777823.9681845</v>
      </c>
      <c r="L3716" s="444">
        <f t="shared" ca="1" si="154"/>
        <v>-1940719455576.3325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-1940719455576.3325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-8086331064.9013863</v>
      </c>
      <c r="L3717" s="444">
        <f t="shared" ca="1" si="154"/>
        <v>-1948805786641.2339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-1948805786641.2339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-8120024111.0051413</v>
      </c>
      <c r="L3718" s="444">
        <f t="shared" ca="1" si="154"/>
        <v>-1956925810752.239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-1956925810752.239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-8153857544.8009958</v>
      </c>
      <c r="L3719" s="444">
        <f t="shared" ca="1" si="154"/>
        <v>-1965079668297.04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-1965079668297.04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-8187831951.2376671</v>
      </c>
      <c r="L3720" s="444">
        <f t="shared" ca="1" si="154"/>
        <v>-1973267500248.2776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-1973267500248.2776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-8221947917.7011566</v>
      </c>
      <c r="L3721" s="444">
        <f t="shared" ca="1" si="154"/>
        <v>-1981489448165.9788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-1981489448165.9788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-8256206034.0249128</v>
      </c>
      <c r="L3722" s="444">
        <f t="shared" ca="1" si="154"/>
        <v>-1989745654200.0037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-1989745654200.0037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-8290606892.5000153</v>
      </c>
      <c r="L3723" s="444">
        <f t="shared" ca="1" si="154"/>
        <v>-1998036261092.5037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-1998036261092.5037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-8325151087.8854322</v>
      </c>
      <c r="L3724" s="444">
        <f t="shared" ca="1" si="154"/>
        <v>-2006361412180.3892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-2006361412180.3892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-8359839217.4182882</v>
      </c>
      <c r="L3725" s="444">
        <f t="shared" ca="1" si="154"/>
        <v>-2014721251397.8074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-2014721251397.8074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-8394671880.8241959</v>
      </c>
      <c r="L3726" s="444">
        <f t="shared" ca="1" si="154"/>
        <v>-2023115923278.6316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-2023115923278.6316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-8429649680.32763</v>
      </c>
      <c r="L3727" s="444">
        <f t="shared" ca="1" si="154"/>
        <v>-2031545572958.9592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-2031545572958.9592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-8464773220.6623297</v>
      </c>
      <c r="L3728" s="444">
        <f t="shared" ca="1" si="154"/>
        <v>-2040010346179.6216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-2040010346179.6216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-8500043109.0817566</v>
      </c>
      <c r="L3729" s="444">
        <f t="shared" ca="1" si="154"/>
        <v>-2048510389288.7034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-2048510389288.7034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-8535459955.3695974</v>
      </c>
      <c r="L3730" s="444">
        <f t="shared" ca="1" si="154"/>
        <v>-2057045849244.073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-2057045849244.073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-8571024371.8503036</v>
      </c>
      <c r="L3731" s="444">
        <f t="shared" ca="1" si="154"/>
        <v>-2065616873615.9233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-2065616873615.9233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-8606736973.3996792</v>
      </c>
      <c r="L3732" s="444">
        <f t="shared" ca="1" si="154"/>
        <v>-2074223610589.323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-2074223610589.323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-8642598377.455513</v>
      </c>
      <c r="L3733" s="444">
        <f t="shared" ca="1" si="154"/>
        <v>-2082866208966.7786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-2082866208966.7786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-8678609204.028244</v>
      </c>
      <c r="L3734" s="444">
        <f t="shared" ca="1" si="154"/>
        <v>-2091544818170.8069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-2091544818170.8069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-8714770075.7116947</v>
      </c>
      <c r="L3735" s="444">
        <f t="shared" ca="1" si="154"/>
        <v>-2100259588246.5186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-2100259588246.5186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-8751081617.6938267</v>
      </c>
      <c r="L3736" s="444">
        <f t="shared" ca="1" si="154"/>
        <v>-2109010669864.2124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-2109010669864.2124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-8787544457.7675514</v>
      </c>
      <c r="L3737" s="444">
        <f t="shared" ca="1" si="154"/>
        <v>-2117798214321.98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-2117798214321.98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-8824159226.3415833</v>
      </c>
      <c r="L3738" s="444">
        <f t="shared" ca="1" si="154"/>
        <v>-2126622373548.3215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-2126622373548.3215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-8860926556.4513397</v>
      </c>
      <c r="L3739" s="444">
        <f t="shared" ca="1" si="154"/>
        <v>-2135483300104.7729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-2135483300104.7729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-8897847083.7698879</v>
      </c>
      <c r="L3740" s="444">
        <f t="shared" ca="1" si="154"/>
        <v>-2144381147188.5427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-2144381147188.5427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-8934921446.618927</v>
      </c>
      <c r="L3741" s="444">
        <f t="shared" ca="1" si="154"/>
        <v>-2153316068635.1616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-2153316068635.1616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-8972150285.9798393</v>
      </c>
      <c r="L3742" s="444">
        <f t="shared" ca="1" si="154"/>
        <v>-2162288218921.1414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-2162288218921.1414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-9009534245.504755</v>
      </c>
      <c r="L3743" s="444">
        <f t="shared" ca="1" si="154"/>
        <v>-2171297753166.646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-2171297753166.646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-9047073971.5276928</v>
      </c>
      <c r="L3744" s="444">
        <f t="shared" ca="1" si="154"/>
        <v>-2180344827138.1736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-2180344827138.1736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-9084770113.0757236</v>
      </c>
      <c r="L3745" s="444">
        <f t="shared" ca="1" si="154"/>
        <v>-2189429597251.2493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-2189429597251.2493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-9122623321.8802052</v>
      </c>
      <c r="L3746" s="444">
        <f t="shared" ca="1" si="154"/>
        <v>-2198552220573.1294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-2198552220573.1294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-9160634252.3880386</v>
      </c>
      <c r="L3747" s="444">
        <f t="shared" ca="1" si="154"/>
        <v>-2207712854825.5176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-2207712854825.5176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-9198803561.7729893</v>
      </c>
      <c r="L3748" s="444">
        <f t="shared" ca="1" si="154"/>
        <v>-2216911658387.2905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-2216911658387.2905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-9237131909.9470444</v>
      </c>
      <c r="L3749" s="444">
        <f t="shared" ca="1" si="154"/>
        <v>-2226148790297.2378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-2226148790297.2378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-9275619959.5718231</v>
      </c>
      <c r="L3750" s="444">
        <f t="shared" ca="1" si="154"/>
        <v>-2235424410256.8096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-2235424410256.8096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-9314268376.0700397</v>
      </c>
      <c r="L3751" s="444">
        <f t="shared" ca="1" si="154"/>
        <v>-2244738678632.8794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-2244738678632.8794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-9353077827.6369972</v>
      </c>
      <c r="L3752" s="444">
        <f t="shared" ca="1" si="154"/>
        <v>-2254091756460.5166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-2254091756460.5166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-9392048985.2521515</v>
      </c>
      <c r="L3753" s="444">
        <f t="shared" ca="1" si="154"/>
        <v>-2263483805445.7686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-2263483805445.7686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-9431182522.6907024</v>
      </c>
      <c r="L3754" s="444">
        <f t="shared" ca="1" si="154"/>
        <v>-2272914987968.4595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-2272914987968.4595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-9470479116.5352478</v>
      </c>
      <c r="L3755" s="444">
        <f t="shared" ca="1" si="154"/>
        <v>-2282385467084.9946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-2282385467084.9946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-9509939446.1874771</v>
      </c>
      <c r="L3756" s="444">
        <f t="shared" ca="1" si="154"/>
        <v>-2291895406531.1821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-2291895406531.1821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-9549564193.8799248</v>
      </c>
      <c r="L3757" s="444">
        <f t="shared" ca="1" si="154"/>
        <v>-2301444970725.062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-2301444970725.062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-9589354044.6877575</v>
      </c>
      <c r="L3758" s="444">
        <f t="shared" ca="1" si="154"/>
        <v>-2311034324769.75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-2311034324769.75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-9629309686.5406246</v>
      </c>
      <c r="L3759" s="444">
        <f t="shared" ca="1" si="154"/>
        <v>-2320663634456.2905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-2320663634456.2905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-9669431810.2345428</v>
      </c>
      <c r="L3760" s="444">
        <f t="shared" ca="1" si="154"/>
        <v>-2330333066266.5249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-2330333066266.5249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-9709721109.4438534</v>
      </c>
      <c r="L3761" s="444">
        <f t="shared" ca="1" si="154"/>
        <v>-2340042787375.9688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-2340042787375.9688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-9750178280.7332039</v>
      </c>
      <c r="L3762" s="444">
        <f t="shared" ca="1" si="154"/>
        <v>-2349792965656.7021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-2349792965656.7021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-9790804023.5695915</v>
      </c>
      <c r="L3763" s="444">
        <f t="shared" ca="1" si="154"/>
        <v>-2359583769680.272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-2359583769680.272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-9831599040.3344669</v>
      </c>
      <c r="L3764" s="444">
        <f t="shared" ca="1" si="154"/>
        <v>-2369415368720.6064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-2369415368720.6064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-9872564036.3358593</v>
      </c>
      <c r="L3765" s="444">
        <f t="shared" ca="1" si="154"/>
        <v>-2379287932756.9424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-2379287932756.9424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-9913699719.8205929</v>
      </c>
      <c r="L3766" s="444">
        <f t="shared" ca="1" si="154"/>
        <v>-2389201632476.7632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-2389201632476.7632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-9955006801.9865131</v>
      </c>
      <c r="L3767" s="444">
        <f t="shared" ca="1" si="154"/>
        <v>-2399156639278.7495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-2399156639278.7495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-9996485996.9947891</v>
      </c>
      <c r="L3768" s="444">
        <f t="shared" ca="1" si="154"/>
        <v>-2409153125275.7441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-2409153125275.7441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-10038138021.982267</v>
      </c>
      <c r="L3769" s="444">
        <f t="shared" ca="1" si="154"/>
        <v>-2419191263297.7266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-2419191263297.7266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-10079963597.07386</v>
      </c>
      <c r="L3770" s="444">
        <f t="shared" ca="1" si="154"/>
        <v>-2429271226894.8003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-2429271226894.8003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-10121963445.395</v>
      </c>
      <c r="L3771" s="444">
        <f t="shared" ca="1" si="154"/>
        <v>-2439393190340.1953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-2439393190340.1953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-10164138293.084146</v>
      </c>
      <c r="L3772" s="444">
        <f t="shared" ca="1" si="154"/>
        <v>-2449557328633.2793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-2449557328633.2793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-10206488869.30533</v>
      </c>
      <c r="L3773" s="444">
        <f t="shared" ca="1" si="154"/>
        <v>-2459763817502.5845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-2459763817502.5845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-10249015906.260769</v>
      </c>
      <c r="L3774" s="444">
        <f t="shared" ca="1" si="154"/>
        <v>-2470012833408.8452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-2470012833408.8452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-10291720139.203522</v>
      </c>
      <c r="L3775" s="444">
        <f t="shared" ca="1" si="154"/>
        <v>-2480304553548.0488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-2480304553548.0488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-10334602306.450203</v>
      </c>
      <c r="L3776" s="444">
        <f t="shared" ca="1" si="154"/>
        <v>-2490639155854.499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-2490639155854.499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-10377663149.393745</v>
      </c>
      <c r="L3777" s="444">
        <f t="shared" ca="1" si="154"/>
        <v>-2501016819003.8926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-2501016819003.8926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-10420903412.516218</v>
      </c>
      <c r="L3778" s="444">
        <f t="shared" ca="1" si="154"/>
        <v>-2511437722416.4087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-2511437722416.4087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-10464323843.401703</v>
      </c>
      <c r="L3779" s="444">
        <f t="shared" ca="1" si="154"/>
        <v>-2521902046259.8105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-2521902046259.8105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-10507925192.74921</v>
      </c>
      <c r="L3780" s="444">
        <f t="shared" ca="1" si="154"/>
        <v>-2532409971452.5596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-2532409971452.5596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-10551708214.385664</v>
      </c>
      <c r="L3781" s="444">
        <f t="shared" ca="1" si="154"/>
        <v>-2542961679666.9453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-2542961679666.9453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-10595673665.278938</v>
      </c>
      <c r="L3782" s="444">
        <f t="shared" ca="1" si="154"/>
        <v>-2553557353332.2241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-2553557353332.2241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-10639822305.550934</v>
      </c>
      <c r="L3783" s="444">
        <f t="shared" ca="1" si="154"/>
        <v>-2564197175637.7749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-2564197175637.7749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-10684154898.490728</v>
      </c>
      <c r="L3784" s="444">
        <f t="shared" ca="1" si="154"/>
        <v>-2574881330536.2656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-2574881330536.2656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-10728672210.567774</v>
      </c>
      <c r="L3785" s="444">
        <f t="shared" ca="1" si="154"/>
        <v>-2585610002746.8335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-2585610002746.8335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-10773375011.445139</v>
      </c>
      <c r="L3786" s="444">
        <f t="shared" ca="1" si="154"/>
        <v>-2596383377758.2788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-2596383377758.2788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-10818264073.992828</v>
      </c>
      <c r="L3787" s="444">
        <f t="shared" ca="1" si="154"/>
        <v>-2607201641832.2715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-2607201641832.2715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-10863340174.30113</v>
      </c>
      <c r="L3788" s="444">
        <f t="shared" ca="1" si="154"/>
        <v>-2618064982006.5728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-2618064982006.5728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-10908604091.694054</v>
      </c>
      <c r="L3789" s="444">
        <f t="shared" ca="1" si="154"/>
        <v>-2628973586098.2666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-2628973586098.2666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-10954056608.742777</v>
      </c>
      <c r="L3790" s="444">
        <f t="shared" ca="1" si="154"/>
        <v>-2639927642707.0093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-2639927642707.0093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-10999698511.279205</v>
      </c>
      <c r="L3791" s="444">
        <f t="shared" ca="1" si="154"/>
        <v>-2650927341218.2886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-2650927341218.2886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-11045530588.409536</v>
      </c>
      <c r="L3792" s="444">
        <f t="shared" ca="1" si="154"/>
        <v>-2661972871806.6982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-2661972871806.6982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-11091553632.527908</v>
      </c>
      <c r="L3793" s="444">
        <f t="shared" ca="1" si="154"/>
        <v>-2673064425439.2261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-2673064425439.2261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-11137768439.330109</v>
      </c>
      <c r="L3794" s="444">
        <f t="shared" ca="1" si="154"/>
        <v>-2684202193878.5562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-2684202193878.5562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-11184175807.827316</v>
      </c>
      <c r="L3795" s="444">
        <f t="shared" ca="1" si="154"/>
        <v>-2695386369686.3833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-2695386369686.3833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-11230776540.35993</v>
      </c>
      <c r="L3796" s="444">
        <f t="shared" ca="1" si="154"/>
        <v>-2706617146226.7432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-2706617146226.7432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-11277571442.611429</v>
      </c>
      <c r="L3797" s="444">
        <f t="shared" ca="1" si="154"/>
        <v>-2717894717669.3545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-2717894717669.3545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-11324561323.622311</v>
      </c>
      <c r="L3798" s="444">
        <f t="shared" ca="1" si="154"/>
        <v>-2729219278992.9766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-2729219278992.9766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-11371746995.80407</v>
      </c>
      <c r="L3799" s="444">
        <f t="shared" ca="1" si="154"/>
        <v>-2740591025988.7808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-2740591025988.7808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-11419129274.953253</v>
      </c>
      <c r="L3800" s="444">
        <f t="shared" ca="1" si="154"/>
        <v>-2752010155263.7339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-2752010155263.7339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-11466708980.265558</v>
      </c>
      <c r="L3801" s="444">
        <f t="shared" ca="1" si="154"/>
        <v>-2763476864243.9995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-2763476864243.9995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-11514486934.349998</v>
      </c>
      <c r="L3802" s="444">
        <f t="shared" ca="1" si="154"/>
        <v>-2774991351178.3496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-2774991351178.3496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-11562463963.243124</v>
      </c>
      <c r="L3803" s="444">
        <f t="shared" ca="1" si="154"/>
        <v>-2786553815141.5928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-2786553815141.5928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-11610640896.423304</v>
      </c>
      <c r="L3804" s="444">
        <f t="shared" ca="1" si="154"/>
        <v>-2798164456038.0161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-2798164456038.0161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-11659018566.825068</v>
      </c>
      <c r="L3805" s="444">
        <f t="shared" ca="1" si="154"/>
        <v>-2809823474604.8413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-2809823474604.8413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-11707597810.853506</v>
      </c>
      <c r="L3806" s="444">
        <f t="shared" ca="1" si="154"/>
        <v>-2821531072415.6948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-2821531072415.6948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-11756379468.398727</v>
      </c>
      <c r="L3807" s="444">
        <f t="shared" ca="1" si="154"/>
        <v>-2833287451884.0938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-2833287451884.0938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-11805364382.850391</v>
      </c>
      <c r="L3808" s="444">
        <f t="shared" ca="1" si="154"/>
        <v>-2845092816266.9443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-2845092816266.9443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-11854553401.112268</v>
      </c>
      <c r="L3809" s="444">
        <f t="shared" ca="1" si="154"/>
        <v>-2856947369668.0566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-2856947369668.0566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-11903947373.616903</v>
      </c>
      <c r="L3810" s="444">
        <f t="shared" ca="1" si="154"/>
        <v>-2868851317041.6733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-2868851317041.6733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-11953547154.340305</v>
      </c>
      <c r="L3811" s="444">
        <f t="shared" ca="1" si="154"/>
        <v>-2880804864196.0137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-2880804864196.0137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-12003353600.816723</v>
      </c>
      <c r="L3812" s="444">
        <f t="shared" ca="1" si="154"/>
        <v>-2892808217796.8306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-2892808217796.8306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-12053367574.153461</v>
      </c>
      <c r="L3813" s="444">
        <f t="shared" ca="1" si="154"/>
        <v>-2904861585370.9839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-2904861585370.9839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-12103589939.045767</v>
      </c>
      <c r="L3814" s="444">
        <f t="shared" ca="1" si="154"/>
        <v>-2916965175310.0298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-2916965175310.0298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-12154021563.79179</v>
      </c>
      <c r="L3815" s="444">
        <f t="shared" ca="1" si="154"/>
        <v>-2929119196873.8218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-2929119196873.8218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-12204663320.30759</v>
      </c>
      <c r="L3816" s="444">
        <f t="shared" ca="1" si="154"/>
        <v>-2941323860194.1294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-2941323860194.1294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-12255516084.142206</v>
      </c>
      <c r="L3817" s="444">
        <f t="shared" ca="1" si="154"/>
        <v>-2953579376278.2715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-2953579376278.2715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-12306580734.492798</v>
      </c>
      <c r="L3818" s="444">
        <f t="shared" ca="1" si="154"/>
        <v>-2965885957012.7642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-2965885957012.7642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-12357858154.219851</v>
      </c>
      <c r="L3819" s="444">
        <f t="shared" ca="1" si="154"/>
        <v>-2978243815166.9839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-2978243815166.9839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-12409349229.862432</v>
      </c>
      <c r="L3820" s="444">
        <f t="shared" ca="1" si="154"/>
        <v>-2990653164396.8462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-2990653164396.8462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-12461054851.653526</v>
      </c>
      <c r="L3821" s="444">
        <f t="shared" ca="1" si="154"/>
        <v>-3003114219248.4995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-3003114219248.4995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-12512975913.535414</v>
      </c>
      <c r="L3822" s="444">
        <f t="shared" ca="1" si="154"/>
        <v>-3015627195162.0352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-3015627195162.0352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-12565113313.175146</v>
      </c>
      <c r="L3823" s="444">
        <f t="shared" ca="1" si="154"/>
        <v>-3028192308475.2104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-3028192308475.2104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-12617467951.980043</v>
      </c>
      <c r="L3824" s="444">
        <f t="shared" ca="1" si="154"/>
        <v>-3040809776427.1904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-3040809776427.1904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-12670040735.113293</v>
      </c>
      <c r="L3825" s="444">
        <f t="shared" ca="1" si="154"/>
        <v>-3053479817162.3037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-3053479817162.3037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-12722832571.509598</v>
      </c>
      <c r="L3826" s="444">
        <f t="shared" ca="1" si="154"/>
        <v>-3066202649733.8135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-3066202649733.8135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-12775844373.89089</v>
      </c>
      <c r="L3827" s="444">
        <f t="shared" ca="1" si="154"/>
        <v>-3078978494107.7046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-3078978494107.7046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-12829077058.782103</v>
      </c>
      <c r="L3828" s="444">
        <f t="shared" ca="1" si="154"/>
        <v>-3091807571166.4868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-3091807571166.4868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-12882531546.527029</v>
      </c>
      <c r="L3829" s="444">
        <f t="shared" ca="1" si="154"/>
        <v>-3104690102713.0137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-3104690102713.0137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-12936208761.304224</v>
      </c>
      <c r="L3830" s="444">
        <f t="shared" ca="1" si="154"/>
        <v>-3117626311474.3179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-3117626311474.3179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-12990109631.14299</v>
      </c>
      <c r="L3831" s="444">
        <f t="shared" ca="1" si="154"/>
        <v>-3130616421105.4609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-3130616421105.4609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-13044235087.939421</v>
      </c>
      <c r="L3832" s="444">
        <f t="shared" ca="1" si="154"/>
        <v>-3143660656193.4004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-3143660656193.4004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-13098586067.472502</v>
      </c>
      <c r="L3833" s="444">
        <f t="shared" ref="L3833:L4087" ca="1" si="159">I3833-J3833+K3833</f>
        <v>-3156759242260.873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-3156759242260.873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-13153163509.420303</v>
      </c>
      <c r="L3834" s="444">
        <f t="shared" ca="1" si="159"/>
        <v>-3169912405770.2935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-3169912405770.2935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-13207968357.376223</v>
      </c>
      <c r="L3835" s="444">
        <f t="shared" ca="1" si="159"/>
        <v>-3183120374127.6699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-3183120374127.6699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-13263001558.865292</v>
      </c>
      <c r="L3836" s="444">
        <f t="shared" ca="1" si="159"/>
        <v>-3196383375686.5352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-3196383375686.5352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-13318264065.360563</v>
      </c>
      <c r="L3837" s="444">
        <f t="shared" ca="1" si="159"/>
        <v>-3209701639751.8955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-3209701639751.8955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-13373756832.299564</v>
      </c>
      <c r="L3838" s="444">
        <f t="shared" ca="1" si="159"/>
        <v>-3223075396584.1953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-3223075396584.1953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-13429480819.100813</v>
      </c>
      <c r="L3839" s="444">
        <f t="shared" ca="1" si="159"/>
        <v>-3236504877403.2959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-3236504877403.2959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-13485436989.180399</v>
      </c>
      <c r="L3840" s="444">
        <f t="shared" ca="1" si="159"/>
        <v>-3249990314392.4761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-3249990314392.4761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-13541626309.968651</v>
      </c>
      <c r="L3841" s="444">
        <f t="shared" ca="1" si="159"/>
        <v>-3263531940702.4448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-3263531940702.4448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-13598049752.926853</v>
      </c>
      <c r="L3842" s="444">
        <f t="shared" ca="1" si="159"/>
        <v>-3277129990455.3716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-3277129990455.3716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-13654708293.564049</v>
      </c>
      <c r="L3843" s="444">
        <f t="shared" ca="1" si="159"/>
        <v>-3290784698748.9355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-3290784698748.9355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-13711602911.453897</v>
      </c>
      <c r="L3844" s="444">
        <f t="shared" ca="1" si="159"/>
        <v>-3304496301660.3896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-3304496301660.3896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-13768734590.251623</v>
      </c>
      <c r="L3845" s="444">
        <f t="shared" ca="1" si="159"/>
        <v>-3318265036250.6411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-3318265036250.6411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-13826104317.711004</v>
      </c>
      <c r="L3846" s="444">
        <f t="shared" ca="1" si="159"/>
        <v>-3332091140568.3521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-3332091140568.3521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-13883713085.701468</v>
      </c>
      <c r="L3847" s="444">
        <f t="shared" ca="1" si="159"/>
        <v>-3345974853654.0537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-3345974853654.0537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-13941561890.225224</v>
      </c>
      <c r="L3848" s="444">
        <f t="shared" ca="1" si="159"/>
        <v>-3359916415544.2788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-3359916415544.2788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-13999651731.434494</v>
      </c>
      <c r="L3849" s="444">
        <f t="shared" ca="1" si="159"/>
        <v>-3373916067275.7134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-3373916067275.7134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-14057983613.648806</v>
      </c>
      <c r="L3850" s="444">
        <f t="shared" ca="1" si="159"/>
        <v>-3387974050889.3623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-3387974050889.3623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-14116558545.372343</v>
      </c>
      <c r="L3851" s="444">
        <f t="shared" ca="1" si="159"/>
        <v>-3402090609434.7349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-3402090609434.7349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-14175377539.311396</v>
      </c>
      <c r="L3852" s="444">
        <f t="shared" ca="1" si="159"/>
        <v>-3416265986974.0464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-3416265986974.0464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-14234441612.391859</v>
      </c>
      <c r="L3853" s="444">
        <f t="shared" ca="1" si="159"/>
        <v>-3430500428586.4385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-3430500428586.4385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-14293751785.776825</v>
      </c>
      <c r="L3854" s="444">
        <f t="shared" ca="1" si="159"/>
        <v>-3444794180372.2153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-3444794180372.2153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-14353309084.88423</v>
      </c>
      <c r="L3855" s="444">
        <f t="shared" ca="1" si="159"/>
        <v>-3459147489457.0996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-3459147489457.0996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-14413114539.404581</v>
      </c>
      <c r="L3856" s="444">
        <f t="shared" ca="1" si="159"/>
        <v>-3473560603996.5044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-3473560603996.5044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-14473169183.318768</v>
      </c>
      <c r="L3857" s="444">
        <f t="shared" ca="1" si="159"/>
        <v>-3488033773179.8232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-3488033773179.8232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-14533474054.91593</v>
      </c>
      <c r="L3858" s="444">
        <f t="shared" ca="1" si="159"/>
        <v>-3502567247234.7393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-3502567247234.7393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-14594030196.811411</v>
      </c>
      <c r="L3859" s="444">
        <f t="shared" ca="1" si="159"/>
        <v>-3517161277431.5508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-3517161277431.5508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-14654838655.964792</v>
      </c>
      <c r="L3860" s="444">
        <f t="shared" ca="1" si="159"/>
        <v>-3531816116087.5156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-3531816116087.5156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-14715900483.697981</v>
      </c>
      <c r="L3861" s="444">
        <f t="shared" ca="1" si="159"/>
        <v>-3546532016571.2134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-3546532016571.2134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-14777216735.713388</v>
      </c>
      <c r="L3862" s="444">
        <f t="shared" ca="1" si="159"/>
        <v>-3561309233306.9268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-3561309233306.9268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-14838788472.112196</v>
      </c>
      <c r="L3863" s="444">
        <f t="shared" ca="1" si="159"/>
        <v>-3576148021779.0391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-3576148021779.0391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-14900616757.412663</v>
      </c>
      <c r="L3864" s="444">
        <f t="shared" ca="1" si="159"/>
        <v>-3591048638536.4517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-3591048638536.4517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-14962702660.568548</v>
      </c>
      <c r="L3865" s="444">
        <f t="shared" ca="1" si="159"/>
        <v>-3606011341197.02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-3606011341197.02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-15025047254.987583</v>
      </c>
      <c r="L3866" s="444">
        <f t="shared" ca="1" si="159"/>
        <v>-3621036388452.0078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-3621036388452.0078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-15087651618.550032</v>
      </c>
      <c r="L3867" s="444">
        <f t="shared" ca="1" si="159"/>
        <v>-3636124040070.5576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-3636124040070.5576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-15150516833.627323</v>
      </c>
      <c r="L3868" s="444">
        <f t="shared" ca="1" si="159"/>
        <v>-3651274556904.1851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-3651274556904.1851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-15213643987.100771</v>
      </c>
      <c r="L3869" s="444">
        <f t="shared" ca="1" si="159"/>
        <v>-3666488200891.2856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-3666488200891.2856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-15277034170.380356</v>
      </c>
      <c r="L3870" s="444">
        <f t="shared" ca="1" si="159"/>
        <v>-3681765235061.666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-3681765235061.666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-15340688479.423611</v>
      </c>
      <c r="L3871" s="444">
        <f t="shared" ca="1" si="159"/>
        <v>-3697105923541.0898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-3697105923541.0898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-15404608014.754541</v>
      </c>
      <c r="L3872" s="444">
        <f t="shared" ca="1" si="159"/>
        <v>-3712510531555.8442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-3712510531555.8442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-15468793881.482683</v>
      </c>
      <c r="L3873" s="444">
        <f t="shared" ca="1" si="159"/>
        <v>-3727979325437.3271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-3727979325437.3271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-15533247189.322197</v>
      </c>
      <c r="L3874" s="444">
        <f t="shared" ca="1" si="159"/>
        <v>-3743512572626.6494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-3743512572626.6494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-15597969052.611036</v>
      </c>
      <c r="L3875" s="444">
        <f t="shared" ca="1" si="159"/>
        <v>-3759110541679.2603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-3759110541679.2603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-15662960590.330248</v>
      </c>
      <c r="L3876" s="444">
        <f t="shared" ca="1" si="159"/>
        <v>-3774773502269.5903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-3774773502269.5903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-15728222926.123293</v>
      </c>
      <c r="L3877" s="444">
        <f t="shared" ca="1" si="159"/>
        <v>-3790501725195.7139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-3790501725195.7139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-15793757188.315474</v>
      </c>
      <c r="L3878" s="444">
        <f t="shared" ca="1" si="159"/>
        <v>-3806295482384.0293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-3806295482384.0293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-15859564509.933455</v>
      </c>
      <c r="L3879" s="444">
        <f t="shared" ca="1" si="159"/>
        <v>-3822155046893.9629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-3822155046893.9629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-15925646028.724846</v>
      </c>
      <c r="L3880" s="444">
        <f t="shared" ca="1" si="159"/>
        <v>-3838080692922.6875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-3838080692922.6875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-15992002887.177864</v>
      </c>
      <c r="L3881" s="444">
        <f t="shared" ca="1" si="159"/>
        <v>-3854072695809.8652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-3854072695809.8652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-16058636232.541107</v>
      </c>
      <c r="L3882" s="444">
        <f t="shared" ca="1" si="159"/>
        <v>-3870131332042.4063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-3870131332042.4063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-16125547216.843361</v>
      </c>
      <c r="L3883" s="444">
        <f t="shared" ca="1" si="159"/>
        <v>-3886256879259.2495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-3886256879259.2495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-16192736996.913538</v>
      </c>
      <c r="L3884" s="444">
        <f t="shared" ca="1" si="159"/>
        <v>-3902449616256.1631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-3902449616256.1631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-16260206734.400679</v>
      </c>
      <c r="L3885" s="444">
        <f t="shared" ca="1" si="159"/>
        <v>-3918709822990.564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-3918709822990.564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-16327957595.794016</v>
      </c>
      <c r="L3886" s="444">
        <f t="shared" ca="1" si="159"/>
        <v>-3935037780586.3579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-3935037780586.3579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-16395990752.443157</v>
      </c>
      <c r="L3887" s="444">
        <f t="shared" ca="1" si="159"/>
        <v>-3951433771338.8013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-3951433771338.8013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-16464307380.578341</v>
      </c>
      <c r="L3888" s="444">
        <f t="shared" ca="1" si="159"/>
        <v>-3967898078719.3794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-3967898078719.3794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-16532908661.330746</v>
      </c>
      <c r="L3889" s="444">
        <f t="shared" ca="1" si="159"/>
        <v>-3984430987380.71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-3984430987380.71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-16601795780.752958</v>
      </c>
      <c r="L3890" s="444">
        <f t="shared" ca="1" si="159"/>
        <v>-4001032783161.4629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-4001032783161.4629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-16670969929.839428</v>
      </c>
      <c r="L3891" s="444">
        <f t="shared" ca="1" si="159"/>
        <v>-4017703753091.3022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-4017703753091.3022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-16740432304.547091</v>
      </c>
      <c r="L3892" s="444">
        <f t="shared" ca="1" si="159"/>
        <v>-4034444185395.8491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-4034444185395.8491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-16810184105.816038</v>
      </c>
      <c r="L3893" s="444">
        <f t="shared" ca="1" si="159"/>
        <v>-4051254369501.665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-4051254369501.665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-16880226539.590271</v>
      </c>
      <c r="L3894" s="444">
        <f t="shared" ca="1" si="159"/>
        <v>-4068134596041.2554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-4068134596041.2554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-16950560816.838564</v>
      </c>
      <c r="L3895" s="444">
        <f t="shared" ca="1" si="159"/>
        <v>-4085085156858.0938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-4085085156858.0938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-17021188153.57539</v>
      </c>
      <c r="L3896" s="444">
        <f t="shared" ca="1" si="159"/>
        <v>-4102106345011.6689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-4102106345011.6689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-17092109770.881954</v>
      </c>
      <c r="L3897" s="444">
        <f t="shared" ca="1" si="159"/>
        <v>-4119198454782.5508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-4119198454782.5508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-17163326894.927294</v>
      </c>
      <c r="L3898" s="444">
        <f t="shared" ca="1" si="159"/>
        <v>-4136361781677.478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-4136361781677.478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-17234840756.989491</v>
      </c>
      <c r="L3899" s="444">
        <f t="shared" ca="1" si="159"/>
        <v>-4153596622434.4673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-4153596622434.4673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-17306652593.476948</v>
      </c>
      <c r="L3900" s="444">
        <f t="shared" ca="1" si="159"/>
        <v>-4170903275027.9443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-4170903275027.9443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-17378763645.949764</v>
      </c>
      <c r="L3901" s="444">
        <f t="shared" ca="1" si="159"/>
        <v>-4188282038673.894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-4188282038673.894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-17451175161.141228</v>
      </c>
      <c r="L3902" s="444">
        <f t="shared" ca="1" si="159"/>
        <v>-4205733213835.0352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-4205733213835.0352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-17523888390.979313</v>
      </c>
      <c r="L3903" s="444">
        <f t="shared" ca="1" si="159"/>
        <v>-4223257102226.0146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-4223257102226.0146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-17596904592.608395</v>
      </c>
      <c r="L3904" s="444">
        <f t="shared" ca="1" si="159"/>
        <v>-4240854006818.623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-4240854006818.623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-17670225028.410931</v>
      </c>
      <c r="L3905" s="444">
        <f t="shared" ca="1" si="159"/>
        <v>-4258524231847.0342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-4258524231847.0342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-17743850966.029308</v>
      </c>
      <c r="L3906" s="444">
        <f t="shared" ca="1" si="159"/>
        <v>-4276268082813.0635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-4276268082813.0635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-17817783678.387764</v>
      </c>
      <c r="L3907" s="444">
        <f t="shared" ca="1" si="159"/>
        <v>-4294085866491.4512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-4294085866491.4512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-17892024443.714378</v>
      </c>
      <c r="L3908" s="444">
        <f t="shared" ca="1" si="159"/>
        <v>-4311977890935.1655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-4311977890935.1655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-17966574545.56319</v>
      </c>
      <c r="L3909" s="444">
        <f t="shared" ca="1" si="159"/>
        <v>-4329944465480.7285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-4329944465480.7285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-18041435272.836369</v>
      </c>
      <c r="L3910" s="444">
        <f t="shared" ca="1" si="159"/>
        <v>-4347985900753.5649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-4347985900753.5649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-18116607919.806519</v>
      </c>
      <c r="L3911" s="444">
        <f t="shared" ca="1" si="159"/>
        <v>-4366102508673.3716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-4366102508673.3716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-18192093786.13905</v>
      </c>
      <c r="L3912" s="444">
        <f t="shared" ca="1" si="159"/>
        <v>-4384294602459.5107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-4384294602459.5107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-18267894176.914627</v>
      </c>
      <c r="L3913" s="444">
        <f t="shared" ca="1" si="159"/>
        <v>-4402562496636.4258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-4402562496636.4258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-18344010402.651775</v>
      </c>
      <c r="L3914" s="444">
        <f t="shared" ca="1" si="159"/>
        <v>-4420906507039.0771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-4420906507039.0771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-18420443779.329487</v>
      </c>
      <c r="L3915" s="444">
        <f t="shared" ca="1" si="159"/>
        <v>-4439326950818.4063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-4439326950818.4063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-18497195628.410027</v>
      </c>
      <c r="L3916" s="444">
        <f t="shared" ca="1" si="159"/>
        <v>-4457824146446.8164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-4457824146446.8164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-18574267276.861736</v>
      </c>
      <c r="L3917" s="444">
        <f t="shared" ca="1" si="159"/>
        <v>-4476398413723.6777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-4476398413723.6777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-18651660057.181992</v>
      </c>
      <c r="L3918" s="444">
        <f t="shared" ca="1" si="159"/>
        <v>-4495050073780.8594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-4495050073780.8594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-18729375307.420246</v>
      </c>
      <c r="L3919" s="444">
        <f t="shared" ca="1" si="159"/>
        <v>-4513779449088.2793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-4513779449088.2793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-18807414371.201164</v>
      </c>
      <c r="L3920" s="444">
        <f t="shared" ca="1" si="159"/>
        <v>-4532586863459.4805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-4532586863459.4805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-18885778597.747833</v>
      </c>
      <c r="L3921" s="444">
        <f t="shared" ca="1" si="159"/>
        <v>-4551472642057.2285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-4551472642057.2285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-18964469341.905117</v>
      </c>
      <c r="L3922" s="444">
        <f t="shared" ca="1" si="159"/>
        <v>-4570437111399.1338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-4570437111399.1338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-19043487964.163055</v>
      </c>
      <c r="L3923" s="444">
        <f t="shared" ca="1" si="159"/>
        <v>-4589480599363.2969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-4589480599363.2969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-19122835830.680405</v>
      </c>
      <c r="L3924" s="444">
        <f t="shared" ca="1" si="159"/>
        <v>-4608603435193.9775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-4608603435193.9775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-19202514313.308239</v>
      </c>
      <c r="L3925" s="444">
        <f t="shared" ca="1" si="159"/>
        <v>-4627805949507.2861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-4627805949507.2861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-19282524789.613693</v>
      </c>
      <c r="L3926" s="444">
        <f t="shared" ca="1" si="159"/>
        <v>-4647088474296.8994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-4647088474296.8994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-19362868642.903748</v>
      </c>
      <c r="L3927" s="444">
        <f t="shared" ca="1" si="159"/>
        <v>-4666451342939.8027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-4666451342939.8027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-19443547262.249176</v>
      </c>
      <c r="L3928" s="444">
        <f t="shared" ca="1" si="159"/>
        <v>-4685894890202.0518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-4685894890202.0518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-19524562042.508549</v>
      </c>
      <c r="L3929" s="444">
        <f t="shared" ca="1" si="159"/>
        <v>-4705419452244.5605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-4705419452244.5605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-19605914384.352337</v>
      </c>
      <c r="L3930" s="444">
        <f t="shared" ca="1" si="159"/>
        <v>-4725025366628.9131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-4725025366628.9131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-19687605694.287136</v>
      </c>
      <c r="L3931" s="444">
        <f t="shared" ca="1" si="159"/>
        <v>-4744712972323.2002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-4744712972323.2002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-19769637384.68</v>
      </c>
      <c r="L3932" s="444">
        <f t="shared" ca="1" si="159"/>
        <v>-4764482609707.8799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-4764482609707.8799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-19852010873.782833</v>
      </c>
      <c r="L3933" s="444">
        <f t="shared" ca="1" si="159"/>
        <v>-4784334620581.6631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-4784334620581.6631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-19934727585.756927</v>
      </c>
      <c r="L3934" s="444">
        <f t="shared" ca="1" si="159"/>
        <v>-4804269348167.4199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-4804269348167.4199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-20017788950.697582</v>
      </c>
      <c r="L3935" s="444">
        <f t="shared" ca="1" si="159"/>
        <v>-4824287137118.1172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-4824287137118.1172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-20101196404.658821</v>
      </c>
      <c r="L3936" s="444">
        <f t="shared" ca="1" si="159"/>
        <v>-4844388333522.7764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-4844388333522.7764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-20184951389.678234</v>
      </c>
      <c r="L3937" s="444">
        <f t="shared" ca="1" si="159"/>
        <v>-4864573284912.4551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-4864573284912.4551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-20269055353.801895</v>
      </c>
      <c r="L3938" s="444">
        <f t="shared" ca="1" si="159"/>
        <v>-4884842340266.2568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-4884842340266.2568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-20353509751.109402</v>
      </c>
      <c r="L3939" s="444">
        <f t="shared" ca="1" si="159"/>
        <v>-4905195850017.3662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-4905195850017.3662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-20438316041.739025</v>
      </c>
      <c r="L3940" s="444">
        <f t="shared" ca="1" si="159"/>
        <v>-4925634166059.1055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-4925634166059.1055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-20523475691.912941</v>
      </c>
      <c r="L3941" s="444">
        <f t="shared" ca="1" si="159"/>
        <v>-4946157641751.0186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-4946157641751.0186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-20608990173.962578</v>
      </c>
      <c r="L3942" s="444">
        <f t="shared" ca="1" si="159"/>
        <v>-4966766631924.9814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-4966766631924.9814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-20694860966.354088</v>
      </c>
      <c r="L3943" s="444">
        <f t="shared" ca="1" si="159"/>
        <v>-4987461492891.3359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-4987461492891.3359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-20781089553.713898</v>
      </c>
      <c r="L3944" s="444">
        <f t="shared" ca="1" si="159"/>
        <v>-5008242582445.0498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-5008242582445.0498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-20867677426.854374</v>
      </c>
      <c r="L3945" s="444">
        <f t="shared" ca="1" si="159"/>
        <v>-5029110259871.9043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-5029110259871.9043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-20954626082.799603</v>
      </c>
      <c r="L3946" s="444">
        <f t="shared" ca="1" si="159"/>
        <v>-5050064885954.7041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-5050064885954.7041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-21041937024.811268</v>
      </c>
      <c r="L3947" s="444">
        <f t="shared" ca="1" si="159"/>
        <v>-5071106822979.5156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-5071106822979.5156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-21129611762.41465</v>
      </c>
      <c r="L3948" s="444">
        <f t="shared" ca="1" si="159"/>
        <v>-5092236434741.9307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-5092236434741.9307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-21217651811.424709</v>
      </c>
      <c r="L3949" s="444">
        <f t="shared" ca="1" si="159"/>
        <v>-5113454086553.3555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-5113454086553.3555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-21306058693.972313</v>
      </c>
      <c r="L3950" s="444">
        <f t="shared" ca="1" si="159"/>
        <v>-5134760145247.3281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-5134760145247.3281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-21394833938.530533</v>
      </c>
      <c r="L3951" s="444">
        <f t="shared" ca="1" si="159"/>
        <v>-5156154979185.8584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-5156154979185.8584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-21483979079.941078</v>
      </c>
      <c r="L3952" s="444">
        <f t="shared" ca="1" si="159"/>
        <v>-5177638958265.7998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-5177638958265.7998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-21573495659.440834</v>
      </c>
      <c r="L3953" s="444">
        <f t="shared" ca="1" si="159"/>
        <v>-5199212453925.2402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-5199212453925.2402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-21663385224.688499</v>
      </c>
      <c r="L3954" s="444">
        <f t="shared" ca="1" si="159"/>
        <v>-5220875839149.9287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-5220875839149.9287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-21753649329.79137</v>
      </c>
      <c r="L3955" s="444">
        <f t="shared" ca="1" si="159"/>
        <v>-5242629488479.7197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-5242629488479.7197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-21844289535.332165</v>
      </c>
      <c r="L3956" s="444">
        <f t="shared" ca="1" si="159"/>
        <v>-5264473778015.0518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-5264473778015.0518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-21935307408.396049</v>
      </c>
      <c r="L3957" s="444">
        <f t="shared" ca="1" si="159"/>
        <v>-5286409085423.4482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-5286409085423.4482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-22026704522.597702</v>
      </c>
      <c r="L3958" s="444">
        <f t="shared" ca="1" si="159"/>
        <v>-5308435789946.0459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-5308435789946.0459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-22118482458.108524</v>
      </c>
      <c r="L3959" s="444">
        <f t="shared" ca="1" si="159"/>
        <v>-5330554272404.1543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-5330554272404.1543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-22210642801.683975</v>
      </c>
      <c r="L3960" s="444">
        <f t="shared" ca="1" si="159"/>
        <v>-5352764915205.8379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-5352764915205.8379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-22303187146.69099</v>
      </c>
      <c r="L3961" s="444">
        <f t="shared" ca="1" si="159"/>
        <v>-5375068102352.5293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-5375068102352.5293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-22396117093.13554</v>
      </c>
      <c r="L3962" s="444">
        <f t="shared" ca="1" si="159"/>
        <v>-5397464219445.665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-5397464219445.665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-22489434247.690269</v>
      </c>
      <c r="L3963" s="444">
        <f t="shared" ca="1" si="159"/>
        <v>-5419953653693.3555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-5419953653693.3555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-22583140223.722313</v>
      </c>
      <c r="L3964" s="444">
        <f t="shared" ca="1" si="159"/>
        <v>-5442536793917.0781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-5442536793917.0781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-22677236641.321159</v>
      </c>
      <c r="L3965" s="444">
        <f t="shared" ca="1" si="159"/>
        <v>-5465214030558.3994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-5465214030558.3994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-22771725127.326664</v>
      </c>
      <c r="L3966" s="444">
        <f t="shared" ca="1" si="159"/>
        <v>-5487985755685.7266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-5487985755685.7266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-22866607315.357193</v>
      </c>
      <c r="L3967" s="444">
        <f t="shared" ca="1" si="159"/>
        <v>-5510852363001.084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-5510852363001.084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-22961884845.837849</v>
      </c>
      <c r="L3968" s="444">
        <f t="shared" ca="1" si="159"/>
        <v>-5533814247846.9219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-5533814247846.9219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-23057559366.028839</v>
      </c>
      <c r="L3969" s="444">
        <f t="shared" ca="1" si="159"/>
        <v>-5556871807212.9512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-5556871807212.9512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-23153632530.053963</v>
      </c>
      <c r="L3970" s="444">
        <f t="shared" ca="1" si="159"/>
        <v>-5580025439743.0049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-5580025439743.0049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-23250105998.929188</v>
      </c>
      <c r="L3971" s="444">
        <f t="shared" ca="1" si="159"/>
        <v>-5603275545741.9336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-5603275545741.9336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-23346981440.591389</v>
      </c>
      <c r="L3972" s="444">
        <f t="shared" ca="1" si="159"/>
        <v>-5626622527182.5254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-5626622527182.5254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-23444260529.927189</v>
      </c>
      <c r="L3973" s="444">
        <f t="shared" ca="1" si="159"/>
        <v>-5650066787712.4521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-5650066787712.4521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-23541944948.801884</v>
      </c>
      <c r="L3974" s="444">
        <f t="shared" ca="1" si="159"/>
        <v>-5673608732661.2539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-5673608732661.2539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-23640036386.088558</v>
      </c>
      <c r="L3975" s="444">
        <f t="shared" ca="1" si="159"/>
        <v>-5697248769047.3428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-5697248769047.3428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-23738536537.697262</v>
      </c>
      <c r="L3976" s="444">
        <f t="shared" ca="1" si="159"/>
        <v>-5720987305585.04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-5720987305585.04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-23837447106.604332</v>
      </c>
      <c r="L3977" s="444">
        <f t="shared" ca="1" si="159"/>
        <v>-5744824752691.6445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-5744824752691.6445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-23936769802.881851</v>
      </c>
      <c r="L3978" s="444">
        <f t="shared" ca="1" si="159"/>
        <v>-5768761522494.5264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-5768761522494.5264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-24036506343.727192</v>
      </c>
      <c r="L3979" s="444">
        <f t="shared" ca="1" si="159"/>
        <v>-5792798028838.2539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-5792798028838.2539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-24136658453.492725</v>
      </c>
      <c r="L3980" s="444">
        <f t="shared" ca="1" si="159"/>
        <v>-5816934687291.7471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-5816934687291.7471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-24237227863.715614</v>
      </c>
      <c r="L3981" s="444">
        <f t="shared" ca="1" si="159"/>
        <v>-5841171915155.4629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-5841171915155.4629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-24338216313.147762</v>
      </c>
      <c r="L3982" s="444">
        <f t="shared" ca="1" si="159"/>
        <v>-5865510131468.6104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-5865510131468.6104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-24439625547.785877</v>
      </c>
      <c r="L3983" s="444">
        <f t="shared" ca="1" si="159"/>
        <v>-5889949757016.3965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-5889949757016.3965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-24541457320.901653</v>
      </c>
      <c r="L3984" s="444">
        <f t="shared" ca="1" si="159"/>
        <v>-5914491214337.2979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-5914491214337.2979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-24643713393.072075</v>
      </c>
      <c r="L3985" s="444">
        <f t="shared" ca="1" si="159"/>
        <v>-5939134927730.3701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-5939134927730.3701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-24746395532.209877</v>
      </c>
      <c r="L3986" s="444">
        <f t="shared" ca="1" si="159"/>
        <v>-5963881323262.5801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-5963881323262.5801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-24849505513.594082</v>
      </c>
      <c r="L3987" s="444">
        <f t="shared" ca="1" si="159"/>
        <v>-5988730828776.1738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-5988730828776.1738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-24953045119.900723</v>
      </c>
      <c r="L3988" s="444">
        <f t="shared" ca="1" si="159"/>
        <v>-6013683873896.0742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-6013683873896.0742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-25057016141.233643</v>
      </c>
      <c r="L3989" s="444">
        <f t="shared" ca="1" si="159"/>
        <v>-6038740890037.3076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-6038740890037.3076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-25161420375.155449</v>
      </c>
      <c r="L3990" s="444">
        <f t="shared" ca="1" si="159"/>
        <v>-6063902310412.4629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-6063902310412.4629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-25266259626.718594</v>
      </c>
      <c r="L3991" s="444">
        <f t="shared" ca="1" si="159"/>
        <v>-6089168570039.1816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-6089168570039.1816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-25371535708.49659</v>
      </c>
      <c r="L3992" s="444">
        <f t="shared" ca="1" si="159"/>
        <v>-6114540105747.6787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-6114540105747.6787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-25477250440.615326</v>
      </c>
      <c r="L3993" s="444">
        <f t="shared" ca="1" si="159"/>
        <v>-6140017356188.2939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-6140017356188.2939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-25583405650.784557</v>
      </c>
      <c r="L3994" s="444">
        <f t="shared" ca="1" si="159"/>
        <v>-6165600761839.0781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-6165600761839.0781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-25690003174.329491</v>
      </c>
      <c r="L3995" s="444">
        <f t="shared" ca="1" si="159"/>
        <v>-6191290765013.4072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-6191290765013.4072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-25797044854.22253</v>
      </c>
      <c r="L3996" s="444">
        <f t="shared" ca="1" si="159"/>
        <v>-6217087809867.6299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-6217087809867.6299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-25904532541.115124</v>
      </c>
      <c r="L3997" s="444">
        <f t="shared" ca="1" si="159"/>
        <v>-6242992342408.7451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-6242992342408.7451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-26012468093.36977</v>
      </c>
      <c r="L3998" s="444">
        <f t="shared" ca="1" si="159"/>
        <v>-6269004810502.1152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-6269004810502.1152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-26120853377.092148</v>
      </c>
      <c r="L3999" s="444">
        <f t="shared" ca="1" si="159"/>
        <v>-6295125663879.207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-6295125663879.207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-26229690266.163361</v>
      </c>
      <c r="L4000" s="444">
        <f t="shared" ca="1" si="159"/>
        <v>-6321355354145.3701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-6321355354145.3701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-26338980642.272377</v>
      </c>
      <c r="L4001" s="444">
        <f t="shared" ca="1" si="159"/>
        <v>-6347694334787.6426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-6347694334787.6426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-26448726394.948509</v>
      </c>
      <c r="L4002" s="444">
        <f t="shared" ca="1" si="159"/>
        <v>-6374143061182.5908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-6374143061182.5908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-26558929421.594128</v>
      </c>
      <c r="L4003" s="444">
        <f t="shared" ca="1" si="159"/>
        <v>-6400701990604.1846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-6400701990604.1846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-26669591627.517437</v>
      </c>
      <c r="L4004" s="444">
        <f t="shared" ca="1" si="159"/>
        <v>-6427371582231.7021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-6427371582231.7021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-26780714925.965424</v>
      </c>
      <c r="L4005" s="444">
        <f t="shared" ca="1" si="159"/>
        <v>-6454152297157.668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-6454152297157.668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-26892301238.156948</v>
      </c>
      <c r="L4006" s="444">
        <f t="shared" ca="1" si="159"/>
        <v>-6481044598395.8252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-6481044598395.8252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-27004352493.315937</v>
      </c>
      <c r="L4007" s="444">
        <f t="shared" ca="1" si="159"/>
        <v>-6508048950889.1416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-6508048950889.1416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-27116870628.704758</v>
      </c>
      <c r="L4008" s="444">
        <f t="shared" ca="1" si="159"/>
        <v>-6535165821517.8467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-6535165821517.8467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-27229857589.657696</v>
      </c>
      <c r="L4009" s="444">
        <f t="shared" ca="1" si="159"/>
        <v>-6562395679107.5039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-6562395679107.5039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-27343315329.614601</v>
      </c>
      <c r="L4010" s="444">
        <f t="shared" ca="1" si="159"/>
        <v>-6589738994437.1182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-6589738994437.1182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-27457245810.154659</v>
      </c>
      <c r="L4011" s="444">
        <f t="shared" ca="1" si="159"/>
        <v>-6617196240247.2725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-6617196240247.2725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-27571651001.0303</v>
      </c>
      <c r="L4012" s="444">
        <f t="shared" ca="1" si="159"/>
        <v>-6644767891248.3027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-6644767891248.3027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-27686532880.20126</v>
      </c>
      <c r="L4013" s="444">
        <f t="shared" ca="1" si="159"/>
        <v>-6672454424128.5039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-6672454424128.5039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-27801893433.868767</v>
      </c>
      <c r="L4014" s="444">
        <f t="shared" ca="1" si="159"/>
        <v>-6700256317562.373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-6700256317562.373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-27917734656.509888</v>
      </c>
      <c r="L4015" s="444">
        <f t="shared" ca="1" si="159"/>
        <v>-6728174052218.8828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-6728174052218.8828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-28034058550.91201</v>
      </c>
      <c r="L4016" s="444">
        <f t="shared" ca="1" si="159"/>
        <v>-6756208110769.7949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-6756208110769.7949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-28150867128.207478</v>
      </c>
      <c r="L4017" s="444">
        <f t="shared" ca="1" si="159"/>
        <v>-6784358977898.002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-6784358977898.002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-28268162407.90834</v>
      </c>
      <c r="L4018" s="444">
        <f t="shared" ca="1" si="159"/>
        <v>-6812627140305.9102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-6812627140305.9102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-28385946417.941292</v>
      </c>
      <c r="L4019" s="444">
        <f t="shared" ca="1" si="159"/>
        <v>-6841013086723.8516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-6841013086723.8516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-28504221194.682713</v>
      </c>
      <c r="L4020" s="444">
        <f t="shared" ca="1" si="159"/>
        <v>-6869517307918.5342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-6869517307918.5342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-28622988782.993896</v>
      </c>
      <c r="L4021" s="444">
        <f t="shared" ca="1" si="159"/>
        <v>-6898140296701.5283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-6898140296701.5283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-28742251236.256367</v>
      </c>
      <c r="L4022" s="444">
        <f t="shared" ca="1" si="159"/>
        <v>-6926882547937.7852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-6926882547937.7852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-28862010616.407436</v>
      </c>
      <c r="L4023" s="444">
        <f t="shared" ca="1" si="159"/>
        <v>-6955744558554.1924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-6955744558554.1924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-28982268993.975803</v>
      </c>
      <c r="L4024" s="444">
        <f t="shared" ca="1" si="159"/>
        <v>-6984726827548.168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-6984726827548.168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-29103028448.117363</v>
      </c>
      <c r="L4025" s="444">
        <f t="shared" ca="1" si="159"/>
        <v>-7013829855996.2852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-7013829855996.2852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-29224291066.651188</v>
      </c>
      <c r="L4026" s="444">
        <f t="shared" ca="1" si="159"/>
        <v>-7043054147062.9365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-7043054147062.9365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-29346058946.09557</v>
      </c>
      <c r="L4027" s="444">
        <f t="shared" ca="1" si="159"/>
        <v>-7072400206009.0322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-7072400206009.0322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-29468334191.7043</v>
      </c>
      <c r="L4028" s="444">
        <f t="shared" ca="1" si="159"/>
        <v>-7101868540200.7363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-7101868540200.7363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-29591118917.503067</v>
      </c>
      <c r="L4029" s="444">
        <f t="shared" ca="1" si="159"/>
        <v>-7131459659118.2393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-7131459659118.2393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-29714415246.326</v>
      </c>
      <c r="L4030" s="444">
        <f t="shared" ca="1" si="159"/>
        <v>-7161174074364.5654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-7161174074364.5654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-29838225309.85236</v>
      </c>
      <c r="L4031" s="444">
        <f t="shared" ca="1" si="159"/>
        <v>-7191012299674.418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-7191012299674.418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-29962551248.643406</v>
      </c>
      <c r="L4032" s="444">
        <f t="shared" ca="1" si="159"/>
        <v>-7220974850923.0615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-7220974850923.0615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-30087395212.179424</v>
      </c>
      <c r="L4033" s="444">
        <f t="shared" ca="1" si="159"/>
        <v>-7251062246135.2412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-7251062246135.2412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-30212759358.896839</v>
      </c>
      <c r="L4034" s="444">
        <f t="shared" ca="1" si="159"/>
        <v>-7281275005494.1377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-7281275005494.1377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-30338645856.225574</v>
      </c>
      <c r="L4035" s="444">
        <f t="shared" ca="1" si="159"/>
        <v>-7311613651350.3633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-7311613651350.3633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-30465056880.626514</v>
      </c>
      <c r="L4036" s="444">
        <f t="shared" ca="1" si="159"/>
        <v>-7342078708230.9902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-7342078708230.9902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-30591994617.629131</v>
      </c>
      <c r="L4037" s="444">
        <f t="shared" ca="1" si="159"/>
        <v>-7372670702848.6191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-7372670702848.6191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-30719461261.869244</v>
      </c>
      <c r="L4038" s="444">
        <f t="shared" ca="1" si="159"/>
        <v>-7403390164110.4883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-7403390164110.4883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-30847459017.127033</v>
      </c>
      <c r="L4039" s="444">
        <f t="shared" ca="1" si="159"/>
        <v>-7434237623127.6152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-7434237623127.6152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-30975990096.365063</v>
      </c>
      <c r="L4040" s="444">
        <f t="shared" ca="1" si="159"/>
        <v>-7465213613223.9805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-7465213613223.9805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-31105056721.766586</v>
      </c>
      <c r="L4041" s="444">
        <f t="shared" ca="1" si="159"/>
        <v>-7496318669945.7471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-7496318669945.7471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-31234661124.773945</v>
      </c>
      <c r="L4042" s="444">
        <f t="shared" ca="1" si="159"/>
        <v>-7527553331070.5215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-7527553331070.5215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-31364805546.127171</v>
      </c>
      <c r="L4043" s="444">
        <f t="shared" ca="1" si="159"/>
        <v>-7558918136616.6484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-7558918136616.6484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-31495492235.902699</v>
      </c>
      <c r="L4044" s="444">
        <f t="shared" ca="1" si="159"/>
        <v>-7590413628852.5508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-7590413628852.5508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-31626723453.552296</v>
      </c>
      <c r="L4045" s="444">
        <f t="shared" ca="1" si="159"/>
        <v>-7622040352306.1035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-7622040352306.1035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-31758501467.942097</v>
      </c>
      <c r="L4046" s="444">
        <f t="shared" ca="1" si="159"/>
        <v>-7653798853774.0459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-7653798853774.0459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-31890828557.391857</v>
      </c>
      <c r="L4047" s="444">
        <f t="shared" ca="1" si="159"/>
        <v>-7685689682331.4375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-7685689682331.4375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-32023707009.714325</v>
      </c>
      <c r="L4048" s="444">
        <f t="shared" ca="1" si="159"/>
        <v>-7717713389341.1514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-7717713389341.1514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-32157139122.254795</v>
      </c>
      <c r="L4049" s="444">
        <f t="shared" ca="1" si="159"/>
        <v>-7749870528463.4063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-7749870528463.4063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-32291127201.930855</v>
      </c>
      <c r="L4050" s="444">
        <f t="shared" ca="1" si="159"/>
        <v>-7782161655665.3369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-7782161655665.3369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-32425673565.272232</v>
      </c>
      <c r="L4051" s="444">
        <f t="shared" ca="1" si="159"/>
        <v>-7814587329230.6094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-7814587329230.6094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-32560780538.460869</v>
      </c>
      <c r="L4052" s="444">
        <f t="shared" ca="1" si="159"/>
        <v>-7847148109769.0703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-7847148109769.0703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-32696450457.37112</v>
      </c>
      <c r="L4053" s="444">
        <f t="shared" ca="1" si="159"/>
        <v>-7879844560226.4414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-7879844560226.4414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-32832685667.610172</v>
      </c>
      <c r="L4054" s="444">
        <f t="shared" ca="1" si="159"/>
        <v>-7912677245894.0518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-7912677245894.0518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-32969488524.558544</v>
      </c>
      <c r="L4055" s="444">
        <f t="shared" ca="1" si="159"/>
        <v>-7945646734418.6104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-7945646734418.6104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-33106861393.410877</v>
      </c>
      <c r="L4056" s="444">
        <f t="shared" ca="1" si="159"/>
        <v>-7978753595812.0215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-7978753595812.0215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-33244806649.216755</v>
      </c>
      <c r="L4057" s="444">
        <f t="shared" ca="1" si="159"/>
        <v>-8011998402461.2383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-8011998402461.2383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-33383326676.921829</v>
      </c>
      <c r="L4058" s="444">
        <f t="shared" ca="1" si="159"/>
        <v>-8045381729138.1602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-8045381729138.1602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-33522423871.409</v>
      </c>
      <c r="L4059" s="444">
        <f t="shared" ca="1" si="159"/>
        <v>-8078904153009.5693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-8078904153009.5693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-33662100637.539871</v>
      </c>
      <c r="L4060" s="444">
        <f t="shared" ca="1" si="159"/>
        <v>-8112566253647.1094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-8112566253647.1094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-33802359390.196285</v>
      </c>
      <c r="L4061" s="444">
        <f t="shared" ca="1" si="159"/>
        <v>-8146368613037.3057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-8146368613037.3057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-33943202554.322105</v>
      </c>
      <c r="L4062" s="444">
        <f t="shared" ca="1" si="159"/>
        <v>-8180311815591.6279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-8180311815591.6279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-34084632564.965111</v>
      </c>
      <c r="L4063" s="444">
        <f t="shared" ca="1" si="159"/>
        <v>-8214396448156.5928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-8214396448156.5928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-34226651867.319138</v>
      </c>
      <c r="L4064" s="444">
        <f t="shared" ca="1" si="159"/>
        <v>-8248623100023.9121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-8248623100023.9121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-34369262916.766296</v>
      </c>
      <c r="L4065" s="444">
        <f t="shared" ca="1" si="159"/>
        <v>-8282992362940.6787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-8282992362940.6787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-34512468178.919495</v>
      </c>
      <c r="L4066" s="444">
        <f t="shared" ca="1" si="159"/>
        <v>-8317504831119.5986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-8317504831119.5986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-34656270129.665001</v>
      </c>
      <c r="L4067" s="444">
        <f t="shared" ca="1" si="159"/>
        <v>-8352161101249.2637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-8352161101249.2637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-34800671255.205261</v>
      </c>
      <c r="L4068" s="444">
        <f t="shared" ca="1" si="159"/>
        <v>-8386961772504.4688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-8386961772504.4688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-34945674052.101959</v>
      </c>
      <c r="L4069" s="444">
        <f t="shared" ca="1" si="159"/>
        <v>-8421907446556.5703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-8421907446556.5703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-35091281027.319046</v>
      </c>
      <c r="L4070" s="444">
        <f t="shared" ca="1" si="159"/>
        <v>-8456998727583.8896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-8456998727583.8896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-35237494698.266205</v>
      </c>
      <c r="L4071" s="444">
        <f t="shared" ca="1" si="159"/>
        <v>-8492236222282.1563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-8492236222282.1563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-35384317592.842316</v>
      </c>
      <c r="L4072" s="444">
        <f t="shared" ca="1" si="159"/>
        <v>-8527620539874.999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-8527620539874.999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-35531752249.479156</v>
      </c>
      <c r="L4073" s="444">
        <f t="shared" ca="1" si="159"/>
        <v>-8563152292124.4785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-8563152292124.4785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-35679801217.185326</v>
      </c>
      <c r="L4074" s="444">
        <f t="shared" ca="1" si="159"/>
        <v>-8598832093341.6641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-8598832093341.6641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-35828467055.590263</v>
      </c>
      <c r="L4075" s="444">
        <f t="shared" ca="1" si="159"/>
        <v>-8634660560397.2539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-8634660560397.2539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-35977752334.988556</v>
      </c>
      <c r="L4076" s="444">
        <f t="shared" ca="1" si="159"/>
        <v>-8670638312732.2422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-8670638312732.2422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-36127659636.384338</v>
      </c>
      <c r="L4077" s="444">
        <f t="shared" ca="1" si="159"/>
        <v>-8706765972368.627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-8706765972368.627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-36278191551.53595</v>
      </c>
      <c r="L4078" s="444">
        <f t="shared" ca="1" si="159"/>
        <v>-8743044163920.1631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-8743044163920.1631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-36429350683.000687</v>
      </c>
      <c r="L4079" s="444">
        <f t="shared" ca="1" si="159"/>
        <v>-8779473514603.1641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-8779473514603.1641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-36581139644.179855</v>
      </c>
      <c r="L4080" s="444">
        <f t="shared" ca="1" si="159"/>
        <v>-8816054654247.3438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-8816054654247.3438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-36733561059.36393</v>
      </c>
      <c r="L4081" s="444">
        <f t="shared" ca="1" si="159"/>
        <v>-8852788215306.707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-8852788215306.707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-36886617563.777946</v>
      </c>
      <c r="L4082" s="444">
        <f t="shared" ca="1" si="159"/>
        <v>-8889674832870.4844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-8889674832870.4844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-37040311803.627014</v>
      </c>
      <c r="L4083" s="444">
        <f t="shared" ca="1" si="159"/>
        <v>-8926715144674.1113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-8926715144674.1113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-37194646436.142128</v>
      </c>
      <c r="L4084" s="444">
        <f t="shared" ca="1" si="159"/>
        <v>-8963909791110.2539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-8963909791110.2539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-37349624129.62606</v>
      </c>
      <c r="L4085" s="444">
        <f t="shared" ca="1" si="159"/>
        <v>-9001259415239.8809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-9001259415239.8809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-37505247563.499504</v>
      </c>
      <c r="L4086" s="444">
        <f t="shared" ca="1" si="159"/>
        <v>-9038764662803.3809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-9038764662803.3809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-37661519428.34742</v>
      </c>
      <c r="L4087" s="444">
        <f t="shared" ca="1" si="159"/>
        <v>-9076426182231.7285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-9076426182231.7285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-37818442425.965538</v>
      </c>
      <c r="L4088" s="444">
        <f t="shared" ref="L4088:L4342" ca="1" si="164">I4088-J4088+K4088</f>
        <v>-9114244624657.6934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-9114244624657.6934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-37976019269.407059</v>
      </c>
      <c r="L4089" s="444">
        <f t="shared" ca="1" si="164"/>
        <v>-9152220643927.0996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-9152220643927.0996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-38134252683.029579</v>
      </c>
      <c r="L4090" s="444">
        <f t="shared" ca="1" si="164"/>
        <v>-9190354896610.1289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-9190354896610.1289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-38293145402.542206</v>
      </c>
      <c r="L4091" s="444">
        <f t="shared" ca="1" si="164"/>
        <v>-9228648042012.6719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-9228648042012.6719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-38452700175.052795</v>
      </c>
      <c r="L4092" s="444">
        <f t="shared" ca="1" si="164"/>
        <v>-9267100742187.7246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-9267100742187.7246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-38612919759.115517</v>
      </c>
      <c r="L4093" s="444">
        <f t="shared" ca="1" si="164"/>
        <v>-9305713661946.8398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-9305713661946.8398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-38773806924.778496</v>
      </c>
      <c r="L4094" s="444">
        <f t="shared" ca="1" si="164"/>
        <v>-9344487468871.6191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-9344487468871.6191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-38935364453.631744</v>
      </c>
      <c r="L4095" s="444">
        <f t="shared" ca="1" si="164"/>
        <v>-9383422833325.25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-9383422833325.25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-39097595138.855209</v>
      </c>
      <c r="L4096" s="444">
        <f t="shared" ca="1" si="164"/>
        <v>-9422520428464.1055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-9422520428464.1055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-39260501785.267105</v>
      </c>
      <c r="L4097" s="444">
        <f t="shared" ca="1" si="164"/>
        <v>-9461780930249.373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-9461780930249.373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-39424087209.372391</v>
      </c>
      <c r="L4098" s="444">
        <f t="shared" ca="1" si="164"/>
        <v>-9501205017458.7461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-9501205017458.7461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-39588354239.411438</v>
      </c>
      <c r="L4099" s="444">
        <f t="shared" ca="1" si="164"/>
        <v>-9540793371698.1582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-9540793371698.1582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-39753305715.408989</v>
      </c>
      <c r="L4100" s="444">
        <f t="shared" ca="1" si="164"/>
        <v>-9580546677413.5664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-9580546677413.5664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-39918944489.22319</v>
      </c>
      <c r="L4101" s="444">
        <f t="shared" ca="1" si="164"/>
        <v>-9620465621902.7891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-9620465621902.7891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-40085273424.594955</v>
      </c>
      <c r="L4102" s="444">
        <f t="shared" ca="1" si="164"/>
        <v>-9660550895327.3848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-9660550895327.3848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-40252295397.197433</v>
      </c>
      <c r="L4103" s="444">
        <f t="shared" ca="1" si="164"/>
        <v>-9700803190724.582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-9700803190724.582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-40420013294.68576</v>
      </c>
      <c r="L4104" s="444">
        <f t="shared" ca="1" si="164"/>
        <v>-9741223204019.2676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-9741223204019.2676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-40588430016.746948</v>
      </c>
      <c r="L4105" s="444">
        <f t="shared" ca="1" si="164"/>
        <v>-9781811634036.0137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-9781811634036.0137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-40757548475.150055</v>
      </c>
      <c r="L4106" s="444">
        <f t="shared" ca="1" si="164"/>
        <v>-9822569182511.1641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-9822569182511.1641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-40927371593.796516</v>
      </c>
      <c r="L4107" s="444">
        <f t="shared" ca="1" si="164"/>
        <v>-9863496554104.9609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-9863496554104.9609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-41097902308.770668</v>
      </c>
      <c r="L4108" s="444">
        <f t="shared" ca="1" si="164"/>
        <v>-9904594456413.7324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-9904594456413.7324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-41269143568.390549</v>
      </c>
      <c r="L4109" s="444">
        <f t="shared" ca="1" si="164"/>
        <v>-9945863599982.123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-9945863599982.123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-41441098333.258842</v>
      </c>
      <c r="L4110" s="444">
        <f t="shared" ca="1" si="164"/>
        <v>-9987304698315.3828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-9987304698315.3828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-41613769576.314095</v>
      </c>
      <c r="L4111" s="444">
        <f t="shared" ca="1" si="164"/>
        <v>-10028918467891.697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-10028918467891.697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-41787160282.882072</v>
      </c>
      <c r="L4112" s="444">
        <f t="shared" ca="1" si="164"/>
        <v>-10070705628174.58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-10070705628174.58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-41961273450.727417</v>
      </c>
      <c r="L4113" s="444">
        <f t="shared" ca="1" si="164"/>
        <v>-10112666901625.307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-10112666901625.307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-42136112090.105446</v>
      </c>
      <c r="L4114" s="444">
        <f t="shared" ca="1" si="164"/>
        <v>-10154803013715.412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-10154803013715.412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-42311679223.814217</v>
      </c>
      <c r="L4115" s="444">
        <f t="shared" ca="1" si="164"/>
        <v>-10197114692939.227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-10197114692939.227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-42487977887.24678</v>
      </c>
      <c r="L4116" s="444">
        <f t="shared" ca="1" si="164"/>
        <v>-10239602670826.473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-10239602670826.473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-42665011128.443634</v>
      </c>
      <c r="L4117" s="444">
        <f t="shared" ca="1" si="164"/>
        <v>-10282267681954.916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-10282267681954.916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-42842782008.145485</v>
      </c>
      <c r="L4118" s="444">
        <f t="shared" ca="1" si="164"/>
        <v>-10325110463963.061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-10325110463963.061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-43021293599.846085</v>
      </c>
      <c r="L4119" s="444">
        <f t="shared" ca="1" si="164"/>
        <v>-10368131757562.906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-10368131757562.906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-43200548989.845444</v>
      </c>
      <c r="L4120" s="444">
        <f t="shared" ca="1" si="164"/>
        <v>-10411332306552.752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-10411332306552.752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-43380551277.303131</v>
      </c>
      <c r="L4121" s="444">
        <f t="shared" ca="1" si="164"/>
        <v>-10454712857830.055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-10454712857830.055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-43561303574.291893</v>
      </c>
      <c r="L4122" s="444">
        <f t="shared" ca="1" si="164"/>
        <v>-10498274161404.346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-10498274161404.346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-43742809005.85144</v>
      </c>
      <c r="L4123" s="444">
        <f t="shared" ca="1" si="164"/>
        <v>-10542016970410.197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-10542016970410.197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-43925070710.042488</v>
      </c>
      <c r="L4124" s="444">
        <f t="shared" ca="1" si="164"/>
        <v>-10585942041120.24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-10585942041120.24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-44108091838.000999</v>
      </c>
      <c r="L4125" s="444">
        <f t="shared" ca="1" si="164"/>
        <v>-10630050132958.242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-10630050132958.242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-44291875553.992676</v>
      </c>
      <c r="L4126" s="444">
        <f t="shared" ca="1" si="164"/>
        <v>-10674342008512.234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-10674342008512.234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-44476425035.467644</v>
      </c>
      <c r="L4127" s="444">
        <f t="shared" ca="1" si="164"/>
        <v>-10718818433547.701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-10718818433547.701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-44661743473.115417</v>
      </c>
      <c r="L4128" s="444">
        <f t="shared" ca="1" si="164"/>
        <v>-10763480177020.816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-10763480177020.816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-44847834070.920067</v>
      </c>
      <c r="L4129" s="444">
        <f t="shared" ca="1" si="164"/>
        <v>-10808328011091.736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-10808328011091.736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-45034700046.215569</v>
      </c>
      <c r="L4130" s="444">
        <f t="shared" ca="1" si="164"/>
        <v>-10853362711137.951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-10853362711137.951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-45222344629.741463</v>
      </c>
      <c r="L4131" s="444">
        <f t="shared" ca="1" si="164"/>
        <v>-10898585055767.693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-10898585055767.693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-45410771065.698723</v>
      </c>
      <c r="L4132" s="444">
        <f t="shared" ca="1" si="164"/>
        <v>-10943995826833.393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-10943995826833.393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-45599982611.805801</v>
      </c>
      <c r="L4133" s="444">
        <f t="shared" ca="1" si="164"/>
        <v>-10989595809445.199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-10989595809445.199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-45789982539.354996</v>
      </c>
      <c r="L4134" s="444">
        <f t="shared" ca="1" si="164"/>
        <v>-11035385791984.555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-11035385791984.555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-45980774133.268974</v>
      </c>
      <c r="L4135" s="444">
        <f t="shared" ca="1" si="164"/>
        <v>-11081366566117.824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-11081366566117.824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-46172360692.1576</v>
      </c>
      <c r="L4136" s="444">
        <f t="shared" ca="1" si="164"/>
        <v>-11127538926809.982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-11127538926809.982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-46364745528.374924</v>
      </c>
      <c r="L4137" s="444">
        <f t="shared" ca="1" si="164"/>
        <v>-11173903672338.357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-11173903672338.357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-46557931968.076492</v>
      </c>
      <c r="L4138" s="444">
        <f t="shared" ca="1" si="164"/>
        <v>-11220461604306.434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-11220461604306.434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-46751923351.27681</v>
      </c>
      <c r="L4139" s="444">
        <f t="shared" ca="1" si="164"/>
        <v>-11267213527657.711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-11267213527657.711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-46946723031.907127</v>
      </c>
      <c r="L4140" s="444">
        <f t="shared" ca="1" si="164"/>
        <v>-11314160250689.617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-11314160250689.617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-47142334377.873405</v>
      </c>
      <c r="L4141" s="444">
        <f t="shared" ca="1" si="164"/>
        <v>-11361302585067.49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-11361302585067.49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-47338760771.11454</v>
      </c>
      <c r="L4142" s="444">
        <f t="shared" ca="1" si="164"/>
        <v>-11408641345838.605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-11408641345838.605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-47536005607.660858</v>
      </c>
      <c r="L4143" s="444">
        <f t="shared" ca="1" si="164"/>
        <v>-11456177351446.266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-11456177351446.266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-47734072297.692772</v>
      </c>
      <c r="L4144" s="444">
        <f t="shared" ca="1" si="164"/>
        <v>-11503911423743.959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-11503911423743.959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-47932964265.599831</v>
      </c>
      <c r="L4145" s="444">
        <f t="shared" ca="1" si="164"/>
        <v>-11551844388009.559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-11551844388009.559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-48132684950.039825</v>
      </c>
      <c r="L4146" s="444">
        <f t="shared" ca="1" si="164"/>
        <v>-11599977072959.598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-11599977072959.598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-48333237803.998322</v>
      </c>
      <c r="L4147" s="444">
        <f t="shared" ca="1" si="164"/>
        <v>-11648310310763.596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-11648310310763.596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-48534626294.848312</v>
      </c>
      <c r="L4148" s="444">
        <f t="shared" ca="1" si="164"/>
        <v>-11696844937058.443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-11696844937058.443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-48736853904.410179</v>
      </c>
      <c r="L4149" s="444">
        <f t="shared" ca="1" si="164"/>
        <v>-11745581790962.854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-11745581790962.854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-48939924129.011887</v>
      </c>
      <c r="L4150" s="444">
        <f t="shared" ca="1" si="164"/>
        <v>-11794521715091.865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-11794521715091.865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-49143840479.549438</v>
      </c>
      <c r="L4151" s="444">
        <f t="shared" ca="1" si="164"/>
        <v>-11843665555571.414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-11843665555571.414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-49348606481.547562</v>
      </c>
      <c r="L4152" s="444">
        <f t="shared" ca="1" si="164"/>
        <v>-11893014162052.961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-11893014162052.961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-49554225675.220673</v>
      </c>
      <c r="L4153" s="444">
        <f t="shared" ca="1" si="164"/>
        <v>-11942568387728.182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-11942568387728.182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-49760701615.534088</v>
      </c>
      <c r="L4154" s="444">
        <f t="shared" ca="1" si="164"/>
        <v>-11992329089343.715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-11992329089343.715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-49968037872.26548</v>
      </c>
      <c r="L4155" s="444">
        <f t="shared" ca="1" si="164"/>
        <v>-12042297127215.98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-12042297127215.98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-50176238030.066582</v>
      </c>
      <c r="L4156" s="444">
        <f t="shared" ca="1" si="164"/>
        <v>-12092473365246.047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-12092473365246.047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-50385305688.525192</v>
      </c>
      <c r="L4157" s="444">
        <f t="shared" ca="1" si="164"/>
        <v>-12142858670934.572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-12142858670934.572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-50595244462.227386</v>
      </c>
      <c r="L4158" s="444">
        <f t="shared" ca="1" si="164"/>
        <v>-12193453915396.799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-12193453915396.799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-50806057980.819992</v>
      </c>
      <c r="L4159" s="444">
        <f t="shared" ca="1" si="164"/>
        <v>-12244259973377.619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-12244259973377.619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-51017749889.07341</v>
      </c>
      <c r="L4160" s="444">
        <f t="shared" ca="1" si="164"/>
        <v>-12295277723266.693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-12295277723266.693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-51230323846.944557</v>
      </c>
      <c r="L4161" s="444">
        <f t="shared" ca="1" si="164"/>
        <v>-12346508047113.639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-12346508047113.639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-51443783529.64016</v>
      </c>
      <c r="L4162" s="444">
        <f t="shared" ca="1" si="164"/>
        <v>-12397951830643.279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-12397951830643.279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-51658132627.680328</v>
      </c>
      <c r="L4163" s="444">
        <f t="shared" ca="1" si="164"/>
        <v>-12449609963270.959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-12449609963270.959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-51873374846.962326</v>
      </c>
      <c r="L4164" s="444">
        <f t="shared" ca="1" si="164"/>
        <v>-12501483338117.922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-12501483338117.922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-52089513908.824677</v>
      </c>
      <c r="L4165" s="444">
        <f t="shared" ca="1" si="164"/>
        <v>-12553572852026.746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-12553572852026.746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-52306553550.111443</v>
      </c>
      <c r="L4166" s="444">
        <f t="shared" ca="1" si="164"/>
        <v>-12605879405576.857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-12605879405576.857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-52524497523.236908</v>
      </c>
      <c r="L4167" s="444">
        <f t="shared" ca="1" si="164"/>
        <v>-12658403903100.094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-12658403903100.094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-52743349596.250389</v>
      </c>
      <c r="L4168" s="444">
        <f t="shared" ca="1" si="164"/>
        <v>-12711147252696.344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-12711147252696.344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-52963113552.901428</v>
      </c>
      <c r="L4169" s="444">
        <f t="shared" ca="1" si="164"/>
        <v>-12764110366249.246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-12764110366249.246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-53183793192.705193</v>
      </c>
      <c r="L4170" s="444">
        <f t="shared" ca="1" si="164"/>
        <v>-12817294159441.951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-12817294159441.951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-53405392331.008133</v>
      </c>
      <c r="L4171" s="444">
        <f t="shared" ca="1" si="164"/>
        <v>-12870699551772.959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-12870699551772.959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-53627914799.053993</v>
      </c>
      <c r="L4172" s="444">
        <f t="shared" ca="1" si="164"/>
        <v>-12924327466572.014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-12924327466572.014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-53851364444.050056</v>
      </c>
      <c r="L4173" s="444">
        <f t="shared" ca="1" si="164"/>
        <v>-12978178831016.064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-12978178831016.064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-54075745129.233604</v>
      </c>
      <c r="L4174" s="444">
        <f t="shared" ca="1" si="164"/>
        <v>-13032254576145.299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-13032254576145.299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-54301060733.938744</v>
      </c>
      <c r="L4175" s="444">
        <f t="shared" ca="1" si="164"/>
        <v>-13086555636879.238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-13086555636879.238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-54527315153.66349</v>
      </c>
      <c r="L4176" s="444">
        <f t="shared" ca="1" si="164"/>
        <v>-13141082952032.902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-13141082952032.902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-54754512300.137093</v>
      </c>
      <c r="L4177" s="444">
        <f t="shared" ca="1" si="164"/>
        <v>-13195837464333.039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-13195837464333.039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-54982656101.387665</v>
      </c>
      <c r="L4178" s="444">
        <f t="shared" ca="1" si="164"/>
        <v>-13250820120434.426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-13250820120434.426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-55211750501.810104</v>
      </c>
      <c r="L4179" s="444">
        <f t="shared" ca="1" si="164"/>
        <v>-13306031870936.236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-13306031870936.236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-55441799462.234314</v>
      </c>
      <c r="L4180" s="444">
        <f t="shared" ca="1" si="164"/>
        <v>-13361473670398.471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-13361473670398.471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-55672806959.993629</v>
      </c>
      <c r="L4181" s="444">
        <f t="shared" ca="1" si="164"/>
        <v>-13417146477358.465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-13417146477358.465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-55904776988.993599</v>
      </c>
      <c r="L4182" s="444">
        <f t="shared" ca="1" si="164"/>
        <v>-13473051254347.459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-13473051254347.459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-56137713559.781075</v>
      </c>
      <c r="L4183" s="444">
        <f t="shared" ca="1" si="164"/>
        <v>-13529188967907.24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-13529188967907.24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-56371620699.613503</v>
      </c>
      <c r="L4184" s="444">
        <f t="shared" ca="1" si="164"/>
        <v>-13585560588606.854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-13585560588606.854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-56606502452.528557</v>
      </c>
      <c r="L4185" s="444">
        <f t="shared" ca="1" si="164"/>
        <v>-13642167091059.383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-13642167091059.383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-56842362879.414093</v>
      </c>
      <c r="L4186" s="444">
        <f t="shared" ca="1" si="164"/>
        <v>-13699009453938.797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-13699009453938.797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-57079206058.078316</v>
      </c>
      <c r="L4187" s="444">
        <f t="shared" ca="1" si="164"/>
        <v>-13756088659996.875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-13756088659996.875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-57317036083.320313</v>
      </c>
      <c r="L4188" s="444">
        <f t="shared" ca="1" si="164"/>
        <v>-13813405696080.195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-13813405696080.195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-57555857067.000816</v>
      </c>
      <c r="L4189" s="444">
        <f t="shared" ca="1" si="164"/>
        <v>-13870961553147.195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-13870961553147.195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-57795673138.113312</v>
      </c>
      <c r="L4190" s="444">
        <f t="shared" ca="1" si="164"/>
        <v>-13928757226285.309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-13928757226285.309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-58036488442.855453</v>
      </c>
      <c r="L4191" s="444">
        <f t="shared" ca="1" si="164"/>
        <v>-13986793714728.164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-13986793714728.164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-58278307144.700684</v>
      </c>
      <c r="L4192" s="444">
        <f t="shared" ca="1" si="164"/>
        <v>-14045072021872.865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-14045072021872.865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-58521133424.470276</v>
      </c>
      <c r="L4193" s="444">
        <f t="shared" ca="1" si="164"/>
        <v>-14103593155297.336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-14103593155297.336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-58764971480.405563</v>
      </c>
      <c r="L4194" s="444">
        <f t="shared" ca="1" si="164"/>
        <v>-14162358126777.742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-14162358126777.742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-59009825528.240593</v>
      </c>
      <c r="L4195" s="444">
        <f t="shared" ca="1" si="164"/>
        <v>-14221367952305.982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-14221367952305.982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-59255699801.274925</v>
      </c>
      <c r="L4196" s="444">
        <f t="shared" ca="1" si="164"/>
        <v>-14280623652107.258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-14280623652107.258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-59502598550.446907</v>
      </c>
      <c r="L4197" s="444">
        <f t="shared" ca="1" si="164"/>
        <v>-14340126250657.705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-14340126250657.705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-59750526044.407104</v>
      </c>
      <c r="L4198" s="444">
        <f t="shared" ca="1" si="164"/>
        <v>-14399876776702.111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-14399876776702.111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-59999486569.592125</v>
      </c>
      <c r="L4199" s="444">
        <f t="shared" ca="1" si="164"/>
        <v>-14459876263271.703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-14459876263271.703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-60249484430.298767</v>
      </c>
      <c r="L4200" s="444">
        <f t="shared" ca="1" si="164"/>
        <v>-14520125747702.002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-14520125747702.002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-60500523948.758339</v>
      </c>
      <c r="L4201" s="444">
        <f t="shared" ca="1" si="164"/>
        <v>-14580626271650.76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-14580626271650.76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-60752609465.211494</v>
      </c>
      <c r="L4202" s="444">
        <f t="shared" ca="1" si="164"/>
        <v>-14641378881115.971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-14641378881115.971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-61005745337.983215</v>
      </c>
      <c r="L4203" s="444">
        <f t="shared" ca="1" si="164"/>
        <v>-14702384626453.953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-14702384626453.953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-61259935943.558136</v>
      </c>
      <c r="L4204" s="444">
        <f t="shared" ca="1" si="164"/>
        <v>-14763644562397.512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-14763644562397.512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-61515185676.656303</v>
      </c>
      <c r="L4205" s="444">
        <f t="shared" ca="1" si="164"/>
        <v>-14825159748074.168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-14825159748074.168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-61771498950.309029</v>
      </c>
      <c r="L4206" s="444">
        <f t="shared" ca="1" si="164"/>
        <v>-14886931247024.477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-14886931247024.477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-62028880195.935318</v>
      </c>
      <c r="L4207" s="444">
        <f t="shared" ca="1" si="164"/>
        <v>-14948960127220.412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-14948960127220.412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-62287333863.418381</v>
      </c>
      <c r="L4208" s="444">
        <f t="shared" ca="1" si="164"/>
        <v>-15011247461083.83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-15011247461083.83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-62546864421.182617</v>
      </c>
      <c r="L4209" s="444">
        <f t="shared" ca="1" si="164"/>
        <v>-15073794325505.012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-15073794325505.012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-62807476356.270889</v>
      </c>
      <c r="L4210" s="444">
        <f t="shared" ca="1" si="164"/>
        <v>-15136601801861.283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-15136601801861.283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-63069174174.422012</v>
      </c>
      <c r="L4211" s="444">
        <f t="shared" ca="1" si="164"/>
        <v>-15199670976035.705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-15199670976035.705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-63331962400.148773</v>
      </c>
      <c r="L4212" s="444">
        <f t="shared" ca="1" si="164"/>
        <v>-15263002938435.854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-15263002938435.854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-63595845576.816063</v>
      </c>
      <c r="L4213" s="444">
        <f t="shared" ca="1" si="164"/>
        <v>-15326598784012.67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-15326598784012.67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-63860828266.71946</v>
      </c>
      <c r="L4214" s="444">
        <f t="shared" ca="1" si="164"/>
        <v>-15390459612279.389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-15390459612279.389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-64126915051.164116</v>
      </c>
      <c r="L4215" s="444">
        <f t="shared" ca="1" si="164"/>
        <v>-15454586527330.553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-15454586527330.553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-64394110530.543976</v>
      </c>
      <c r="L4216" s="444">
        <f t="shared" ca="1" si="164"/>
        <v>-15518980637861.098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-15518980637861.098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-64662419324.421242</v>
      </c>
      <c r="L4217" s="444">
        <f t="shared" ca="1" si="164"/>
        <v>-15583643057185.52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-15583643057185.52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-64931846071.606331</v>
      </c>
      <c r="L4218" s="444">
        <f t="shared" ca="1" si="164"/>
        <v>-15648574903257.125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-15648574903257.125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-65202395430.238022</v>
      </c>
      <c r="L4219" s="444">
        <f t="shared" ca="1" si="164"/>
        <v>-15713777298687.363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-15713777298687.363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-65474072077.864021</v>
      </c>
      <c r="L4220" s="444">
        <f t="shared" ca="1" si="164"/>
        <v>-15779251370765.227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-15779251370765.227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-65746880711.521774</v>
      </c>
      <c r="L4221" s="444">
        <f t="shared" ca="1" si="164"/>
        <v>-15844998251476.748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-15844998251476.748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-66020826047.819794</v>
      </c>
      <c r="L4222" s="444">
        <f t="shared" ca="1" si="164"/>
        <v>-15911019077524.568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-15911019077524.568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-66295912823.019035</v>
      </c>
      <c r="L4223" s="444">
        <f t="shared" ca="1" si="164"/>
        <v>-15977314990347.588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-15977314990347.588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-66572145793.11496</v>
      </c>
      <c r="L4224" s="444">
        <f t="shared" ca="1" si="164"/>
        <v>-16043887136140.703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-16043887136140.703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-66849529733.919594</v>
      </c>
      <c r="L4225" s="444">
        <f t="shared" ca="1" si="164"/>
        <v>-16110736665874.623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-16110736665874.623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-67128069441.144272</v>
      </c>
      <c r="L4226" s="444">
        <f t="shared" ca="1" si="164"/>
        <v>-16177864735315.768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-16177864735315.768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-67407769730.482361</v>
      </c>
      <c r="L4227" s="444">
        <f t="shared" ca="1" si="164"/>
        <v>-16245272505046.25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-16245272505046.25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-67688635437.692711</v>
      </c>
      <c r="L4228" s="444">
        <f t="shared" ca="1" si="164"/>
        <v>-16312961140483.943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-16312961140483.943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-67970671418.68309</v>
      </c>
      <c r="L4229" s="444">
        <f t="shared" ca="1" si="164"/>
        <v>-16380931811902.627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-16380931811902.627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-68253882549.594276</v>
      </c>
      <c r="L4230" s="444">
        <f t="shared" ca="1" si="164"/>
        <v>-16449185694452.221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-16449185694452.221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-68538273726.884254</v>
      </c>
      <c r="L4231" s="444">
        <f t="shared" ca="1" si="164"/>
        <v>-16517723968179.105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-16517723968179.105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-68823849867.412933</v>
      </c>
      <c r="L4232" s="444">
        <f t="shared" ca="1" si="164"/>
        <v>-16586547818046.518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-16586547818046.518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-69110615908.527161</v>
      </c>
      <c r="L4233" s="444">
        <f t="shared" ca="1" si="164"/>
        <v>-16655658433955.045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-16655658433955.045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-69398576808.146027</v>
      </c>
      <c r="L4234" s="444">
        <f t="shared" ca="1" si="164"/>
        <v>-16725057010763.191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-16725057010763.191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-69687737544.846634</v>
      </c>
      <c r="L4235" s="444">
        <f t="shared" ca="1" si="164"/>
        <v>-16794744748308.037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-16794744748308.037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-69978103117.950165</v>
      </c>
      <c r="L4236" s="444">
        <f t="shared" ca="1" si="164"/>
        <v>-16864722851425.986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-16864722851425.986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-70269678547.608276</v>
      </c>
      <c r="L4237" s="444">
        <f t="shared" ca="1" si="164"/>
        <v>-16934992529973.594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-16934992529973.594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-70562468874.889984</v>
      </c>
      <c r="L4238" s="444">
        <f t="shared" ca="1" si="164"/>
        <v>-17005554998848.484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-17005554998848.484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-70856479161.868683</v>
      </c>
      <c r="L4239" s="444">
        <f t="shared" ca="1" si="164"/>
        <v>-17076411478010.354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-17076411478010.354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-71151714491.709808</v>
      </c>
      <c r="L4240" s="444">
        <f t="shared" ca="1" si="164"/>
        <v>-17147563192502.063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-17147563192502.063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-71448179968.758591</v>
      </c>
      <c r="L4241" s="444">
        <f t="shared" ca="1" si="164"/>
        <v>-17219011372470.82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-17219011372470.82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-71745880718.628418</v>
      </c>
      <c r="L4242" s="444">
        <f t="shared" ca="1" si="164"/>
        <v>-17290757253189.449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-17290757253189.449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-72044821888.289368</v>
      </c>
      <c r="L4243" s="444">
        <f t="shared" ca="1" si="164"/>
        <v>-17362802075077.738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-17362802075077.738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-72345008646.157242</v>
      </c>
      <c r="L4244" s="444">
        <f t="shared" ca="1" si="164"/>
        <v>-17435147083723.896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-17435147083723.896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-72646446182.182907</v>
      </c>
      <c r="L4245" s="444">
        <f t="shared" ca="1" si="164"/>
        <v>-17507793529906.08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-17507793529906.08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-72949139707.942001</v>
      </c>
      <c r="L4246" s="444">
        <f t="shared" ca="1" si="164"/>
        <v>-17580742669614.021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-17580742669614.021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-73253094456.725082</v>
      </c>
      <c r="L4247" s="444">
        <f t="shared" ca="1" si="164"/>
        <v>-17653995764070.746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-17653995764070.746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-73558315683.628113</v>
      </c>
      <c r="L4248" s="444">
        <f t="shared" ca="1" si="164"/>
        <v>-17727554079754.375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-17727554079754.375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-73864808665.643234</v>
      </c>
      <c r="L4249" s="444">
        <f t="shared" ca="1" si="164"/>
        <v>-17801418888420.02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-17801418888420.02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-74172578701.750076</v>
      </c>
      <c r="L4250" s="444">
        <f t="shared" ca="1" si="164"/>
        <v>-17875591467121.77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-17875591467121.77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-74481631113.00737</v>
      </c>
      <c r="L4251" s="444">
        <f t="shared" ca="1" si="164"/>
        <v>-17950073098234.777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-17950073098234.777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-74791971242.644897</v>
      </c>
      <c r="L4252" s="444">
        <f t="shared" ca="1" si="164"/>
        <v>-18024865069477.422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-18024865069477.422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-75103604456.15593</v>
      </c>
      <c r="L4253" s="444">
        <f t="shared" ca="1" si="164"/>
        <v>-18099968673933.578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-18099968673933.578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-75416536141.389908</v>
      </c>
      <c r="L4254" s="444">
        <f t="shared" ca="1" si="164"/>
        <v>-18175385210074.969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-18175385210074.969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-75730771708.645706</v>
      </c>
      <c r="L4255" s="444">
        <f t="shared" ca="1" si="164"/>
        <v>-18251115981783.613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-18251115981783.613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-76046316590.76506</v>
      </c>
      <c r="L4256" s="444">
        <f t="shared" ca="1" si="164"/>
        <v>-18327162298374.379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-18327162298374.379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-76363176243.226578</v>
      </c>
      <c r="L4257" s="444">
        <f t="shared" ca="1" si="164"/>
        <v>-18403525474617.605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-18403525474617.605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-76681356144.240021</v>
      </c>
      <c r="L4258" s="444">
        <f t="shared" ca="1" si="164"/>
        <v>-18480206830761.844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-18480206830761.844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-77000861794.841019</v>
      </c>
      <c r="L4259" s="444">
        <f t="shared" ca="1" si="164"/>
        <v>-18557207692556.684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-18557207692556.684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-77321698718.986176</v>
      </c>
      <c r="L4260" s="444">
        <f t="shared" ca="1" si="164"/>
        <v>-18634529391275.668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-18634529391275.668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-77643872463.648621</v>
      </c>
      <c r="L4261" s="444">
        <f t="shared" ca="1" si="164"/>
        <v>-18712173263739.316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-18712173263739.316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-77967388598.913818</v>
      </c>
      <c r="L4262" s="444">
        <f t="shared" ca="1" si="164"/>
        <v>-18790140652338.23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-18790140652338.23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-78292252718.075958</v>
      </c>
      <c r="L4263" s="444">
        <f t="shared" ca="1" si="164"/>
        <v>-18868432905056.305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-18868432905056.305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-78618470437.734604</v>
      </c>
      <c r="L4264" s="444">
        <f t="shared" ca="1" si="164"/>
        <v>-18947051375494.039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-18947051375494.039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-78946047397.89183</v>
      </c>
      <c r="L4265" s="444">
        <f t="shared" ca="1" si="164"/>
        <v>-19025997422891.93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-19025997422891.93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-79274989262.049713</v>
      </c>
      <c r="L4266" s="444">
        <f t="shared" ca="1" si="164"/>
        <v>-19105272412153.98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-19105272412153.98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-79605301717.308258</v>
      </c>
      <c r="L4267" s="444">
        <f t="shared" ca="1" si="164"/>
        <v>-19184877713871.289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-19184877713871.289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-79936990474.463699</v>
      </c>
      <c r="L4268" s="444">
        <f t="shared" ca="1" si="164"/>
        <v>-19264814704345.754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-19264814704345.754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-80270061268.1073</v>
      </c>
      <c r="L4269" s="444">
        <f t="shared" ca="1" si="164"/>
        <v>-19345084765613.859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-19345084765613.859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-80604519856.724411</v>
      </c>
      <c r="L4270" s="444">
        <f t="shared" ca="1" si="164"/>
        <v>-19425689285470.582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-19425689285470.582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-80940372022.794098</v>
      </c>
      <c r="L4271" s="444">
        <f t="shared" ca="1" si="164"/>
        <v>-19506629657493.375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-19506629657493.375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-81277623572.889069</v>
      </c>
      <c r="L4272" s="444">
        <f t="shared" ca="1" si="164"/>
        <v>-19587907281066.266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-19587907281066.266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-81616280337.776108</v>
      </c>
      <c r="L4273" s="444">
        <f t="shared" ca="1" si="164"/>
        <v>-19669523561404.043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-19669523561404.043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-81956348172.516846</v>
      </c>
      <c r="L4274" s="444">
        <f t="shared" ca="1" si="164"/>
        <v>-19751479909576.559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-19751479909576.559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-82297832956.569</v>
      </c>
      <c r="L4275" s="444">
        <f t="shared" ca="1" si="164"/>
        <v>-19833777742533.129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-19833777742533.129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-82640740593.888031</v>
      </c>
      <c r="L4276" s="444">
        <f t="shared" ca="1" si="164"/>
        <v>-19916418483127.016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-19916418483127.016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-82985077013.029236</v>
      </c>
      <c r="L4277" s="444">
        <f t="shared" ca="1" si="164"/>
        <v>-19999403560140.043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-19999403560140.043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-83330848167.250183</v>
      </c>
      <c r="L4278" s="444">
        <f t="shared" ca="1" si="164"/>
        <v>-20082734408307.293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-20082734408307.293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-83678060034.613724</v>
      </c>
      <c r="L4279" s="444">
        <f t="shared" ca="1" si="164"/>
        <v>-20166412468341.906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-20166412468341.906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-84026718618.091278</v>
      </c>
      <c r="L4280" s="444">
        <f t="shared" ca="1" si="164"/>
        <v>-20250439186959.996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-20250439186959.996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-84376829945.666656</v>
      </c>
      <c r="L4281" s="444">
        <f t="shared" ca="1" si="164"/>
        <v>-20334816016905.664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-20334816016905.664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-84728400070.440262</v>
      </c>
      <c r="L4282" s="444">
        <f t="shared" ca="1" si="164"/>
        <v>-20419544416976.105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-20419544416976.105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-85081435070.733765</v>
      </c>
      <c r="L4283" s="444">
        <f t="shared" ca="1" si="164"/>
        <v>-20504625852046.84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-20504625852046.84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-85435941050.19516</v>
      </c>
      <c r="L4284" s="444">
        <f t="shared" ca="1" si="164"/>
        <v>-20590061793097.035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-20590061793097.035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-85791924137.904312</v>
      </c>
      <c r="L4285" s="444">
        <f t="shared" ca="1" si="164"/>
        <v>-20675853717234.941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-20675853717234.941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-86149390488.478928</v>
      </c>
      <c r="L4286" s="444">
        <f t="shared" ca="1" si="164"/>
        <v>-20762003107723.422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-20762003107723.422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-86508346282.180923</v>
      </c>
      <c r="L4287" s="444">
        <f t="shared" ca="1" si="164"/>
        <v>-20848511454005.602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-20848511454005.602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-86868797725.023346</v>
      </c>
      <c r="L4288" s="444">
        <f t="shared" ca="1" si="164"/>
        <v>-20935380251730.625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-20935380251730.625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-87230751048.877609</v>
      </c>
      <c r="L4289" s="444">
        <f t="shared" ca="1" si="164"/>
        <v>-21022611002779.504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-21022611002779.504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-87594212511.581268</v>
      </c>
      <c r="L4290" s="444">
        <f t="shared" ca="1" si="164"/>
        <v>-21110205215291.086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-21110205215291.086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-87959188397.046188</v>
      </c>
      <c r="L4291" s="444">
        <f t="shared" ca="1" si="164"/>
        <v>-21198164403688.133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-21198164403688.133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-88325685015.367218</v>
      </c>
      <c r="L4292" s="444">
        <f t="shared" ca="1" si="164"/>
        <v>-21286490088703.5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-21286490088703.5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-88693708702.931244</v>
      </c>
      <c r="L4293" s="444">
        <f t="shared" ca="1" si="164"/>
        <v>-21375183797406.43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-21375183797406.43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-89063265822.526794</v>
      </c>
      <c r="L4294" s="444">
        <f t="shared" ca="1" si="164"/>
        <v>-21464247063228.957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-21464247063228.957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-89434362763.453979</v>
      </c>
      <c r="L4295" s="444">
        <f t="shared" ca="1" si="164"/>
        <v>-21553681425992.41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-21553681425992.41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-89807005941.63504</v>
      </c>
      <c r="L4296" s="444">
        <f t="shared" ca="1" si="164"/>
        <v>-21643488431934.047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-21643488431934.047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-90181201799.725189</v>
      </c>
      <c r="L4297" s="444">
        <f t="shared" ca="1" si="164"/>
        <v>-21733669633733.773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-21733669633733.773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-90556956807.22406</v>
      </c>
      <c r="L4298" s="444">
        <f t="shared" ca="1" si="164"/>
        <v>-21824226590540.996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-21824226590540.996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-90934277460.587479</v>
      </c>
      <c r="L4299" s="444">
        <f t="shared" ca="1" si="164"/>
        <v>-21915160868001.582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-21915160868001.582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-91313170283.33992</v>
      </c>
      <c r="L4300" s="444">
        <f t="shared" ca="1" si="164"/>
        <v>-22006474038284.922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-22006474038284.922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-91693641826.18718</v>
      </c>
      <c r="L4301" s="444">
        <f t="shared" ca="1" si="164"/>
        <v>-22098167680111.109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-22098167680111.109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-92075698667.129623</v>
      </c>
      <c r="L4302" s="444">
        <f t="shared" ca="1" si="164"/>
        <v>-22190243378778.238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-22190243378778.238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-92459347411.575989</v>
      </c>
      <c r="L4303" s="444">
        <f t="shared" ca="1" si="164"/>
        <v>-22282702726189.813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-22282702726189.813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-92844594692.45755</v>
      </c>
      <c r="L4304" s="444">
        <f t="shared" ca="1" si="164"/>
        <v>-22375547320882.27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-22375547320882.27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-93231447170.342789</v>
      </c>
      <c r="L4305" s="444">
        <f t="shared" ca="1" si="164"/>
        <v>-22468778768052.613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-22468778768052.613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-93619911533.552551</v>
      </c>
      <c r="L4306" s="444">
        <f t="shared" ca="1" si="164"/>
        <v>-22562398679586.164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-22562398679586.164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-94009994498.275681</v>
      </c>
      <c r="L4307" s="444">
        <f t="shared" ca="1" si="164"/>
        <v>-22656408674084.441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-22656408674084.441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-94401702808.685165</v>
      </c>
      <c r="L4308" s="444">
        <f t="shared" ca="1" si="164"/>
        <v>-22750810376893.125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-22750810376893.125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-94795043237.054688</v>
      </c>
      <c r="L4309" s="444">
        <f t="shared" ca="1" si="164"/>
        <v>-22845605420130.18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-22845605420130.18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-95190022583.875748</v>
      </c>
      <c r="L4310" s="444">
        <f t="shared" ca="1" si="164"/>
        <v>-22940795442714.055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-22940795442714.055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-95586647677.97522</v>
      </c>
      <c r="L4311" s="444">
        <f t="shared" ca="1" si="164"/>
        <v>-23036382090392.031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-23036382090392.031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-95984925376.633469</v>
      </c>
      <c r="L4312" s="444">
        <f t="shared" ca="1" si="164"/>
        <v>-23132367015768.664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-23132367015768.664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-96384862565.702759</v>
      </c>
      <c r="L4313" s="444">
        <f t="shared" ca="1" si="164"/>
        <v>-23228751878334.367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-23228751878334.367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-96786466159.726532</v>
      </c>
      <c r="L4314" s="444">
        <f t="shared" ca="1" si="164"/>
        <v>-23325538344494.094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-23325538344494.094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-97189743102.058716</v>
      </c>
      <c r="L4315" s="444">
        <f t="shared" ca="1" si="164"/>
        <v>-23422728087596.152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-23422728087596.152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-97594700364.983963</v>
      </c>
      <c r="L4316" s="444">
        <f t="shared" ca="1" si="164"/>
        <v>-23520322787961.137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-23520322787961.137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-98001344949.838074</v>
      </c>
      <c r="L4317" s="444">
        <f t="shared" ca="1" si="164"/>
        <v>-23618324132910.977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-23618324132910.977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-98409683887.129074</v>
      </c>
      <c r="L4318" s="444">
        <f t="shared" ca="1" si="164"/>
        <v>-23716733816798.105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-23716733816798.105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-98819724236.658768</v>
      </c>
      <c r="L4319" s="444">
        <f t="shared" ca="1" si="164"/>
        <v>-23815553541034.766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-23815553541034.766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-99231473087.644852</v>
      </c>
      <c r="L4320" s="444">
        <f t="shared" ca="1" si="164"/>
        <v>-23914785014122.41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-23914785014122.41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-99644937558.843369</v>
      </c>
      <c r="L4321" s="444">
        <f t="shared" ca="1" si="164"/>
        <v>-24014429951681.254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-24014429951681.254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-100060124798.67189</v>
      </c>
      <c r="L4322" s="444">
        <f t="shared" ca="1" si="164"/>
        <v>-24114490076479.926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-24114490076479.926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-100477041985.33302</v>
      </c>
      <c r="L4323" s="444">
        <f t="shared" ca="1" si="164"/>
        <v>-24214967118465.258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-24214967118465.258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-100895696326.93857</v>
      </c>
      <c r="L4324" s="444">
        <f t="shared" ca="1" si="164"/>
        <v>-24315862814792.195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-24315862814792.195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-101316095061.63414</v>
      </c>
      <c r="L4325" s="444">
        <f t="shared" ca="1" si="164"/>
        <v>-24417178909853.828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-24417178909853.828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-101738245457.72429</v>
      </c>
      <c r="L4326" s="444">
        <f t="shared" ca="1" si="164"/>
        <v>-24518917155311.551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-24518917155311.551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-102162154813.79813</v>
      </c>
      <c r="L4327" s="444">
        <f t="shared" ca="1" si="164"/>
        <v>-24621079310125.348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-24621079310125.348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-102587830458.85562</v>
      </c>
      <c r="L4328" s="444">
        <f t="shared" ca="1" si="164"/>
        <v>-24723667140584.203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-24723667140584.203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-103015279752.43417</v>
      </c>
      <c r="L4329" s="444">
        <f t="shared" ca="1" si="164"/>
        <v>-24826682420336.637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-24826682420336.637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-103444510084.73599</v>
      </c>
      <c r="L4330" s="444">
        <f t="shared" ca="1" si="164"/>
        <v>-24930126930421.371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-24930126930421.371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-103875528876.75571</v>
      </c>
      <c r="L4331" s="444">
        <f t="shared" ca="1" si="164"/>
        <v>-25034002459298.125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-25034002459298.125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-104308343580.40886</v>
      </c>
      <c r="L4332" s="444">
        <f t="shared" ca="1" si="164"/>
        <v>-25138310802878.535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-25138310802878.535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-104742961678.66057</v>
      </c>
      <c r="L4333" s="444">
        <f t="shared" ca="1" si="164"/>
        <v>-25243053764557.195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-25243053764557.195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-105179390685.65498</v>
      </c>
      <c r="L4334" s="444">
        <f t="shared" ca="1" si="164"/>
        <v>-25348233155242.852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-25348233155242.852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-105617638146.84521</v>
      </c>
      <c r="L4335" s="444">
        <f t="shared" ca="1" si="164"/>
        <v>-25453850793389.695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-25453850793389.695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-106057711639.12373</v>
      </c>
      <c r="L4336" s="444">
        <f t="shared" ca="1" si="164"/>
        <v>-25559908505028.82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-25559908505028.82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-106499618770.95341</v>
      </c>
      <c r="L4337" s="444">
        <f t="shared" ca="1" si="164"/>
        <v>-25666408123799.773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-25666408123799.773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-106943367182.49905</v>
      </c>
      <c r="L4338" s="444">
        <f t="shared" ca="1" si="164"/>
        <v>-25773351490982.273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-25773351490982.273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-107388964545.75948</v>
      </c>
      <c r="L4339" s="444">
        <f t="shared" ca="1" si="164"/>
        <v>-25880740455528.031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-25880740455528.031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-107836418564.70013</v>
      </c>
      <c r="L4340" s="444">
        <f t="shared" ca="1" si="164"/>
        <v>-25988576874092.73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-25988576874092.73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-108285736975.38638</v>
      </c>
      <c r="L4341" s="444">
        <f t="shared" ca="1" si="164"/>
        <v>-26096862611068.117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-26096862611068.117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-108736927546.11716</v>
      </c>
      <c r="L4342" s="444">
        <f t="shared" ca="1" si="164"/>
        <v>-26205599538614.234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-26205599538614.234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-109189998077.55931</v>
      </c>
      <c r="L4343" s="444">
        <f t="shared" ref="L4343:L4597" ca="1" si="169">I4343-J4343+K4343</f>
        <v>-26314789536691.793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-26314789536691.793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-109644956402.88248</v>
      </c>
      <c r="L4344" s="444">
        <f t="shared" ca="1" si="169"/>
        <v>-26424434493094.676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-26424434493094.676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-110101810387.89449</v>
      </c>
      <c r="L4345" s="444">
        <f t="shared" ca="1" si="169"/>
        <v>-26534536303482.57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-26534536303482.57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-110560567931.17737</v>
      </c>
      <c r="L4346" s="444">
        <f t="shared" ca="1" si="169"/>
        <v>-26645096871413.746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-26645096871413.746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-111021236964.22394</v>
      </c>
      <c r="L4347" s="444">
        <f t="shared" ca="1" si="169"/>
        <v>-26756118108377.969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-26756118108377.969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-111483825451.57487</v>
      </c>
      <c r="L4348" s="444">
        <f t="shared" ca="1" si="169"/>
        <v>-26867601933829.543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-26867601933829.543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-111948341390.95642</v>
      </c>
      <c r="L4349" s="444">
        <f t="shared" ca="1" si="169"/>
        <v>-26979550275220.5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-26979550275220.5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-112414792813.41875</v>
      </c>
      <c r="L4350" s="444">
        <f t="shared" ca="1" si="169"/>
        <v>-27091965068033.918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-27091965068033.918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-112883187783.47466</v>
      </c>
      <c r="L4351" s="444">
        <f t="shared" ca="1" si="169"/>
        <v>-27204848255817.395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-27204848255817.395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-113353534399.23914</v>
      </c>
      <c r="L4352" s="444">
        <f t="shared" ca="1" si="169"/>
        <v>-27318201790216.633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-27318201790216.633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-113825840792.56931</v>
      </c>
      <c r="L4353" s="444">
        <f t="shared" ca="1" si="169"/>
        <v>-27432027631009.203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-27432027631009.203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-114300115129.20502</v>
      </c>
      <c r="L4354" s="444">
        <f t="shared" ca="1" si="169"/>
        <v>-27546327746138.406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-27546327746138.406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-114776365608.91003</v>
      </c>
      <c r="L4355" s="444">
        <f t="shared" ca="1" si="169"/>
        <v>-27661104111747.316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-27661104111747.316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-115254600465.61382</v>
      </c>
      <c r="L4356" s="444">
        <f t="shared" ca="1" si="169"/>
        <v>-27776358712212.93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-27776358712212.93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-115734827967.55385</v>
      </c>
      <c r="L4357" s="444">
        <f t="shared" ca="1" si="169"/>
        <v>-27892093540180.484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-27892093540180.484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-116217056417.41869</v>
      </c>
      <c r="L4358" s="444">
        <f t="shared" ca="1" si="169"/>
        <v>-28008310596597.902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-28008310596597.902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-116701294152.49126</v>
      </c>
      <c r="L4359" s="444">
        <f t="shared" ca="1" si="169"/>
        <v>-28125011890750.395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-28125011890750.395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-117187549544.7933</v>
      </c>
      <c r="L4360" s="444">
        <f t="shared" ca="1" si="169"/>
        <v>-28242199440295.188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-28242199440295.188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-117675831001.22993</v>
      </c>
      <c r="L4361" s="444">
        <f t="shared" ca="1" si="169"/>
        <v>-28359875271296.418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-28359875271296.418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-118166146963.73508</v>
      </c>
      <c r="L4362" s="444">
        <f t="shared" ca="1" si="169"/>
        <v>-28478041418260.152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-28478041418260.152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-118658505909.4173</v>
      </c>
      <c r="L4363" s="444">
        <f t="shared" ca="1" si="169"/>
        <v>-28596699924169.57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-28596699924169.57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-119152916350.70654</v>
      </c>
      <c r="L4364" s="444">
        <f t="shared" ca="1" si="169"/>
        <v>-28715852840520.277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-28715852840520.277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-119649386835.50116</v>
      </c>
      <c r="L4365" s="444">
        <f t="shared" ca="1" si="169"/>
        <v>-28835502227355.777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-28835502227355.777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-120147925947.31573</v>
      </c>
      <c r="L4366" s="444">
        <f t="shared" ca="1" si="169"/>
        <v>-28955650153303.094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-28955650153303.094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-120648542305.42953</v>
      </c>
      <c r="L4367" s="444">
        <f t="shared" ca="1" si="169"/>
        <v>-29076298695608.523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-29076298695608.523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-121151244565.03549</v>
      </c>
      <c r="L4368" s="444">
        <f t="shared" ca="1" si="169"/>
        <v>-29197449940173.559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-29197449940173.559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-121656041417.38983</v>
      </c>
      <c r="L4369" s="444">
        <f t="shared" ca="1" si="169"/>
        <v>-29319105981590.949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-29319105981590.949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-122162941589.96228</v>
      </c>
      <c r="L4370" s="444">
        <f t="shared" ca="1" si="169"/>
        <v>-29441268923180.91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-29441268923180.91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-122671953846.58713</v>
      </c>
      <c r="L4371" s="444">
        <f t="shared" ca="1" si="169"/>
        <v>-29563940877027.496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-29563940877027.496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-123183086987.61458</v>
      </c>
      <c r="L4372" s="444">
        <f t="shared" ca="1" si="169"/>
        <v>-29687123964015.109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-29687123964015.109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-123696349850.06296</v>
      </c>
      <c r="L4373" s="444">
        <f t="shared" ca="1" si="169"/>
        <v>-29810820313865.172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-29810820313865.172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-124211751307.77155</v>
      </c>
      <c r="L4374" s="444">
        <f t="shared" ca="1" si="169"/>
        <v>-29935032065172.945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-29935032065172.945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-124729300271.55394</v>
      </c>
      <c r="L4375" s="444">
        <f t="shared" ca="1" si="169"/>
        <v>-30059761365444.5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-30059761365444.5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-125249005689.35208</v>
      </c>
      <c r="L4376" s="444">
        <f t="shared" ca="1" si="169"/>
        <v>-30185010371133.852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-30185010371133.852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-125770876546.39107</v>
      </c>
      <c r="L4377" s="444">
        <f t="shared" ca="1" si="169"/>
        <v>-30310781247680.242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-30310781247680.242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-126294921865.33434</v>
      </c>
      <c r="L4378" s="444">
        <f t="shared" ca="1" si="169"/>
        <v>-30437076169545.578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-30437076169545.578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-126821150706.43991</v>
      </c>
      <c r="L4379" s="444">
        <f t="shared" ca="1" si="169"/>
        <v>-30563897320252.02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-30563897320252.02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-127349572167.71675</v>
      </c>
      <c r="L4380" s="444">
        <f t="shared" ca="1" si="169"/>
        <v>-30691246892419.734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-30691246892419.734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-127880195385.08223</v>
      </c>
      <c r="L4381" s="444">
        <f t="shared" ca="1" si="169"/>
        <v>-30819127087804.816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-30819127087804.816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-128413029532.52007</v>
      </c>
      <c r="L4382" s="444">
        <f t="shared" ca="1" si="169"/>
        <v>-30947540117337.336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-30947540117337.336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-128948083822.23889</v>
      </c>
      <c r="L4383" s="444">
        <f t="shared" ca="1" si="169"/>
        <v>-31076488201159.574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-31076488201159.574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-129485367504.83156</v>
      </c>
      <c r="L4384" s="444">
        <f t="shared" ca="1" si="169"/>
        <v>-31205973568664.406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-31205973568664.406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-130024889869.43504</v>
      </c>
      <c r="L4385" s="444">
        <f t="shared" ca="1" si="169"/>
        <v>-31335998458533.84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-31335998458533.84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-130566660243.89099</v>
      </c>
      <c r="L4386" s="444">
        <f t="shared" ca="1" si="169"/>
        <v>-31466565118777.73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-31466565118777.73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-131110687994.90721</v>
      </c>
      <c r="L4387" s="444">
        <f t="shared" ca="1" si="169"/>
        <v>-31597675806772.637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-31597675806772.637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-131656982528.21933</v>
      </c>
      <c r="L4388" s="444">
        <f t="shared" ca="1" si="169"/>
        <v>-31729332789300.855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-31729332789300.855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-132205553288.75356</v>
      </c>
      <c r="L4389" s="444">
        <f t="shared" ca="1" si="169"/>
        <v>-31861538342589.609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-31861538342589.609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-132756409760.79002</v>
      </c>
      <c r="L4390" s="444">
        <f t="shared" ca="1" si="169"/>
        <v>-31994294752350.398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-31994294752350.398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-133309561468.12665</v>
      </c>
      <c r="L4391" s="444">
        <f t="shared" ca="1" si="169"/>
        <v>-32127604313818.523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-32127604313818.523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-133865017974.24385</v>
      </c>
      <c r="L4392" s="444">
        <f t="shared" ca="1" si="169"/>
        <v>-32261469331792.766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-32261469331792.766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-134422788882.46985</v>
      </c>
      <c r="L4393" s="444">
        <f t="shared" ca="1" si="169"/>
        <v>-32395892120675.234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-32395892120675.234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-134982883836.1468</v>
      </c>
      <c r="L4394" s="444">
        <f t="shared" ca="1" si="169"/>
        <v>-32530875004511.383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-32530875004511.383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-135545312518.79742</v>
      </c>
      <c r="L4395" s="444">
        <f t="shared" ca="1" si="169"/>
        <v>-32666420317030.18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-32666420317030.18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-136110084654.29243</v>
      </c>
      <c r="L4396" s="444">
        <f t="shared" ca="1" si="169"/>
        <v>-32802530401684.473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-32802530401684.473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-136677210007.01863</v>
      </c>
      <c r="L4397" s="444">
        <f t="shared" ca="1" si="169"/>
        <v>-32939207611691.492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-32939207611691.492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-137246698382.04788</v>
      </c>
      <c r="L4398" s="444">
        <f t="shared" ca="1" si="169"/>
        <v>-33076454310073.539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-33076454310073.539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-137818559625.3064</v>
      </c>
      <c r="L4399" s="444">
        <f t="shared" ca="1" si="169"/>
        <v>-33214272869698.844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-33214272869698.844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-138392803623.74521</v>
      </c>
      <c r="L4400" s="444">
        <f t="shared" ca="1" si="169"/>
        <v>-33352665673322.59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-33352665673322.59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-138969440305.5108</v>
      </c>
      <c r="L4401" s="444">
        <f t="shared" ca="1" si="169"/>
        <v>-33491635113628.102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-33491635113628.102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-139548479640.1171</v>
      </c>
      <c r="L4402" s="444">
        <f t="shared" ca="1" si="169"/>
        <v>-33631183593268.219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-33631183593268.219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-140129931638.61758</v>
      </c>
      <c r="L4403" s="444">
        <f t="shared" ca="1" si="169"/>
        <v>-33771313524906.836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-33771313524906.836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-140713806353.77847</v>
      </c>
      <c r="L4404" s="444">
        <f t="shared" ca="1" si="169"/>
        <v>-33912027331260.613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-33912027331260.613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-141300113880.25256</v>
      </c>
      <c r="L4405" s="444">
        <f t="shared" ca="1" si="169"/>
        <v>-34053327445140.867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-34053327445140.867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-141888864354.7536</v>
      </c>
      <c r="L4406" s="444">
        <f t="shared" ca="1" si="169"/>
        <v>-34195216309495.621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-34195216309495.621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-142480067956.23175</v>
      </c>
      <c r="L4407" s="444">
        <f t="shared" ca="1" si="169"/>
        <v>-34337696377451.852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-34337696377451.852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-143073734906.04938</v>
      </c>
      <c r="L4408" s="444">
        <f t="shared" ca="1" si="169"/>
        <v>-34480770112357.902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-34480770112357.902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-143669875468.15793</v>
      </c>
      <c r="L4409" s="444">
        <f t="shared" ca="1" si="169"/>
        <v>-34624439987826.059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-34624439987826.059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-144268499949.27524</v>
      </c>
      <c r="L4410" s="444">
        <f t="shared" ca="1" si="169"/>
        <v>-34768708487775.332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-34768708487775.332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-144869618699.0639</v>
      </c>
      <c r="L4411" s="444">
        <f t="shared" ca="1" si="169"/>
        <v>-34913578106474.395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-34913578106474.395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-145473242110.30997</v>
      </c>
      <c r="L4412" s="444">
        <f t="shared" ca="1" si="169"/>
        <v>-35059051348584.703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-35059051348584.703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-146079380619.10294</v>
      </c>
      <c r="L4413" s="444">
        <f t="shared" ca="1" si="169"/>
        <v>-35205130729203.805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-35205130729203.805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-146688044705.01584</v>
      </c>
      <c r="L4414" s="444">
        <f t="shared" ca="1" si="169"/>
        <v>-35351818773908.82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-35351818773908.82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-147299244891.28674</v>
      </c>
      <c r="L4415" s="444">
        <f t="shared" ca="1" si="169"/>
        <v>-35499118018800.109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-35499118018800.109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-147912991745.00046</v>
      </c>
      <c r="L4416" s="444">
        <f t="shared" ca="1" si="169"/>
        <v>-35647031010545.109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-35647031010545.109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-148529295877.2713</v>
      </c>
      <c r="L4417" s="444">
        <f t="shared" ca="1" si="169"/>
        <v>-35795560306422.383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-35795560306422.383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-149148167943.42661</v>
      </c>
      <c r="L4418" s="444">
        <f t="shared" ca="1" si="169"/>
        <v>-35944708474365.813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-35944708474365.813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-149769618643.19089</v>
      </c>
      <c r="L4419" s="444">
        <f t="shared" ca="1" si="169"/>
        <v>-36094478093009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-36094478093009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-150393658720.87082</v>
      </c>
      <c r="L4420" s="444">
        <f t="shared" ca="1" si="169"/>
        <v>-36244871751729.867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-36244871751729.867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-151020298965.54111</v>
      </c>
      <c r="L4421" s="444">
        <f t="shared" ca="1" si="169"/>
        <v>-36395892050695.406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-36395892050695.406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-151649550211.23087</v>
      </c>
      <c r="L4422" s="444">
        <f t="shared" ca="1" si="169"/>
        <v>-36547541600906.641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-36547541600906.641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-152281423337.11099</v>
      </c>
      <c r="L4423" s="444">
        <f t="shared" ca="1" si="169"/>
        <v>-36699823024243.75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-36699823024243.75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-152915929267.68228</v>
      </c>
      <c r="L4424" s="444">
        <f t="shared" ca="1" si="169"/>
        <v>-36852738953511.43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-36852738953511.43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-153553078972.96429</v>
      </c>
      <c r="L4425" s="444">
        <f t="shared" ca="1" si="169"/>
        <v>-37006292032484.391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-37006292032484.391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-154192883468.68497</v>
      </c>
      <c r="L4426" s="444">
        <f t="shared" ca="1" si="169"/>
        <v>-37160484915953.078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-37160484915953.078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-154835353816.47116</v>
      </c>
      <c r="L4427" s="444">
        <f t="shared" ca="1" si="169"/>
        <v>-37315320269769.547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-37315320269769.547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-155480501124.03976</v>
      </c>
      <c r="L4428" s="444">
        <f t="shared" ca="1" si="169"/>
        <v>-37470800770893.586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-37470800770893.586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-156128336545.38995</v>
      </c>
      <c r="L4429" s="444">
        <f t="shared" ca="1" si="169"/>
        <v>-37626929107438.977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-37626929107438.977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-156778871280.99573</v>
      </c>
      <c r="L4430" s="444">
        <f t="shared" ca="1" si="169"/>
        <v>-37783707978719.969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-37783707978719.969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-157432116577.99988</v>
      </c>
      <c r="L4431" s="444">
        <f t="shared" ca="1" si="169"/>
        <v>-37941140095297.969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-37941140095297.969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-158088083730.4082</v>
      </c>
      <c r="L4432" s="444">
        <f t="shared" ca="1" si="169"/>
        <v>-38099228179028.375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-38099228179028.375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-158746784079.28488</v>
      </c>
      <c r="L4433" s="444">
        <f t="shared" ca="1" si="169"/>
        <v>-38257974963107.656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-38257974963107.656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-159408229012.94858</v>
      </c>
      <c r="L4434" s="444">
        <f t="shared" ca="1" si="169"/>
        <v>-38417383192120.602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-38417383192120.602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-160072429967.16916</v>
      </c>
      <c r="L4435" s="444">
        <f t="shared" ca="1" si="169"/>
        <v>-38577455622087.773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-38577455622087.773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-160739398425.36572</v>
      </c>
      <c r="L4436" s="444">
        <f t="shared" ca="1" si="169"/>
        <v>-38738195020513.141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-38738195020513.141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-161409145918.80475</v>
      </c>
      <c r="L4437" s="444">
        <f t="shared" ca="1" si="169"/>
        <v>-38899604166431.945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-38899604166431.945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-162081684026.79977</v>
      </c>
      <c r="L4438" s="444">
        <f t="shared" ca="1" si="169"/>
        <v>-39061685850458.742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-39061685850458.742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-162757024376.91144</v>
      </c>
      <c r="L4439" s="444">
        <f t="shared" ca="1" si="169"/>
        <v>-39224442874835.656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-39224442874835.656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-163435178645.14856</v>
      </c>
      <c r="L4440" s="444">
        <f t="shared" ca="1" si="169"/>
        <v>-39387878053480.805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-39387878053480.805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-164116158556.17001</v>
      </c>
      <c r="L4441" s="444">
        <f t="shared" ca="1" si="169"/>
        <v>-39551994212036.977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-39551994212036.977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-164799975883.4874</v>
      </c>
      <c r="L4442" s="444">
        <f t="shared" ca="1" si="169"/>
        <v>-39716794187920.461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-39716794187920.461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-165486642449.66858</v>
      </c>
      <c r="L4443" s="444">
        <f t="shared" ca="1" si="169"/>
        <v>-39882280830370.133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-39882280830370.133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-166176170126.54221</v>
      </c>
      <c r="L4444" s="444">
        <f t="shared" ca="1" si="169"/>
        <v>-40048457000496.672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-40048457000496.672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-166868570835.4028</v>
      </c>
      <c r="L4445" s="444">
        <f t="shared" ca="1" si="169"/>
        <v>-40215325571332.078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-40215325571332.078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-167563856547.21698</v>
      </c>
      <c r="L4446" s="444">
        <f t="shared" ca="1" si="169"/>
        <v>-40382889427879.297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-40382889427879.297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-168262039282.83041</v>
      </c>
      <c r="L4447" s="444">
        <f t="shared" ca="1" si="169"/>
        <v>-40551151467162.125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-40551151467162.125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-168963131113.17551</v>
      </c>
      <c r="L4448" s="444">
        <f t="shared" ca="1" si="169"/>
        <v>-40720114598275.297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-40720114598275.297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-169667144159.48041</v>
      </c>
      <c r="L4449" s="444">
        <f t="shared" ca="1" si="169"/>
        <v>-40889781742434.773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-40889781742434.773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-170374090593.47821</v>
      </c>
      <c r="L4450" s="444">
        <f t="shared" ca="1" si="169"/>
        <v>-41060155833028.25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-41060155833028.25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-171083982637.61771</v>
      </c>
      <c r="L4451" s="444">
        <f t="shared" ca="1" si="169"/>
        <v>-41231239815665.867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-41231239815665.867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-171796832565.27444</v>
      </c>
      <c r="L4452" s="444">
        <f t="shared" ca="1" si="169"/>
        <v>-41403036648231.141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-41403036648231.141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-172512652700.96307</v>
      </c>
      <c r="L4453" s="444">
        <f t="shared" ca="1" si="169"/>
        <v>-41575549300932.102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-41575549300932.102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-173231455420.55042</v>
      </c>
      <c r="L4454" s="444">
        <f t="shared" ca="1" si="169"/>
        <v>-41748780756352.648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-41748780756352.648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-173953253151.46936</v>
      </c>
      <c r="L4455" s="444">
        <f t="shared" ca="1" si="169"/>
        <v>-41922734009504.117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-41922734009504.117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-174678058372.93381</v>
      </c>
      <c r="L4456" s="444">
        <f t="shared" ca="1" si="169"/>
        <v>-42097412067877.055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-42097412067877.055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-175405883616.15439</v>
      </c>
      <c r="L4457" s="444">
        <f t="shared" ca="1" si="169"/>
        <v>-42272817951493.211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-42272817951493.211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-176136741464.55505</v>
      </c>
      <c r="L4458" s="444">
        <f t="shared" ca="1" si="169"/>
        <v>-42448954692957.766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-42448954692957.766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-176870644553.99069</v>
      </c>
      <c r="L4459" s="444">
        <f t="shared" ca="1" si="169"/>
        <v>-42625825337511.758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-42625825337511.758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-177607605572.96567</v>
      </c>
      <c r="L4460" s="444">
        <f t="shared" ca="1" si="169"/>
        <v>-42803432943084.727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-42803432943084.727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-178347637262.85303</v>
      </c>
      <c r="L4461" s="444">
        <f t="shared" ca="1" si="169"/>
        <v>-42981780580347.578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-42981780580347.578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-179090752418.1149</v>
      </c>
      <c r="L4462" s="444">
        <f t="shared" ca="1" si="169"/>
        <v>-43160871332765.695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-43160871332765.695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-179836963886.52374</v>
      </c>
      <c r="L4463" s="444">
        <f t="shared" ca="1" si="169"/>
        <v>-43340708296652.219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-43340708296652.219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-180586284569.38425</v>
      </c>
      <c r="L4464" s="444">
        <f t="shared" ca="1" si="169"/>
        <v>-43521294581221.602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-43521294581221.602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-181338727421.75668</v>
      </c>
      <c r="L4465" s="444">
        <f t="shared" ca="1" si="169"/>
        <v>-43702633308643.359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-43702633308643.359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-182094305452.68066</v>
      </c>
      <c r="L4466" s="444">
        <f t="shared" ca="1" si="169"/>
        <v>-43884727614096.039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-43884727614096.039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-182853031725.40015</v>
      </c>
      <c r="L4467" s="444">
        <f t="shared" ca="1" si="169"/>
        <v>-44067580645821.438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-44067580645821.438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-183614919357.58932</v>
      </c>
      <c r="L4468" s="444">
        <f t="shared" ca="1" si="169"/>
        <v>-44251195565179.023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-44251195565179.023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-184379981521.57925</v>
      </c>
      <c r="L4469" s="444">
        <f t="shared" ca="1" si="169"/>
        <v>-44435575546700.602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-44435575546700.602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-185148231444.58585</v>
      </c>
      <c r="L4470" s="444">
        <f t="shared" ca="1" si="169"/>
        <v>-44620723778145.188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-44620723778145.188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-185919682408.93829</v>
      </c>
      <c r="L4471" s="444">
        <f t="shared" ca="1" si="169"/>
        <v>-44806643460554.125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-44806643460554.125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-186694347752.30884</v>
      </c>
      <c r="L4472" s="444">
        <f t="shared" ca="1" si="169"/>
        <v>-44993337808306.438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-44993337808306.438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-187472240867.94348</v>
      </c>
      <c r="L4473" s="444">
        <f t="shared" ca="1" si="169"/>
        <v>-45180810049174.383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-45180810049174.383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-188253375204.89325</v>
      </c>
      <c r="L4474" s="444">
        <f t="shared" ca="1" si="169"/>
        <v>-45369063424379.273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-45369063424379.273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-189037764268.24698</v>
      </c>
      <c r="L4475" s="444">
        <f t="shared" ca="1" si="169"/>
        <v>-45558101188647.523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-45558101188647.523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-189825421619.36469</v>
      </c>
      <c r="L4476" s="444">
        <f t="shared" ca="1" si="169"/>
        <v>-45747926610266.891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-45747926610266.891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-190616360876.11203</v>
      </c>
      <c r="L4477" s="444">
        <f t="shared" ca="1" si="169"/>
        <v>-45938542971143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-45938542971143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-191410595713.09583</v>
      </c>
      <c r="L4478" s="444">
        <f t="shared" ca="1" si="169"/>
        <v>-46129953566856.094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-46129953566856.094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-192208139861.90039</v>
      </c>
      <c r="L4479" s="444">
        <f t="shared" ca="1" si="169"/>
        <v>-46322161706717.992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-46322161706717.992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-193009007111.32495</v>
      </c>
      <c r="L4480" s="444">
        <f t="shared" ca="1" si="169"/>
        <v>-46515170713829.32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-46515170713829.32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-193813211307.62216</v>
      </c>
      <c r="L4481" s="444">
        <f t="shared" ca="1" si="169"/>
        <v>-46708983925136.945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-46708983925136.945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-194620766354.73727</v>
      </c>
      <c r="L4482" s="444">
        <f t="shared" ca="1" si="169"/>
        <v>-46903604691491.68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-46903604691491.68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-195431686214.54868</v>
      </c>
      <c r="L4483" s="444">
        <f t="shared" ca="1" si="169"/>
        <v>-47099036377706.227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-47099036377706.227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-196245984907.10928</v>
      </c>
      <c r="L4484" s="444">
        <f t="shared" ca="1" si="169"/>
        <v>-47295282362613.336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-47295282362613.336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-197063676510.88889</v>
      </c>
      <c r="L4485" s="444">
        <f t="shared" ca="1" si="169"/>
        <v>-47492346039124.227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-47492346039124.227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-197884775163.01761</v>
      </c>
      <c r="L4486" s="444">
        <f t="shared" ca="1" si="169"/>
        <v>-47690230814287.242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-47690230814287.242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-198709295059.53018</v>
      </c>
      <c r="L4487" s="444">
        <f t="shared" ca="1" si="169"/>
        <v>-47888940109346.773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-47888940109346.773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-199537250455.61154</v>
      </c>
      <c r="L4488" s="444">
        <f t="shared" ca="1" si="169"/>
        <v>-48088477359802.383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-48088477359802.383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-200368655665.84326</v>
      </c>
      <c r="L4489" s="444">
        <f t="shared" ca="1" si="169"/>
        <v>-48288846015468.227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-48288846015468.227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-201203525064.45093</v>
      </c>
      <c r="L4490" s="444">
        <f t="shared" ca="1" si="169"/>
        <v>-48490049540532.68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-48490049540532.68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-202041873085.55283</v>
      </c>
      <c r="L4491" s="444">
        <f t="shared" ca="1" si="169"/>
        <v>-48692091413618.234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-48692091413618.234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-202883714223.4093</v>
      </c>
      <c r="L4492" s="444">
        <f t="shared" ca="1" si="169"/>
        <v>-48894975127841.641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-48894975127841.641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-203729063032.67349</v>
      </c>
      <c r="L4493" s="444">
        <f t="shared" ca="1" si="169"/>
        <v>-49098704190874.313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-49098704190874.313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-204577934128.64297</v>
      </c>
      <c r="L4494" s="444">
        <f t="shared" ca="1" si="169"/>
        <v>-49303282125002.953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-49303282125002.953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-205430342187.5123</v>
      </c>
      <c r="L4495" s="444">
        <f t="shared" ca="1" si="169"/>
        <v>-49508712467190.469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-49508712467190.469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-206286301946.62695</v>
      </c>
      <c r="L4496" s="444">
        <f t="shared" ca="1" si="169"/>
        <v>-49714998769137.094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-49714998769137.094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-207145828204.73788</v>
      </c>
      <c r="L4497" s="444">
        <f t="shared" ca="1" si="169"/>
        <v>-49922144597341.828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-49922144597341.828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-208008935822.25763</v>
      </c>
      <c r="L4498" s="444">
        <f t="shared" ca="1" si="169"/>
        <v>-50130153533164.086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-50130153533164.086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-208875639721.51703</v>
      </c>
      <c r="L4499" s="444">
        <f t="shared" ca="1" si="169"/>
        <v>-50339029172885.602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-50339029172885.602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-209745954887.02335</v>
      </c>
      <c r="L4500" s="444">
        <f t="shared" ca="1" si="169"/>
        <v>-50548775127772.625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-50548775127772.625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-210619896365.71927</v>
      </c>
      <c r="L4501" s="444">
        <f t="shared" ca="1" si="169"/>
        <v>-50759395024138.344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-50759395024138.344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-211497479267.2431</v>
      </c>
      <c r="L4502" s="444">
        <f t="shared" ca="1" si="169"/>
        <v>-50970892503405.586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-50970892503405.586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-212378718764.18994</v>
      </c>
      <c r="L4503" s="444">
        <f t="shared" ca="1" si="169"/>
        <v>-51183271222169.773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-51183271222169.773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-213263630092.37405</v>
      </c>
      <c r="L4504" s="444">
        <f t="shared" ca="1" si="169"/>
        <v>-51396534852262.148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-51396534852262.148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-214152228551.09229</v>
      </c>
      <c r="L4505" s="444">
        <f t="shared" ca="1" si="169"/>
        <v>-51610687080813.242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-51610687080813.242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-215044529503.38852</v>
      </c>
      <c r="L4506" s="444">
        <f t="shared" ca="1" si="169"/>
        <v>-51825731610316.633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-51825731610316.633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-215940548376.31931</v>
      </c>
      <c r="L4507" s="444">
        <f t="shared" ca="1" si="169"/>
        <v>-52041672158692.953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-52041672158692.953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-216840300661.22064</v>
      </c>
      <c r="L4508" s="444">
        <f t="shared" ca="1" si="169"/>
        <v>-52258512459354.172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-52258512459354.172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-217743801913.97571</v>
      </c>
      <c r="L4509" s="444">
        <f t="shared" ca="1" si="169"/>
        <v>-52476256261268.148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-52476256261268.148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-218651067755.28394</v>
      </c>
      <c r="L4510" s="444">
        <f t="shared" ca="1" si="169"/>
        <v>-52694907329023.43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-52694907329023.43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-219562113870.93097</v>
      </c>
      <c r="L4511" s="444">
        <f t="shared" ca="1" si="169"/>
        <v>-52914469442894.359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-52914469442894.359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-220476956012.05981</v>
      </c>
      <c r="L4512" s="444">
        <f t="shared" ca="1" si="169"/>
        <v>-53134946398906.422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-53134946398906.422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-221395609995.44342</v>
      </c>
      <c r="L4513" s="444">
        <f t="shared" ca="1" si="169"/>
        <v>-53356342008901.867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-53356342008901.867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-222318091703.75778</v>
      </c>
      <c r="L4514" s="444">
        <f t="shared" ca="1" si="169"/>
        <v>-53578660100605.625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-53578660100605.625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-223244417085.85678</v>
      </c>
      <c r="L4515" s="444">
        <f t="shared" ca="1" si="169"/>
        <v>-53801904517691.484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-53801904517691.484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-224174602157.04785</v>
      </c>
      <c r="L4516" s="444">
        <f t="shared" ca="1" si="169"/>
        <v>-54026079119848.531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-54026079119848.531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-225108662999.36887</v>
      </c>
      <c r="L4517" s="444">
        <f t="shared" ca="1" si="169"/>
        <v>-54251187782847.898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-54251187782847.898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-226046615761.86624</v>
      </c>
      <c r="L4518" s="444">
        <f t="shared" ca="1" si="169"/>
        <v>-54477234398609.766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-54477234398609.766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-226988476660.87402</v>
      </c>
      <c r="L4519" s="444">
        <f t="shared" ca="1" si="169"/>
        <v>-54704222875270.641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-54704222875270.641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-227934261980.29434</v>
      </c>
      <c r="L4520" s="444">
        <f t="shared" ca="1" si="169"/>
        <v>-54932157137250.938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-54932157137250.938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-228883988071.87891</v>
      </c>
      <c r="L4521" s="444">
        <f t="shared" ca="1" si="169"/>
        <v>-55161041125322.813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-55161041125322.813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-229837671355.51172</v>
      </c>
      <c r="L4522" s="444">
        <f t="shared" ca="1" si="169"/>
        <v>-55390878796678.328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-55390878796678.328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-230795328319.49304</v>
      </c>
      <c r="L4523" s="444">
        <f t="shared" ca="1" si="169"/>
        <v>-55621674124997.82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-55621674124997.82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-231756975520.82425</v>
      </c>
      <c r="L4524" s="444">
        <f t="shared" ca="1" si="169"/>
        <v>-55853431100518.648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-55853431100518.648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-232722629585.49438</v>
      </c>
      <c r="L4525" s="444">
        <f t="shared" ca="1" si="169"/>
        <v>-56086153730104.141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-56086153730104.141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-233692307208.76727</v>
      </c>
      <c r="L4526" s="444">
        <f t="shared" ca="1" si="169"/>
        <v>-56319846037312.906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-56319846037312.906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-234666025155.47043</v>
      </c>
      <c r="L4527" s="444">
        <f t="shared" ca="1" si="169"/>
        <v>-56554512062468.375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-56554512062468.375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-235643800260.28488</v>
      </c>
      <c r="L4528" s="444">
        <f t="shared" ca="1" si="169"/>
        <v>-56790155862728.656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-56790155862728.656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-236625649428.03607</v>
      </c>
      <c r="L4529" s="444">
        <f t="shared" ca="1" si="169"/>
        <v>-57026781512156.695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-57026781512156.695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-237611589633.98621</v>
      </c>
      <c r="L4530" s="444">
        <f t="shared" ca="1" si="169"/>
        <v>-57264393101790.68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-57264393101790.68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-238601637924.12787</v>
      </c>
      <c r="L4531" s="444">
        <f t="shared" ca="1" si="169"/>
        <v>-57502994739714.805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-57502994739714.805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-239595811415.47836</v>
      </c>
      <c r="L4532" s="444">
        <f t="shared" ca="1" si="169"/>
        <v>-57742590551130.281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-57742590551130.281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-240594127296.37616</v>
      </c>
      <c r="L4533" s="444">
        <f t="shared" ca="1" si="169"/>
        <v>-57983184678426.656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-57983184678426.656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-241596602826.77774</v>
      </c>
      <c r="L4534" s="444">
        <f t="shared" ca="1" si="169"/>
        <v>-58224781281253.438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-58224781281253.438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-242603255338.556</v>
      </c>
      <c r="L4535" s="444">
        <f t="shared" ca="1" si="169"/>
        <v>-58467384536591.992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-58467384536591.992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-243614102235.79993</v>
      </c>
      <c r="L4536" s="444">
        <f t="shared" ca="1" si="169"/>
        <v>-58710998638827.789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-58710998638827.789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-244629160995.11581</v>
      </c>
      <c r="L4537" s="444">
        <f t="shared" ca="1" si="169"/>
        <v>-58955627799822.906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-58955627799822.906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-245648449165.92874</v>
      </c>
      <c r="L4538" s="444">
        <f t="shared" ca="1" si="169"/>
        <v>-59201276248988.836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-59201276248988.836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-246671984370.78677</v>
      </c>
      <c r="L4539" s="444">
        <f t="shared" ca="1" si="169"/>
        <v>-59447948233359.625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-59447948233359.625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-247699784305.6651</v>
      </c>
      <c r="L4540" s="444">
        <f t="shared" ca="1" si="169"/>
        <v>-59695648017665.289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-59695648017665.289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-248731866740.27203</v>
      </c>
      <c r="L4541" s="444">
        <f t="shared" ca="1" si="169"/>
        <v>-59944379884405.563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-59944379884405.563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-249768249518.35648</v>
      </c>
      <c r="L4542" s="444">
        <f t="shared" ca="1" si="169"/>
        <v>-60194148133923.922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-60194148133923.922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-250808950558.0163</v>
      </c>
      <c r="L4543" s="444">
        <f t="shared" ca="1" si="169"/>
        <v>-60444957084481.938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-60444957084481.938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-251853987852.00806</v>
      </c>
      <c r="L4544" s="444">
        <f t="shared" ca="1" si="169"/>
        <v>-60696811072333.945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-60696811072333.945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-252903379468.05811</v>
      </c>
      <c r="L4545" s="444">
        <f t="shared" ca="1" si="169"/>
        <v>-60949714451802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-60949714451802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-253957143549.17499</v>
      </c>
      <c r="L4546" s="444">
        <f t="shared" ca="1" si="169"/>
        <v>-61203671595351.172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-61203671595351.172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-255015298313.96317</v>
      </c>
      <c r="L4547" s="444">
        <f t="shared" ca="1" si="169"/>
        <v>-61458686893665.133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-61458686893665.133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-256077862056.93808</v>
      </c>
      <c r="L4548" s="444">
        <f t="shared" ca="1" si="169"/>
        <v>-61714764755722.07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-61714764755722.07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-257144853148.84195</v>
      </c>
      <c r="L4549" s="444">
        <f t="shared" ca="1" si="169"/>
        <v>-61971909608870.914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-61971909608870.914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-258216290036.96213</v>
      </c>
      <c r="L4550" s="444">
        <f t="shared" ca="1" si="169"/>
        <v>-62230125898907.875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-62230125898907.875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-259292191245.44949</v>
      </c>
      <c r="L4551" s="444">
        <f t="shared" ca="1" si="169"/>
        <v>-62489418090153.328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-62489418090153.328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-260372575375.63885</v>
      </c>
      <c r="L4552" s="444">
        <f t="shared" ca="1" si="169"/>
        <v>-62749790665528.969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-62749790665528.969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-261457461106.3707</v>
      </c>
      <c r="L4553" s="444">
        <f t="shared" ca="1" si="169"/>
        <v>-63011248126635.336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-63011248126635.336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-262546867194.31387</v>
      </c>
      <c r="L4554" s="444">
        <f t="shared" ca="1" si="169"/>
        <v>-63273794993829.648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-63273794993829.648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-263640812474.29019</v>
      </c>
      <c r="L4555" s="444">
        <f t="shared" ca="1" si="169"/>
        <v>-63537435806303.938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-63537435806303.938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-264739315859.59973</v>
      </c>
      <c r="L4556" s="444">
        <f t="shared" ca="1" si="169"/>
        <v>-63802175122163.539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-63802175122163.539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-265842396342.34805</v>
      </c>
      <c r="L4557" s="444">
        <f t="shared" ca="1" si="169"/>
        <v>-64068017518505.891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-64068017518505.891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-266950072993.77457</v>
      </c>
      <c r="L4558" s="444">
        <f t="shared" ca="1" si="169"/>
        <v>-64334967591499.664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-64334967591499.664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-268062364964.58194</v>
      </c>
      <c r="L4559" s="444">
        <f t="shared" ca="1" si="169"/>
        <v>-64603029956464.242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-64603029956464.242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-269179291485.2677</v>
      </c>
      <c r="L4560" s="444">
        <f t="shared" ca="1" si="169"/>
        <v>-64872209247949.508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-64872209247949.508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-270300871866.45627</v>
      </c>
      <c r="L4561" s="444">
        <f t="shared" ca="1" si="169"/>
        <v>-65142510119815.961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-65142510119815.961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-271427125499.23312</v>
      </c>
      <c r="L4562" s="444">
        <f t="shared" ca="1" si="169"/>
        <v>-65413937245315.195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-65413937245315.195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-272558071855.47998</v>
      </c>
      <c r="L4563" s="444">
        <f t="shared" ca="1" si="169"/>
        <v>-65686495317170.672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-65686495317170.672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-273693730488.21112</v>
      </c>
      <c r="L4564" s="444">
        <f t="shared" ca="1" si="169"/>
        <v>-65960189047658.883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-65960189047658.883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-274834121031.91205</v>
      </c>
      <c r="L4565" s="444">
        <f t="shared" ca="1" si="169"/>
        <v>-66235023168690.797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-66235023168690.797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-275979263202.8783</v>
      </c>
      <c r="L4566" s="444">
        <f t="shared" ca="1" si="169"/>
        <v>-66511002431893.672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-66511002431893.672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-277129176799.55695</v>
      </c>
      <c r="L4567" s="444">
        <f t="shared" ca="1" si="169"/>
        <v>-66788131608693.227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-66788131608693.227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-278283881702.88843</v>
      </c>
      <c r="L4568" s="444">
        <f t="shared" ca="1" si="169"/>
        <v>-67066415490396.117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-67066415490396.117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-279443397876.65051</v>
      </c>
      <c r="L4569" s="444">
        <f t="shared" ca="1" si="169"/>
        <v>-67345858888272.766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-67345858888272.766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-280607745367.80316</v>
      </c>
      <c r="L4570" s="444">
        <f t="shared" ca="1" si="169"/>
        <v>-67626466633640.57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-67626466633640.57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-281776944306.83569</v>
      </c>
      <c r="L4571" s="444">
        <f t="shared" ca="1" si="169"/>
        <v>-67908243577947.406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-67908243577947.406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-282951014908.1142</v>
      </c>
      <c r="L4572" s="444">
        <f t="shared" ca="1" si="169"/>
        <v>-68191194592855.523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-68191194592855.523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-284129977470.23138</v>
      </c>
      <c r="L4573" s="444">
        <f t="shared" ca="1" si="169"/>
        <v>-68475324570325.758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-68475324570325.758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-285313852376.35736</v>
      </c>
      <c r="L4574" s="444">
        <f t="shared" ca="1" si="169"/>
        <v>-68760638422702.117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-68760638422702.117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-286502660094.59216</v>
      </c>
      <c r="L4575" s="444">
        <f t="shared" ca="1" si="169"/>
        <v>-69047141082796.711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-69047141082796.711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-287696421178.31958</v>
      </c>
      <c r="L4576" s="444">
        <f t="shared" ca="1" si="169"/>
        <v>-69334837503975.031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-69334837503975.031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-288895156266.56262</v>
      </c>
      <c r="L4577" s="444">
        <f t="shared" ca="1" si="169"/>
        <v>-69623732660241.594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-69623732660241.594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-290098886084.33997</v>
      </c>
      <c r="L4578" s="444">
        <f t="shared" ca="1" si="169"/>
        <v>-69913831546325.938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-69913831546325.938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-291307631443.02472</v>
      </c>
      <c r="L4579" s="444">
        <f t="shared" ca="1" si="169"/>
        <v>-70205139177768.961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-70205139177768.961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-292521413240.70398</v>
      </c>
      <c r="L4580" s="444">
        <f t="shared" ca="1" si="169"/>
        <v>-70497660591009.672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-70497660591009.672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-293740252462.54028</v>
      </c>
      <c r="L4581" s="444">
        <f t="shared" ca="1" si="169"/>
        <v>-70791400843472.219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-70791400843472.219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-294964170181.13422</v>
      </c>
      <c r="L4582" s="444">
        <f t="shared" ca="1" si="169"/>
        <v>-71086365013653.359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-71086365013653.359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-296193187556.88898</v>
      </c>
      <c r="L4583" s="444">
        <f t="shared" ca="1" si="169"/>
        <v>-71382558201210.25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-71382558201210.25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-297427325838.37604</v>
      </c>
      <c r="L4584" s="444">
        <f t="shared" ca="1" si="169"/>
        <v>-71679985527048.625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-71679985527048.625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-298666606362.70258</v>
      </c>
      <c r="L4585" s="444">
        <f t="shared" ca="1" si="169"/>
        <v>-71978652133411.328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-71978652133411.328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-299911050555.88055</v>
      </c>
      <c r="L4586" s="444">
        <f t="shared" ca="1" si="169"/>
        <v>-72278563183967.203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-72278563183967.203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-301160679933.19666</v>
      </c>
      <c r="L4587" s="444">
        <f t="shared" ca="1" si="169"/>
        <v>-72579723863900.406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-72579723863900.406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-302415516099.58502</v>
      </c>
      <c r="L4588" s="444">
        <f t="shared" ca="1" si="169"/>
        <v>-72882139379999.984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-72882139379999.984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-303675580749.99994</v>
      </c>
      <c r="L4589" s="444">
        <f t="shared" ca="1" si="169"/>
        <v>-73185814960749.984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-73185814960749.984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-304940895669.79163</v>
      </c>
      <c r="L4590" s="444">
        <f t="shared" ca="1" si="169"/>
        <v>-73490755856419.781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-73490755856419.781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-306211482735.0824</v>
      </c>
      <c r="L4591" s="444">
        <f t="shared" ca="1" si="169"/>
        <v>-73796967339154.859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-73796967339154.859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-307487363913.14526</v>
      </c>
      <c r="L4592" s="444">
        <f t="shared" ca="1" si="169"/>
        <v>-74104454703068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-74104454703068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-308768561262.78333</v>
      </c>
      <c r="L4593" s="444">
        <f t="shared" ca="1" si="169"/>
        <v>-74413223264330.781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-74413223264330.781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-310055096934.71161</v>
      </c>
      <c r="L4594" s="444">
        <f t="shared" ca="1" si="169"/>
        <v>-74723278361265.5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-74723278361265.5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-311346993171.93958</v>
      </c>
      <c r="L4595" s="444">
        <f t="shared" ca="1" si="169"/>
        <v>-75034625354437.438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-75034625354437.438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-312644272310.15601</v>
      </c>
      <c r="L4596" s="444">
        <f t="shared" ca="1" si="169"/>
        <v>-75347269626747.594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-75347269626747.594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-313946956778.11499</v>
      </c>
      <c r="L4597" s="444">
        <f t="shared" ca="1" si="169"/>
        <v>-75661216583525.703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-75661216583525.703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-315255069098.02374</v>
      </c>
      <c r="L4598" s="444">
        <f t="shared" ref="L4598:L4852" ca="1" si="174">I4598-J4598+K4598</f>
        <v>-75976471652623.734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-75976471652623.734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-316568631885.93225</v>
      </c>
      <c r="L4599" s="444">
        <f t="shared" ca="1" si="174"/>
        <v>-76293040284509.672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-76293040284509.672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-317887667852.12366</v>
      </c>
      <c r="L4600" s="444">
        <f t="shared" ca="1" si="174"/>
        <v>-76610927952361.797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-76610927952361.797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-319212199801.50751</v>
      </c>
      <c r="L4601" s="444">
        <f t="shared" ca="1" si="174"/>
        <v>-76930140152163.297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-76930140152163.297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-320542250634.01373</v>
      </c>
      <c r="L4602" s="444">
        <f t="shared" ca="1" si="174"/>
        <v>-77250682402797.313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-77250682402797.313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-321877843344.98877</v>
      </c>
      <c r="L4603" s="444">
        <f t="shared" ca="1" si="174"/>
        <v>-77572560246142.297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-77572560246142.297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-323219001025.5929</v>
      </c>
      <c r="L4604" s="444">
        <f t="shared" ca="1" si="174"/>
        <v>-77895779247167.891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-77895779247167.891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-324565746863.19952</v>
      </c>
      <c r="L4605" s="444">
        <f t="shared" ca="1" si="174"/>
        <v>-78220344994031.094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-78220344994031.094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-325918104141.7962</v>
      </c>
      <c r="L4606" s="444">
        <f t="shared" ca="1" si="174"/>
        <v>-78546263098172.891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-78546263098172.891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-327276096242.38702</v>
      </c>
      <c r="L4607" s="444">
        <f t="shared" ca="1" si="174"/>
        <v>-78873539194415.281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-78873539194415.281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-328639746643.39697</v>
      </c>
      <c r="L4608" s="444">
        <f t="shared" ca="1" si="174"/>
        <v>-79202178941058.672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-79202178941058.672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-330009078921.07782</v>
      </c>
      <c r="L4609" s="444">
        <f t="shared" ca="1" si="174"/>
        <v>-79532188019979.75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-79532188019979.75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-331384116749.91565</v>
      </c>
      <c r="L4610" s="444">
        <f t="shared" ca="1" si="174"/>
        <v>-79863572136729.672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-79863572136729.672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-332764883903.04028</v>
      </c>
      <c r="L4611" s="444">
        <f t="shared" ca="1" si="174"/>
        <v>-80196337020632.719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-80196337020632.719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-334151404252.63635</v>
      </c>
      <c r="L4612" s="444">
        <f t="shared" ca="1" si="174"/>
        <v>-80530488424885.359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-80530488424885.359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-335543701770.35565</v>
      </c>
      <c r="L4613" s="444">
        <f t="shared" ca="1" si="174"/>
        <v>-80866032126655.719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-80866032126655.719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-336941800527.73218</v>
      </c>
      <c r="L4614" s="444">
        <f t="shared" ca="1" si="174"/>
        <v>-81202973927183.453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-81202973927183.453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-338345724696.59772</v>
      </c>
      <c r="L4615" s="444">
        <f t="shared" ca="1" si="174"/>
        <v>-81541319651880.047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-81541319651880.047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-339755498549.50018</v>
      </c>
      <c r="L4616" s="444">
        <f t="shared" ca="1" si="174"/>
        <v>-81881075150429.547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-81881075150429.547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-341171146460.12311</v>
      </c>
      <c r="L4617" s="444">
        <f t="shared" ca="1" si="174"/>
        <v>-82222246296889.672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-82222246296889.672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-342592692903.70697</v>
      </c>
      <c r="L4618" s="444">
        <f t="shared" ca="1" si="174"/>
        <v>-82564838989793.375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-82564838989793.375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-344020162457.47241</v>
      </c>
      <c r="L4619" s="444">
        <f t="shared" ca="1" si="174"/>
        <v>-82908859152250.844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-82908859152250.844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-345453579801.04517</v>
      </c>
      <c r="L4620" s="444">
        <f t="shared" ca="1" si="174"/>
        <v>-83254312732051.891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-83254312732051.891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-346892969716.88287</v>
      </c>
      <c r="L4621" s="444">
        <f t="shared" ca="1" si="174"/>
        <v>-83601205701768.781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-83601205701768.781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-348338357090.70325</v>
      </c>
      <c r="L4622" s="444">
        <f t="shared" ca="1" si="174"/>
        <v>-83949544058859.484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-83949544058859.484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-349789766911.91449</v>
      </c>
      <c r="L4623" s="444">
        <f t="shared" ca="1" si="174"/>
        <v>-84299333825771.406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-84299333825771.406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-351247224274.04755</v>
      </c>
      <c r="L4624" s="444">
        <f t="shared" ca="1" si="174"/>
        <v>-84650581050045.453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-84650581050045.453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-352710754375.18939</v>
      </c>
      <c r="L4625" s="444">
        <f t="shared" ca="1" si="174"/>
        <v>-85003291804420.641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-85003291804420.641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-354180382518.41931</v>
      </c>
      <c r="L4626" s="444">
        <f t="shared" ca="1" si="174"/>
        <v>-85357472186939.063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-85357472186939.063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-355656134112.24609</v>
      </c>
      <c r="L4627" s="444">
        <f t="shared" ca="1" si="174"/>
        <v>-85713128321051.313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-85713128321051.313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-357138034671.04712</v>
      </c>
      <c r="L4628" s="444">
        <f t="shared" ca="1" si="174"/>
        <v>-86070266355722.359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-86070266355722.359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-358626109815.50983</v>
      </c>
      <c r="L4629" s="444">
        <f t="shared" ca="1" si="174"/>
        <v>-86428892465537.875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-86428892465537.875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-360120385273.07446</v>
      </c>
      <c r="L4630" s="444">
        <f t="shared" ca="1" si="174"/>
        <v>-86789012850810.953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-86789012850810.953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-361620886878.37897</v>
      </c>
      <c r="L4631" s="444">
        <f t="shared" ca="1" si="174"/>
        <v>-87150633737689.328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-87150633737689.328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-363127640573.70551</v>
      </c>
      <c r="L4632" s="444">
        <f t="shared" ca="1" si="174"/>
        <v>-87513761378263.031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-87513761378263.031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-364640672409.42932</v>
      </c>
      <c r="L4633" s="444">
        <f t="shared" ca="1" si="174"/>
        <v>-87878402050672.453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-87878402050672.453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-366160008544.46857</v>
      </c>
      <c r="L4634" s="444">
        <f t="shared" ca="1" si="174"/>
        <v>-88244562059216.922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-88244562059216.922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-367685675246.73718</v>
      </c>
      <c r="L4635" s="444">
        <f t="shared" ca="1" si="174"/>
        <v>-88612247734463.656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-88612247734463.656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-369217698893.59857</v>
      </c>
      <c r="L4636" s="444">
        <f t="shared" ca="1" si="174"/>
        <v>-88981465433357.25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-88981465433357.25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-370756105972.3219</v>
      </c>
      <c r="L4637" s="444">
        <f t="shared" ca="1" si="174"/>
        <v>-89352221539329.578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-89352221539329.578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-372300923080.53992</v>
      </c>
      <c r="L4638" s="444">
        <f t="shared" ca="1" si="174"/>
        <v>-89724522462410.125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-89724522462410.125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-373852176926.70886</v>
      </c>
      <c r="L4639" s="444">
        <f t="shared" ca="1" si="174"/>
        <v>-90098374639336.828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-90098374639336.828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-375409894330.57013</v>
      </c>
      <c r="L4640" s="444">
        <f t="shared" ca="1" si="174"/>
        <v>-90473784533667.391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-90473784533667.391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-376974102223.61414</v>
      </c>
      <c r="L4641" s="444">
        <f t="shared" ca="1" si="174"/>
        <v>-90850758635891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-90850758635891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-378544827649.54584</v>
      </c>
      <c r="L4642" s="444">
        <f t="shared" ca="1" si="174"/>
        <v>-91229303463540.547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-91229303463540.547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-380122097764.75226</v>
      </c>
      <c r="L4643" s="444">
        <f t="shared" ca="1" si="174"/>
        <v>-91609425561305.297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-91609425561305.297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-381705939838.77209</v>
      </c>
      <c r="L4644" s="444">
        <f t="shared" ca="1" si="174"/>
        <v>-91991131501144.063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-91991131501144.063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-383296381254.76691</v>
      </c>
      <c r="L4645" s="444">
        <f t="shared" ca="1" si="174"/>
        <v>-92374427882398.828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-92374427882398.828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-384893449509.99512</v>
      </c>
      <c r="L4646" s="444">
        <f t="shared" ca="1" si="174"/>
        <v>-92759321331908.828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-92759321331908.828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-386497172216.2868</v>
      </c>
      <c r="L4647" s="444">
        <f t="shared" ca="1" si="174"/>
        <v>-93145818504125.109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-93145818504125.109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-388107577100.5213</v>
      </c>
      <c r="L4648" s="444">
        <f t="shared" ca="1" si="174"/>
        <v>-93533926081225.625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-93533926081225.625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-389724692005.10675</v>
      </c>
      <c r="L4649" s="444">
        <f t="shared" ca="1" si="174"/>
        <v>-93923650773230.734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-93923650773230.734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-391348544888.46136</v>
      </c>
      <c r="L4650" s="444">
        <f t="shared" ca="1" si="174"/>
        <v>-94314999318119.203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-94314999318119.203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-392979163825.4967</v>
      </c>
      <c r="L4651" s="444">
        <f t="shared" ca="1" si="174"/>
        <v>-94707978481944.703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-94707978481944.703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-394616577008.10291</v>
      </c>
      <c r="L4652" s="444">
        <f t="shared" ca="1" si="174"/>
        <v>-95102595058952.813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-95102595058952.813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-396260812745.63672</v>
      </c>
      <c r="L4653" s="444">
        <f t="shared" ca="1" si="174"/>
        <v>-95498855871698.453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-95498855871698.453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-397911899465.41022</v>
      </c>
      <c r="L4654" s="444">
        <f t="shared" ca="1" si="174"/>
        <v>-95896767771163.859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-95896767771163.859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-399569865713.18274</v>
      </c>
      <c r="L4655" s="444">
        <f t="shared" ca="1" si="174"/>
        <v>-96296337636877.047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-96296337636877.047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-401234740153.65436</v>
      </c>
      <c r="L4656" s="444">
        <f t="shared" ca="1" si="174"/>
        <v>-96697572377030.703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-96697572377030.703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-402906551570.96124</v>
      </c>
      <c r="L4657" s="444">
        <f t="shared" ca="1" si="174"/>
        <v>-97100478928601.672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-97100478928601.672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-404585328869.17365</v>
      </c>
      <c r="L4658" s="444">
        <f t="shared" ca="1" si="174"/>
        <v>-97505064257470.844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-97505064257470.844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-406271101072.79517</v>
      </c>
      <c r="L4659" s="444">
        <f t="shared" ca="1" si="174"/>
        <v>-97911335358543.641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-97911335358543.641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-407963897327.26514</v>
      </c>
      <c r="L4660" s="444">
        <f t="shared" ca="1" si="174"/>
        <v>-98319299255870.906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-98319299255870.906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-409663746899.4621</v>
      </c>
      <c r="L4661" s="444">
        <f t="shared" ca="1" si="174"/>
        <v>-98728963002770.375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-98728963002770.375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-411370679178.2099</v>
      </c>
      <c r="L4662" s="444">
        <f t="shared" ca="1" si="174"/>
        <v>-99140333681948.578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-99140333681948.578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-413084723674.78577</v>
      </c>
      <c r="L4663" s="444">
        <f t="shared" ca="1" si="174"/>
        <v>-99553418405623.359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-99553418405623.359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-414805910023.43066</v>
      </c>
      <c r="L4664" s="444">
        <f t="shared" ca="1" si="174"/>
        <v>-99968224315646.797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-99968224315646.797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-416534267981.86163</v>
      </c>
      <c r="L4665" s="444">
        <f t="shared" ca="1" si="174"/>
        <v>-100384758583628.66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-100384758583628.66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-418269827431.78607</v>
      </c>
      <c r="L4666" s="444">
        <f t="shared" ca="1" si="174"/>
        <v>-100803028411060.44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-100803028411060.44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-420012618379.41846</v>
      </c>
      <c r="L4667" s="444">
        <f t="shared" ca="1" si="174"/>
        <v>-101223041029439.86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-101223041029439.86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-421762670955.99939</v>
      </c>
      <c r="L4668" s="444">
        <f t="shared" ca="1" si="174"/>
        <v>-101644803700395.86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-101644803700395.86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-423520015418.3161</v>
      </c>
      <c r="L4669" s="444">
        <f t="shared" ca="1" si="174"/>
        <v>-102068323715814.17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-102068323715814.17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-425284682149.22571</v>
      </c>
      <c r="L4670" s="444">
        <f t="shared" ca="1" si="174"/>
        <v>-102493608397963.39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-102493608397963.39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-427056701658.18079</v>
      </c>
      <c r="L4671" s="444">
        <f t="shared" ca="1" si="174"/>
        <v>-102920665099621.58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-102920665099621.58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-428836104581.75659</v>
      </c>
      <c r="L4672" s="444">
        <f t="shared" ca="1" si="174"/>
        <v>-103349501204203.33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-103349501204203.33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-430622921684.18054</v>
      </c>
      <c r="L4673" s="444">
        <f t="shared" ca="1" si="174"/>
        <v>-103780124125887.52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-103780124125887.52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-432417183857.86462</v>
      </c>
      <c r="L4674" s="444">
        <f t="shared" ca="1" si="174"/>
        <v>-104212541309745.38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-104212541309745.38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-434218922123.93909</v>
      </c>
      <c r="L4675" s="444">
        <f t="shared" ca="1" si="174"/>
        <v>-104646760231869.31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-104646760231869.31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-436028167632.78882</v>
      </c>
      <c r="L4676" s="444">
        <f t="shared" ca="1" si="174"/>
        <v>-105082788399502.09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-105082788399502.09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-437844951664.59204</v>
      </c>
      <c r="L4677" s="444">
        <f t="shared" ca="1" si="174"/>
        <v>-105520633351166.69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-105520633351166.69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-439669305629.86121</v>
      </c>
      <c r="L4678" s="444">
        <f t="shared" ca="1" si="174"/>
        <v>-105960302656796.55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-105960302656796.55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-441501261069.9856</v>
      </c>
      <c r="L4679" s="444">
        <f t="shared" ca="1" si="174"/>
        <v>-106401803917866.53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-106401803917866.53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-443340849657.77722</v>
      </c>
      <c r="L4680" s="444">
        <f t="shared" ca="1" si="174"/>
        <v>-106845144767524.31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-106845144767524.31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-445188103198.01794</v>
      </c>
      <c r="L4681" s="444">
        <f t="shared" ca="1" si="174"/>
        <v>-107290332870722.33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-107290332870722.33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-447043053628.0097</v>
      </c>
      <c r="L4682" s="444">
        <f t="shared" ca="1" si="174"/>
        <v>-107737375924350.34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-107737375924350.34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-448905733018.1264</v>
      </c>
      <c r="L4683" s="444">
        <f t="shared" ca="1" si="174"/>
        <v>-108186281657368.47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-108186281657368.47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-450776173572.36859</v>
      </c>
      <c r="L4684" s="444">
        <f t="shared" ca="1" si="174"/>
        <v>-108637057830940.84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-108637057830940.84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-452654407628.92017</v>
      </c>
      <c r="L4685" s="444">
        <f t="shared" ca="1" si="174"/>
        <v>-109089712238569.77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-109089712238569.77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-454540467660.70734</v>
      </c>
      <c r="L4686" s="444">
        <f t="shared" ca="1" si="174"/>
        <v>-109544252706230.47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-109544252706230.47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-456434386275.96027</v>
      </c>
      <c r="L4687" s="444">
        <f t="shared" ca="1" si="174"/>
        <v>-110000687092506.42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-110000687092506.42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-458336196218.77673</v>
      </c>
      <c r="L4688" s="444">
        <f t="shared" ca="1" si="174"/>
        <v>-110459023288725.2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-110459023288725.2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-460245930369.68829</v>
      </c>
      <c r="L4689" s="444">
        <f t="shared" ca="1" si="174"/>
        <v>-110919269219094.89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-110919269219094.89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-462163621746.2287</v>
      </c>
      <c r="L4690" s="444">
        <f t="shared" ca="1" si="174"/>
        <v>-111381432840841.13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-111381432840841.13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-464089303503.5047</v>
      </c>
      <c r="L4691" s="444">
        <f t="shared" ca="1" si="174"/>
        <v>-111845522144344.63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-111845522144344.63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-466023008934.76929</v>
      </c>
      <c r="L4692" s="444">
        <f t="shared" ca="1" si="174"/>
        <v>-112311545153279.39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-112311545153279.39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-467964771471.99744</v>
      </c>
      <c r="L4693" s="444">
        <f t="shared" ca="1" si="174"/>
        <v>-112779509924751.39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-112779509924751.39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-469914624686.46411</v>
      </c>
      <c r="L4694" s="444">
        <f t="shared" ca="1" si="174"/>
        <v>-113249424549437.86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-113249424549437.86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-471872602289.3244</v>
      </c>
      <c r="L4695" s="444">
        <f t="shared" ca="1" si="174"/>
        <v>-113721297151727.19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-113721297151727.19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-473838738132.19659</v>
      </c>
      <c r="L4696" s="444">
        <f t="shared" ca="1" si="174"/>
        <v>-114195135889859.39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-114195135889859.39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-475813066207.74744</v>
      </c>
      <c r="L4697" s="444">
        <f t="shared" ca="1" si="174"/>
        <v>-114670948956067.14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-114670948956067.14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-477795620650.27979</v>
      </c>
      <c r="L4698" s="444">
        <f t="shared" ca="1" si="174"/>
        <v>-115148744576717.42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-115148744576717.42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-479786435736.32257</v>
      </c>
      <c r="L4699" s="444">
        <f t="shared" ca="1" si="174"/>
        <v>-115628531012453.75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-115628531012453.75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-481785545885.22394</v>
      </c>
      <c r="L4700" s="444">
        <f t="shared" ca="1" si="174"/>
        <v>-116110316558338.97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-116110316558338.97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-483792985659.74567</v>
      </c>
      <c r="L4701" s="444">
        <f t="shared" ca="1" si="174"/>
        <v>-116594109543998.72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-116594109543998.72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-485808789766.66132</v>
      </c>
      <c r="L4702" s="444">
        <f t="shared" ca="1" si="174"/>
        <v>-117079918333765.38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-117079918333765.38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-487832993057.35571</v>
      </c>
      <c r="L4703" s="444">
        <f t="shared" ca="1" si="174"/>
        <v>-117567751326822.73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-117567751326822.73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-489865630528.4281</v>
      </c>
      <c r="L4704" s="444">
        <f t="shared" ca="1" si="174"/>
        <v>-118057616957351.16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-118057616957351.16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-491906737322.29645</v>
      </c>
      <c r="L4705" s="444">
        <f t="shared" ca="1" si="174"/>
        <v>-118549523694673.45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-118549523694673.45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-493956348727.80603</v>
      </c>
      <c r="L4706" s="444">
        <f t="shared" ca="1" si="174"/>
        <v>-119043480043401.27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-119043480043401.27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-496014500180.83868</v>
      </c>
      <c r="L4707" s="444">
        <f t="shared" ca="1" si="174"/>
        <v>-119539494543582.11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-119539494543582.11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-498081227264.92548</v>
      </c>
      <c r="L4708" s="444">
        <f t="shared" ca="1" si="174"/>
        <v>-120037575770847.03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-120037575770847.03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-500156565711.86267</v>
      </c>
      <c r="L4709" s="444">
        <f t="shared" ca="1" si="174"/>
        <v>-120537732336558.89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-120537732336558.89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-502240551402.3288</v>
      </c>
      <c r="L4710" s="444">
        <f t="shared" ca="1" si="174"/>
        <v>-121039972887961.22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-121039972887961.22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-504333220366.50513</v>
      </c>
      <c r="L4711" s="444">
        <f t="shared" ca="1" si="174"/>
        <v>-121544306108327.72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-121544306108327.72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-506434608784.69879</v>
      </c>
      <c r="L4712" s="444">
        <f t="shared" ca="1" si="174"/>
        <v>-122050740717112.42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-122050740717112.42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-508544752987.96844</v>
      </c>
      <c r="L4713" s="444">
        <f t="shared" ca="1" si="174"/>
        <v>-122559285470100.39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-122559285470100.39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-510663689458.75153</v>
      </c>
      <c r="L4714" s="444">
        <f t="shared" ca="1" si="174"/>
        <v>-123069949159559.14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-123069949159559.14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-512791454831.49646</v>
      </c>
      <c r="L4715" s="444">
        <f t="shared" ca="1" si="174"/>
        <v>-123582740614390.64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-123582740614390.64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-514928085893.29431</v>
      </c>
      <c r="L4716" s="444">
        <f t="shared" ca="1" si="174"/>
        <v>-124097668700283.94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-124097668700283.94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-517073619584.51648</v>
      </c>
      <c r="L4717" s="444">
        <f t="shared" ca="1" si="174"/>
        <v>-124614742319868.45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-124614742319868.45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-519228092999.4519</v>
      </c>
      <c r="L4718" s="444">
        <f t="shared" ca="1" si="174"/>
        <v>-125133970412867.91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-125133970412867.91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-521391543386.94952</v>
      </c>
      <c r="L4719" s="444">
        <f t="shared" ca="1" si="174"/>
        <v>-125655361956254.86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-125655361956254.86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-523564008151.06189</v>
      </c>
      <c r="L4720" s="444">
        <f t="shared" ca="1" si="174"/>
        <v>-126178925964405.92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-126178925964405.92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-525745524851.69141</v>
      </c>
      <c r="L4721" s="444">
        <f t="shared" ca="1" si="174"/>
        <v>-126704671489257.61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-126704671489257.61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-527936131205.24005</v>
      </c>
      <c r="L4722" s="444">
        <f t="shared" ca="1" si="174"/>
        <v>-127232607620462.84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-127232607620462.84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-530135865085.26178</v>
      </c>
      <c r="L4723" s="444">
        <f t="shared" ca="1" si="174"/>
        <v>-127762743485548.11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-127762743485548.11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-532344764523.11707</v>
      </c>
      <c r="L4724" s="444">
        <f t="shared" ca="1" si="174"/>
        <v>-128295088250071.22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-128295088250071.22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-534562867708.63</v>
      </c>
      <c r="L4725" s="444">
        <f t="shared" ca="1" si="174"/>
        <v>-128829651117779.84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-128829651117779.84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-536790212990.74933</v>
      </c>
      <c r="L4726" s="444">
        <f t="shared" ca="1" si="174"/>
        <v>-129366441330770.59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-129366441330770.59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-539026838878.21088</v>
      </c>
      <c r="L4727" s="444">
        <f t="shared" ca="1" si="174"/>
        <v>-129905468169648.8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-129905468169648.8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-541272784040.20331</v>
      </c>
      <c r="L4728" s="444">
        <f t="shared" ca="1" si="174"/>
        <v>-130446740953689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-130446740953689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-543528087307.03748</v>
      </c>
      <c r="L4729" s="444">
        <f t="shared" ca="1" si="174"/>
        <v>-130990269040996.03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-130990269040996.03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-545792787670.81677</v>
      </c>
      <c r="L4730" s="444">
        <f t="shared" ca="1" si="174"/>
        <v>-131536061828666.84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-131536061828666.84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-548066924286.11182</v>
      </c>
      <c r="L4731" s="444">
        <f t="shared" ca="1" si="174"/>
        <v>-132084128752952.95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-132084128752952.95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-550350536470.63721</v>
      </c>
      <c r="L4732" s="444">
        <f t="shared" ca="1" si="174"/>
        <v>-132634479289423.59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-132634479289423.59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-552643663705.93152</v>
      </c>
      <c r="L4733" s="444">
        <f t="shared" ca="1" si="174"/>
        <v>-133187122953129.53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-133187122953129.53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-554946345638.03967</v>
      </c>
      <c r="L4734" s="444">
        <f t="shared" ca="1" si="174"/>
        <v>-133742069298767.58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-133742069298767.58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-557258622078.19824</v>
      </c>
      <c r="L4735" s="444">
        <f t="shared" ca="1" si="174"/>
        <v>-134299327920845.78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-134299327920845.78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-559580533003.52417</v>
      </c>
      <c r="L4736" s="444">
        <f t="shared" ca="1" si="174"/>
        <v>-134858908453849.31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-134858908453849.31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-561912118557.70544</v>
      </c>
      <c r="L4737" s="444">
        <f t="shared" ca="1" si="174"/>
        <v>-135420820572407.02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-135420820572407.02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-564253419051.69592</v>
      </c>
      <c r="L4738" s="444">
        <f t="shared" ca="1" si="174"/>
        <v>-135985073991458.72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-135985073991458.72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-566604474964.41138</v>
      </c>
      <c r="L4739" s="444">
        <f t="shared" ca="1" si="174"/>
        <v>-136551678466423.13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-136551678466423.13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-568965326943.42969</v>
      </c>
      <c r="L4740" s="444">
        <f t="shared" ca="1" si="174"/>
        <v>-137120643793366.56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-137120643793366.56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-571336015805.69397</v>
      </c>
      <c r="L4741" s="444">
        <f t="shared" ca="1" si="174"/>
        <v>-137691979809172.25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-137691979809172.25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-573716582538.21777</v>
      </c>
      <c r="L4742" s="444">
        <f t="shared" ca="1" si="174"/>
        <v>-138265696391710.47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-138265696391710.47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-576107068298.79358</v>
      </c>
      <c r="L4743" s="444">
        <f t="shared" ca="1" si="174"/>
        <v>-138841803460009.27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-138841803460009.27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-578507514416.7052</v>
      </c>
      <c r="L4744" s="444">
        <f t="shared" ca="1" si="174"/>
        <v>-139420310974425.97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-139420310974425.97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-580917962393.44165</v>
      </c>
      <c r="L4745" s="444">
        <f t="shared" ca="1" si="174"/>
        <v>-140001228936819.41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-140001228936819.41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-583338453903.41431</v>
      </c>
      <c r="L4746" s="444">
        <f t="shared" ca="1" si="174"/>
        <v>-140584567390722.83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-140584567390722.83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-585769030794.67847</v>
      </c>
      <c r="L4747" s="444">
        <f t="shared" ca="1" si="174"/>
        <v>-141170336421517.5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-141170336421517.5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-588209735089.65625</v>
      </c>
      <c r="L4748" s="444">
        <f t="shared" ca="1" si="174"/>
        <v>-141758546156607.16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-141758546156607.16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-590660608985.86316</v>
      </c>
      <c r="L4749" s="444">
        <f t="shared" ca="1" si="174"/>
        <v>-142349206765593.03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-142349206765593.03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-593121694856.63757</v>
      </c>
      <c r="L4750" s="444">
        <f t="shared" ca="1" si="174"/>
        <v>-142942328460449.66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-142942328460449.66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-595593035251.87354</v>
      </c>
      <c r="L4751" s="444">
        <f t="shared" ca="1" si="174"/>
        <v>-143537921495701.53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-143537921495701.53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-598074672898.75635</v>
      </c>
      <c r="L4752" s="444">
        <f t="shared" ca="1" si="174"/>
        <v>-144135996168600.28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-144135996168600.28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-600566650702.50122</v>
      </c>
      <c r="L4753" s="444">
        <f t="shared" ca="1" si="174"/>
        <v>-144736562819302.78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-144736562819302.78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-603069011747.09497</v>
      </c>
      <c r="L4754" s="444">
        <f t="shared" ca="1" si="174"/>
        <v>-145339631831049.88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-145339631831049.88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-605581799296.04114</v>
      </c>
      <c r="L4755" s="444">
        <f t="shared" ca="1" si="174"/>
        <v>-145945213630345.91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-145945213630345.91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-608105056793.10791</v>
      </c>
      <c r="L4756" s="444">
        <f t="shared" ca="1" si="174"/>
        <v>-146553318687139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-146553318687139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-610638827863.0791</v>
      </c>
      <c r="L4757" s="444">
        <f t="shared" ca="1" si="174"/>
        <v>-147163957515002.09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-147163957515002.09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-613183156312.50867</v>
      </c>
      <c r="L4758" s="444">
        <f t="shared" ca="1" si="174"/>
        <v>-147777140671314.59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-147777140671314.59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-615738086130.47742</v>
      </c>
      <c r="L4759" s="444">
        <f t="shared" ca="1" si="174"/>
        <v>-148392878757445.06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-148392878757445.06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-618303661489.35437</v>
      </c>
      <c r="L4760" s="444">
        <f t="shared" ca="1" si="174"/>
        <v>-149011182418934.41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-149011182418934.41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-620879926745.56006</v>
      </c>
      <c r="L4761" s="444">
        <f t="shared" ca="1" si="174"/>
        <v>-149632062345679.97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-149632062345679.97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-623466926440.33325</v>
      </c>
      <c r="L4762" s="444">
        <f t="shared" ca="1" si="174"/>
        <v>-150255529272120.31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-150255529272120.31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-626064705300.50134</v>
      </c>
      <c r="L4763" s="444">
        <f t="shared" ca="1" si="174"/>
        <v>-150881593977420.81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-150881593977420.81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-628673308239.25342</v>
      </c>
      <c r="L4764" s="444">
        <f t="shared" ca="1" si="174"/>
        <v>-151510267285660.06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-151510267285660.06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-631292780356.91687</v>
      </c>
      <c r="L4765" s="444">
        <f t="shared" ca="1" si="174"/>
        <v>-152141560066016.97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-152141560066016.97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-633923166941.7373</v>
      </c>
      <c r="L4766" s="444">
        <f t="shared" ca="1" si="174"/>
        <v>-152775483232958.72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-152775483232958.72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-636564513470.66138</v>
      </c>
      <c r="L4767" s="444">
        <f t="shared" ca="1" si="174"/>
        <v>-153412047746429.38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-153412047746429.38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-639216865610.12244</v>
      </c>
      <c r="L4768" s="444">
        <f t="shared" ca="1" si="174"/>
        <v>-154051264612039.5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-154051264612039.5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-641880269216.8313</v>
      </c>
      <c r="L4769" s="444">
        <f t="shared" ca="1" si="174"/>
        <v>-154693144881256.34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-154693144881256.34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-644554770338.56812</v>
      </c>
      <c r="L4770" s="444">
        <f t="shared" ca="1" si="174"/>
        <v>-155337699651594.91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-155337699651594.91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-647240415214.97876</v>
      </c>
      <c r="L4771" s="444">
        <f t="shared" ca="1" si="174"/>
        <v>-155984940066809.88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-155984940066809.88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-649937250278.37451</v>
      </c>
      <c r="L4772" s="444">
        <f t="shared" ca="1" si="174"/>
        <v>-156634877317088.25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-156634877317088.25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-652645322154.53442</v>
      </c>
      <c r="L4773" s="444">
        <f t="shared" ca="1" si="174"/>
        <v>-157287522639242.78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-157287522639242.78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-655364677663.5116</v>
      </c>
      <c r="L4774" s="444">
        <f t="shared" ca="1" si="174"/>
        <v>-157942887316906.28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-157942887316906.28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-658095363820.44287</v>
      </c>
      <c r="L4775" s="444">
        <f t="shared" ca="1" si="174"/>
        <v>-158600982680726.72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-158600982680726.72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-660837427836.36133</v>
      </c>
      <c r="L4776" s="444">
        <f t="shared" ca="1" si="174"/>
        <v>-159261820108563.09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-159261820108563.09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-663590917119.01294</v>
      </c>
      <c r="L4777" s="444">
        <f t="shared" ca="1" si="174"/>
        <v>-159925411025682.09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-159925411025682.09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-666355879273.67542</v>
      </c>
      <c r="L4778" s="444">
        <f t="shared" ca="1" si="174"/>
        <v>-160591766904955.78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-160591766904955.78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-669132362103.98242</v>
      </c>
      <c r="L4779" s="444">
        <f t="shared" ca="1" si="174"/>
        <v>-161260899267059.75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-161260899267059.75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-671920413612.7489</v>
      </c>
      <c r="L4780" s="444">
        <f t="shared" ca="1" si="174"/>
        <v>-161932819680672.5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-161932819680672.5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-674720082002.80212</v>
      </c>
      <c r="L4781" s="444">
        <f t="shared" ca="1" si="174"/>
        <v>-162607539762675.31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-162607539762675.31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-677531415677.81384</v>
      </c>
      <c r="L4782" s="444">
        <f t="shared" ca="1" si="174"/>
        <v>-163285071178353.13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-163285071178353.13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-680354463243.13806</v>
      </c>
      <c r="L4783" s="444">
        <f t="shared" ca="1" si="174"/>
        <v>-163965425641596.25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-163965425641596.25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-683189273506.651</v>
      </c>
      <c r="L4784" s="444">
        <f t="shared" ca="1" si="174"/>
        <v>-164648614915102.91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-164648614915102.91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-686035895479.59546</v>
      </c>
      <c r="L4785" s="444">
        <f t="shared" ca="1" si="174"/>
        <v>-165334650810582.5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-165334650810582.5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-688894378377.42712</v>
      </c>
      <c r="L4786" s="444">
        <f t="shared" ca="1" si="174"/>
        <v>-166023545188959.94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-166023545188959.94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-691764771620.66638</v>
      </c>
      <c r="L4787" s="444">
        <f t="shared" ca="1" si="174"/>
        <v>-166715309960580.59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-166715309960580.59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-694647124835.75244</v>
      </c>
      <c r="L4788" s="444">
        <f t="shared" ca="1" si="174"/>
        <v>-167409957085416.34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-167409957085416.34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-697541487855.90137</v>
      </c>
      <c r="L4789" s="444">
        <f t="shared" ca="1" si="174"/>
        <v>-168107498573272.25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-168107498573272.25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-700447910721.96765</v>
      </c>
      <c r="L4790" s="444">
        <f t="shared" ca="1" si="174"/>
        <v>-168807946483994.22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-168807946483994.22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-703366443683.3092</v>
      </c>
      <c r="L4791" s="444">
        <f t="shared" ca="1" si="174"/>
        <v>-169511312927677.53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-169511312927677.53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-706297137198.65637</v>
      </c>
      <c r="L4792" s="444">
        <f t="shared" ca="1" si="174"/>
        <v>-170217610064876.19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-170217610064876.19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-709240041936.98413</v>
      </c>
      <c r="L4793" s="444">
        <f t="shared" ca="1" si="174"/>
        <v>-170926850106813.16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-170926850106813.16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-712195208778.38818</v>
      </c>
      <c r="L4794" s="444">
        <f t="shared" ca="1" si="174"/>
        <v>-171639045315591.53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-171639045315591.53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-715162688814.96472</v>
      </c>
      <c r="L4795" s="444">
        <f t="shared" ca="1" si="174"/>
        <v>-172354208004406.5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-172354208004406.5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-718142533351.69373</v>
      </c>
      <c r="L4796" s="444">
        <f t="shared" ca="1" si="174"/>
        <v>-173072350537758.19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-173072350537758.19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-721134793907.32581</v>
      </c>
      <c r="L4797" s="444">
        <f t="shared" ca="1" si="174"/>
        <v>-173793485331665.5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-173793485331665.5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-724139522215.27295</v>
      </c>
      <c r="L4798" s="444">
        <f t="shared" ca="1" si="174"/>
        <v>-174517624853880.78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-174517624853880.78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-727156770224.5033</v>
      </c>
      <c r="L4799" s="444">
        <f t="shared" ca="1" si="174"/>
        <v>-175244781624105.28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-175244781624105.28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-730186590100.43872</v>
      </c>
      <c r="L4800" s="444">
        <f t="shared" ca="1" si="174"/>
        <v>-175974968214205.72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-175974968214205.72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-733229034225.85718</v>
      </c>
      <c r="L4801" s="444">
        <f t="shared" ca="1" si="174"/>
        <v>-176708197248431.56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-176708197248431.56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-736284155201.79822</v>
      </c>
      <c r="L4802" s="444">
        <f t="shared" ca="1" si="174"/>
        <v>-177444481403633.38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-177444481403633.38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-739352005848.47241</v>
      </c>
      <c r="L4803" s="444">
        <f t="shared" ca="1" si="174"/>
        <v>-178183833409481.84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-178183833409481.84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-742432639206.17432</v>
      </c>
      <c r="L4804" s="444">
        <f t="shared" ca="1" si="174"/>
        <v>-178926266048688.03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-178926266048688.03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-745526108536.20007</v>
      </c>
      <c r="L4805" s="444">
        <f t="shared" ca="1" si="174"/>
        <v>-179671792157224.22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-179671792157224.22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-748632467321.76758</v>
      </c>
      <c r="L4806" s="444">
        <f t="shared" ca="1" si="174"/>
        <v>-180420424624546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-180420424624546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-751751769268.94165</v>
      </c>
      <c r="L4807" s="444">
        <f t="shared" ca="1" si="174"/>
        <v>-181172176393814.94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-181172176393814.94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-754884068307.56226</v>
      </c>
      <c r="L4808" s="444">
        <f t="shared" ca="1" si="174"/>
        <v>-181927060462122.5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-181927060462122.5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-758029418592.17712</v>
      </c>
      <c r="L4809" s="444">
        <f t="shared" ca="1" si="174"/>
        <v>-182685089880714.69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-182685089880714.69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-761187874502.97791</v>
      </c>
      <c r="L4810" s="444">
        <f t="shared" ca="1" si="174"/>
        <v>-183446277755217.66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-183446277755217.66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-764359490646.74023</v>
      </c>
      <c r="L4811" s="444">
        <f t="shared" ca="1" si="174"/>
        <v>-184210637245864.41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-184210637245864.41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-767544321857.76831</v>
      </c>
      <c r="L4812" s="444">
        <f t="shared" ca="1" si="174"/>
        <v>-184978181567722.19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-184978181567722.19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-770742423198.84241</v>
      </c>
      <c r="L4813" s="444">
        <f t="shared" ca="1" si="174"/>
        <v>-185748923990921.03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-185748923990921.03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-773953849962.1709</v>
      </c>
      <c r="L4814" s="444">
        <f t="shared" ca="1" si="174"/>
        <v>-186522877840883.19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-186522877840883.19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-777178657670.34656</v>
      </c>
      <c r="L4815" s="444">
        <f t="shared" ca="1" si="174"/>
        <v>-187300056498553.53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-187300056498553.53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-780416902077.3064</v>
      </c>
      <c r="L4816" s="444">
        <f t="shared" ca="1" si="174"/>
        <v>-188080473400630.84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-188080473400630.84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-783668639169.29517</v>
      </c>
      <c r="L4817" s="444">
        <f t="shared" ca="1" si="174"/>
        <v>-188864142039800.13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-188864142039800.13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-786933925165.83386</v>
      </c>
      <c r="L4818" s="444">
        <f t="shared" ca="1" si="174"/>
        <v>-189651075964965.97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-189651075964965.97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-790212816520.69153</v>
      </c>
      <c r="L4819" s="444">
        <f t="shared" ca="1" si="174"/>
        <v>-190441288781486.66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-190441288781486.66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-793505369922.86108</v>
      </c>
      <c r="L4820" s="444">
        <f t="shared" ca="1" si="174"/>
        <v>-191234794151409.53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-191234794151409.53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-796811642297.53967</v>
      </c>
      <c r="L4821" s="444">
        <f t="shared" ca="1" si="174"/>
        <v>-192031605793707.06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-192031605793707.06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-800131690807.11279</v>
      </c>
      <c r="L4822" s="444">
        <f t="shared" ca="1" si="174"/>
        <v>-192831737484514.19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-192831737484514.19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-803465572852.14246</v>
      </c>
      <c r="L4823" s="444">
        <f t="shared" ca="1" si="174"/>
        <v>-193635203057366.34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-193635203057366.34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-806813346072.35974</v>
      </c>
      <c r="L4824" s="444">
        <f t="shared" ca="1" si="174"/>
        <v>-194442016403438.72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-194442016403438.72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-810175068347.66138</v>
      </c>
      <c r="L4825" s="444">
        <f t="shared" ca="1" si="174"/>
        <v>-195252191471786.38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-195252191471786.38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-813550797799.10986</v>
      </c>
      <c r="L4826" s="444">
        <f t="shared" ca="1" si="174"/>
        <v>-196065742269585.5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-196065742269585.5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-816940592789.93958</v>
      </c>
      <c r="L4827" s="444">
        <f t="shared" ca="1" si="174"/>
        <v>-196882682862375.44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-196882682862375.44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-820344511926.56433</v>
      </c>
      <c r="L4828" s="444">
        <f t="shared" ca="1" si="174"/>
        <v>-197703027374302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-197703027374302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-823762614059.59167</v>
      </c>
      <c r="L4829" s="444">
        <f t="shared" ca="1" si="174"/>
        <v>-198526789988361.59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-198526789988361.59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-827194958284.83997</v>
      </c>
      <c r="L4830" s="444">
        <f t="shared" ca="1" si="174"/>
        <v>-199353984946646.44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-199353984946646.44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-830641603944.36011</v>
      </c>
      <c r="L4831" s="444">
        <f t="shared" ca="1" si="174"/>
        <v>-200184626550590.81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-200184626550590.81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-834102610627.46167</v>
      </c>
      <c r="L4832" s="444">
        <f t="shared" ca="1" si="174"/>
        <v>-201018729161218.28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-201018729161218.28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-837578038171.7428</v>
      </c>
      <c r="L4833" s="444">
        <f t="shared" ca="1" si="174"/>
        <v>-201856307199390.03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-201856307199390.03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-841067946664.12512</v>
      </c>
      <c r="L4834" s="444">
        <f t="shared" ca="1" si="174"/>
        <v>-202697375146054.16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-202697375146054.16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-844572396441.89233</v>
      </c>
      <c r="L4835" s="444">
        <f t="shared" ca="1" si="174"/>
        <v>-203541947542496.06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-203541947542496.06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-848091448093.73364</v>
      </c>
      <c r="L4836" s="444">
        <f t="shared" ca="1" si="174"/>
        <v>-204390038990589.78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-204390038990589.78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-851625162460.79077</v>
      </c>
      <c r="L4837" s="444">
        <f t="shared" ca="1" si="174"/>
        <v>-205241664153050.56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-205241664153050.56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-855173600637.71069</v>
      </c>
      <c r="L4838" s="444">
        <f t="shared" ca="1" si="174"/>
        <v>-206096837753688.28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-206096837753688.28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-858736823973.70117</v>
      </c>
      <c r="L4839" s="444">
        <f t="shared" ca="1" si="174"/>
        <v>-206955574577661.97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-206955574577661.97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-862314894073.59155</v>
      </c>
      <c r="L4840" s="444">
        <f t="shared" ca="1" si="174"/>
        <v>-207817889471735.56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-207817889471735.56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-865907872798.89819</v>
      </c>
      <c r="L4841" s="444">
        <f t="shared" ca="1" si="174"/>
        <v>-208683797344534.47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-208683797344534.47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-869515822268.89355</v>
      </c>
      <c r="L4842" s="444">
        <f t="shared" ca="1" si="174"/>
        <v>-209553313166803.38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-209553313166803.38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-873138804861.68066</v>
      </c>
      <c r="L4843" s="444">
        <f t="shared" ca="1" si="174"/>
        <v>-210426451971665.06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-210426451971665.06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-876776883215.27112</v>
      </c>
      <c r="L4844" s="444">
        <f t="shared" ca="1" si="174"/>
        <v>-211303228854880.34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-211303228854880.34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-880430120228.66809</v>
      </c>
      <c r="L4845" s="444">
        <f t="shared" ca="1" si="174"/>
        <v>-212183658975109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-212183658975109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-884098579062.9541</v>
      </c>
      <c r="L4846" s="444">
        <f t="shared" ca="1" si="174"/>
        <v>-213067757554171.97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-213067757554171.97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-887782323142.38318</v>
      </c>
      <c r="L4847" s="444">
        <f t="shared" ca="1" si="174"/>
        <v>-213955539877314.34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-213955539877314.34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-891481416155.47644</v>
      </c>
      <c r="L4848" s="444">
        <f t="shared" ca="1" si="174"/>
        <v>-214847021293469.81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-214847021293469.81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-895195922056.12415</v>
      </c>
      <c r="L4849" s="444">
        <f t="shared" ca="1" si="174"/>
        <v>-215742217215525.94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-215742217215525.94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-898925905064.69141</v>
      </c>
      <c r="L4850" s="444">
        <f t="shared" ca="1" si="174"/>
        <v>-216641143120590.63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-216641143120590.63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-902671429669.12756</v>
      </c>
      <c r="L4851" s="444">
        <f t="shared" ca="1" si="174"/>
        <v>-217543814550259.75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-217543814550259.75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-906432560626.08228</v>
      </c>
      <c r="L4852" s="444">
        <f t="shared" ca="1" si="174"/>
        <v>-218450247110885.84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-218450247110885.84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-910209362962.02429</v>
      </c>
      <c r="L4853" s="444">
        <f t="shared" ref="L4853:L5107" ca="1" si="179">I4853-J4853+K4853</f>
        <v>-219360456473847.88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-219360456473847.88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-914001901974.36597</v>
      </c>
      <c r="L4854" s="444">
        <f t="shared" ca="1" si="179"/>
        <v>-220274458375822.25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-220274458375822.25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-917810243232.59253</v>
      </c>
      <c r="L4855" s="444">
        <f t="shared" ca="1" si="179"/>
        <v>-221192268619054.84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-221192268619054.84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-921634452579.39514</v>
      </c>
      <c r="L4856" s="444">
        <f t="shared" ca="1" si="179"/>
        <v>-222113903071634.25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-222113903071634.25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-925474596131.80933</v>
      </c>
      <c r="L4857" s="444">
        <f t="shared" ca="1" si="179"/>
        <v>-223039377667766.06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-223039377667766.06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-929330740282.35852</v>
      </c>
      <c r="L4858" s="444">
        <f t="shared" ca="1" si="179"/>
        <v>-223968708408048.41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-223968708408048.41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-933202951700.20166</v>
      </c>
      <c r="L4859" s="444">
        <f t="shared" ca="1" si="179"/>
        <v>-224901911359748.59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-224901911359748.59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-937091297332.28564</v>
      </c>
      <c r="L4860" s="444">
        <f t="shared" ca="1" si="179"/>
        <v>-225839002657080.88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-225839002657080.88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-940995844404.50354</v>
      </c>
      <c r="L4861" s="444">
        <f t="shared" ca="1" si="179"/>
        <v>-226779998501485.38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-226779998501485.38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-944916660422.85571</v>
      </c>
      <c r="L4862" s="444">
        <f t="shared" ca="1" si="179"/>
        <v>-227724915161908.22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-227724915161908.22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-948853813174.61755</v>
      </c>
      <c r="L4863" s="444">
        <f t="shared" ca="1" si="179"/>
        <v>-228673768975082.84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-228673768975082.84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-952807370729.51196</v>
      </c>
      <c r="L4864" s="444">
        <f t="shared" ca="1" si="179"/>
        <v>-229626576345812.34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-229626576345812.34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-956777401440.88477</v>
      </c>
      <c r="L4865" s="444">
        <f t="shared" ca="1" si="179"/>
        <v>-230583353747253.22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-230583353747253.22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-960763973946.88843</v>
      </c>
      <c r="L4866" s="444">
        <f t="shared" ca="1" si="179"/>
        <v>-231544117721200.09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-231544117721200.09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-964767157171.66699</v>
      </c>
      <c r="L4867" s="444">
        <f t="shared" ca="1" si="179"/>
        <v>-232508884878371.75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-232508884878371.75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-968787020326.54883</v>
      </c>
      <c r="L4868" s="444">
        <f t="shared" ca="1" si="179"/>
        <v>-233477671898698.31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-233477671898698.31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-972823632911.24304</v>
      </c>
      <c r="L4869" s="444">
        <f t="shared" ca="1" si="179"/>
        <v>-234450495531609.56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-234450495531609.56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-976877064715.03967</v>
      </c>
      <c r="L4870" s="444">
        <f t="shared" ca="1" si="179"/>
        <v>-235427372596324.59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-235427372596324.59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-980947385818.01929</v>
      </c>
      <c r="L4871" s="444">
        <f t="shared" ca="1" si="179"/>
        <v>-236408319982142.63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-236408319982142.63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-985034666592.26086</v>
      </c>
      <c r="L4872" s="444">
        <f t="shared" ca="1" si="179"/>
        <v>-237393354648734.88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-237393354648734.88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-989138977703.06189</v>
      </c>
      <c r="L4873" s="444">
        <f t="shared" ca="1" si="179"/>
        <v>-238382493626437.94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-238382493626437.94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-993260390110.15808</v>
      </c>
      <c r="L4874" s="444">
        <f t="shared" ca="1" si="179"/>
        <v>-239375754016548.09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-239375754016548.09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-997398975068.95032</v>
      </c>
      <c r="L4875" s="444">
        <f t="shared" ca="1" si="179"/>
        <v>-240373152991617.03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-240373152991617.03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-1001554804131.7377</v>
      </c>
      <c r="L4876" s="444">
        <f t="shared" ca="1" si="179"/>
        <v>-241374707795748.78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-241374707795748.78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-1005727949148.9532</v>
      </c>
      <c r="L4877" s="444">
        <f t="shared" ca="1" si="179"/>
        <v>-242380435744897.75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-242380435744897.75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-1009918482270.4072</v>
      </c>
      <c r="L4878" s="444">
        <f t="shared" ca="1" si="179"/>
        <v>-243390354227168.16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-243390354227168.16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-1014126475946.5339</v>
      </c>
      <c r="L4879" s="444">
        <f t="shared" ca="1" si="179"/>
        <v>-244404480703114.69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-244404480703114.69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-1018352002929.6447</v>
      </c>
      <c r="L4880" s="444">
        <f t="shared" ca="1" si="179"/>
        <v>-245422832706044.34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-245422832706044.34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-1022595136275.1846</v>
      </c>
      <c r="L4881" s="444">
        <f t="shared" ca="1" si="179"/>
        <v>-246445427842319.53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-246445427842319.53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-1026855949342.998</v>
      </c>
      <c r="L4882" s="444">
        <f t="shared" ca="1" si="179"/>
        <v>-247472283791662.53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-247472283791662.53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-1031134515798.594</v>
      </c>
      <c r="L4883" s="444">
        <f t="shared" ca="1" si="179"/>
        <v>-248503418307461.13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-248503418307461.13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-1035430909614.4214</v>
      </c>
      <c r="L4884" s="444">
        <f t="shared" ca="1" si="179"/>
        <v>-249538849217075.53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-249538849217075.53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-1039745205071.1481</v>
      </c>
      <c r="L4885" s="444">
        <f t="shared" ca="1" si="179"/>
        <v>-250578594422146.69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-250578594422146.69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-1044077476758.9445</v>
      </c>
      <c r="L4886" s="444">
        <f t="shared" ca="1" si="179"/>
        <v>-251622671898905.63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-251622671898905.63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-1048427799578.7734</v>
      </c>
      <c r="L4887" s="444">
        <f t="shared" ca="1" si="179"/>
        <v>-252671099698484.41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-252671099698484.41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-1052796248743.6851</v>
      </c>
      <c r="L4888" s="444">
        <f t="shared" ca="1" si="179"/>
        <v>-253723895947228.09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-253723895947228.09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-1057182899780.1171</v>
      </c>
      <c r="L4889" s="444">
        <f t="shared" ca="1" si="179"/>
        <v>-254781078847008.22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-254781078847008.22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-1061587828529.2008</v>
      </c>
      <c r="L4890" s="444">
        <f t="shared" ca="1" si="179"/>
        <v>-255842666675537.41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-255842666675537.41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-1066011111148.0725</v>
      </c>
      <c r="L4891" s="444">
        <f t="shared" ca="1" si="179"/>
        <v>-256908677786685.47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-256908677786685.47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-1070452824111.1895</v>
      </c>
      <c r="L4892" s="444">
        <f t="shared" ca="1" si="179"/>
        <v>-257979130610796.66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-257979130610796.66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-1074913044211.6527</v>
      </c>
      <c r="L4893" s="444">
        <f t="shared" ca="1" si="179"/>
        <v>-259054043655008.31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-259054043655008.31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-1079391848562.5347</v>
      </c>
      <c r="L4894" s="444">
        <f t="shared" ca="1" si="179"/>
        <v>-260133435503570.84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-260133435503570.84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-1083889314598.2118</v>
      </c>
      <c r="L4895" s="444">
        <f t="shared" ca="1" si="179"/>
        <v>-261217324818169.06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-261217324818169.06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-1088405520075.7046</v>
      </c>
      <c r="L4896" s="444">
        <f t="shared" ca="1" si="179"/>
        <v>-262305730338244.78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-262305730338244.78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-1092940543076.0198</v>
      </c>
      <c r="L4897" s="444">
        <f t="shared" ca="1" si="179"/>
        <v>-263398670881320.81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-263398670881320.81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-1097494462005.5033</v>
      </c>
      <c r="L4898" s="444">
        <f t="shared" ca="1" si="179"/>
        <v>-264496165343326.31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-264496165343326.31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-1102067355597.1931</v>
      </c>
      <c r="L4899" s="444">
        <f t="shared" ca="1" si="179"/>
        <v>-265598232698923.5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-265598232698923.5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-1106659302912.1814</v>
      </c>
      <c r="L4900" s="444">
        <f t="shared" ca="1" si="179"/>
        <v>-266704892001835.69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-266704892001835.69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-1111270383340.9819</v>
      </c>
      <c r="L4901" s="444">
        <f t="shared" ca="1" si="179"/>
        <v>-267816162385176.66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-267816162385176.66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-1115900676604.9028</v>
      </c>
      <c r="L4902" s="444">
        <f t="shared" ca="1" si="179"/>
        <v>-268932063061781.56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-268932063061781.56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-1120550262757.4231</v>
      </c>
      <c r="L4903" s="444">
        <f t="shared" ca="1" si="179"/>
        <v>-270052613324539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-270052613324539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-1125219222185.5791</v>
      </c>
      <c r="L4904" s="444">
        <f t="shared" ca="1" si="179"/>
        <v>-271177832546724.59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-271177832546724.59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-1129907635611.3523</v>
      </c>
      <c r="L4905" s="444">
        <f t="shared" ca="1" si="179"/>
        <v>-272307740182335.94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-272307740182335.94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-1134615584093.0664</v>
      </c>
      <c r="L4906" s="444">
        <f t="shared" ca="1" si="179"/>
        <v>-273442355766429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-273442355766429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-1139343149026.7876</v>
      </c>
      <c r="L4907" s="444">
        <f t="shared" ca="1" si="179"/>
        <v>-274581698915455.78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-274581698915455.78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-1144090412147.7324</v>
      </c>
      <c r="L4908" s="444">
        <f t="shared" ca="1" si="179"/>
        <v>-275725789327603.5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-275725789327603.5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-1148857455531.6812</v>
      </c>
      <c r="L4909" s="444">
        <f t="shared" ca="1" si="179"/>
        <v>-276874646783135.19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-276874646783135.19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-1153644361596.3967</v>
      </c>
      <c r="L4910" s="444">
        <f t="shared" ca="1" si="179"/>
        <v>-278028291144731.59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-278028291144731.59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-1158451213103.0483</v>
      </c>
      <c r="L4911" s="444">
        <f t="shared" ca="1" si="179"/>
        <v>-279186742357834.66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-279186742357834.66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-1163278093157.6443</v>
      </c>
      <c r="L4912" s="444">
        <f t="shared" ca="1" si="179"/>
        <v>-280350020450992.31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-280350020450992.31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-1168125085212.468</v>
      </c>
      <c r="L4913" s="444">
        <f t="shared" ca="1" si="179"/>
        <v>-281518145536204.75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-281518145536204.75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-1172992273067.5198</v>
      </c>
      <c r="L4914" s="444">
        <f t="shared" ca="1" si="179"/>
        <v>-282691137809272.25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-282691137809272.25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-1177879740871.9678</v>
      </c>
      <c r="L4915" s="444">
        <f t="shared" ca="1" si="179"/>
        <v>-283869017550144.19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-283869017550144.19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-1182787573125.6008</v>
      </c>
      <c r="L4916" s="444">
        <f t="shared" ca="1" si="179"/>
        <v>-285051805123269.81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-285051805123269.81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-1187715854680.2908</v>
      </c>
      <c r="L4917" s="444">
        <f t="shared" ca="1" si="179"/>
        <v>-286239520977950.13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-286239520977950.13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-1192664670741.4587</v>
      </c>
      <c r="L4918" s="444">
        <f t="shared" ca="1" si="179"/>
        <v>-287432185648691.56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-287432185648691.56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-1197634106869.5481</v>
      </c>
      <c r="L4919" s="444">
        <f t="shared" ca="1" si="179"/>
        <v>-288629819755561.13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-288629819755561.13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-1202624248981.5046</v>
      </c>
      <c r="L4920" s="444">
        <f t="shared" ca="1" si="179"/>
        <v>-289832444004542.63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-289832444004542.63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-1207635183352.261</v>
      </c>
      <c r="L4921" s="444">
        <f t="shared" ca="1" si="179"/>
        <v>-291040079187894.88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-291040079187894.88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-1212666996616.2285</v>
      </c>
      <c r="L4922" s="444">
        <f t="shared" ca="1" si="179"/>
        <v>-292252746184511.13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-292252746184511.13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-1217719775768.7964</v>
      </c>
      <c r="L4923" s="444">
        <f t="shared" ca="1" si="179"/>
        <v>-293470465960279.94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-293470465960279.94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-1222793608167.833</v>
      </c>
      <c r="L4924" s="444">
        <f t="shared" ca="1" si="179"/>
        <v>-294693259568447.75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-294693259568447.75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-1227888581535.199</v>
      </c>
      <c r="L4925" s="444">
        <f t="shared" ca="1" si="179"/>
        <v>-295921148149982.94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-295921148149982.94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-1233004783958.2622</v>
      </c>
      <c r="L4926" s="444">
        <f t="shared" ca="1" si="179"/>
        <v>-297154152933941.19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-297154152933941.19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-1238142303891.4216</v>
      </c>
      <c r="L4927" s="444">
        <f t="shared" ca="1" si="179"/>
        <v>-298392295237832.63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-298392295237832.63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-1243301230157.636</v>
      </c>
      <c r="L4928" s="444">
        <f t="shared" ca="1" si="179"/>
        <v>-299635596467990.25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-299635596467990.25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-1248481651949.9595</v>
      </c>
      <c r="L4929" s="444">
        <f t="shared" ca="1" si="179"/>
        <v>-300884078119940.19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-300884078119940.19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-1253683658833.084</v>
      </c>
      <c r="L4930" s="444">
        <f t="shared" ca="1" si="179"/>
        <v>-302137761778773.25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-302137761778773.25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-1258907340744.8884</v>
      </c>
      <c r="L4931" s="444">
        <f t="shared" ca="1" si="179"/>
        <v>-303396669119518.13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-303396669119518.13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-1264152787997.9922</v>
      </c>
      <c r="L4932" s="444">
        <f t="shared" ca="1" si="179"/>
        <v>-304660821907516.13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-304660821907516.13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-1269420091281.3171</v>
      </c>
      <c r="L4933" s="444">
        <f t="shared" ca="1" si="179"/>
        <v>-305930241998797.44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-305930241998797.44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-1274709341661.656</v>
      </c>
      <c r="L4934" s="444">
        <f t="shared" ca="1" si="179"/>
        <v>-307204951340459.06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-307204951340459.06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-1280020630585.2461</v>
      </c>
      <c r="L4935" s="444">
        <f t="shared" ca="1" si="179"/>
        <v>-308484971971044.31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-308484971971044.31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-1285354049879.3513</v>
      </c>
      <c r="L4936" s="444">
        <f t="shared" ca="1" si="179"/>
        <v>-309770326020923.69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-309770326020923.69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-1290709691753.8486</v>
      </c>
      <c r="L4937" s="444">
        <f t="shared" ca="1" si="179"/>
        <v>-311061035712677.56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-311061035712677.56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-1296087648802.8232</v>
      </c>
      <c r="L4938" s="444">
        <f t="shared" ca="1" si="179"/>
        <v>-312357123361480.38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-312357123361480.38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-1301488014006.1682</v>
      </c>
      <c r="L4939" s="444">
        <f t="shared" ca="1" si="179"/>
        <v>-313658611375486.56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-313658611375486.56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-1306910880731.1941</v>
      </c>
      <c r="L4940" s="444">
        <f t="shared" ca="1" si="179"/>
        <v>-314965522256217.75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-314965522256217.75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-1312356342734.2407</v>
      </c>
      <c r="L4941" s="444">
        <f t="shared" ca="1" si="179"/>
        <v>-316277878598952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-316277878598952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-1317824494162.3</v>
      </c>
      <c r="L4942" s="444">
        <f t="shared" ca="1" si="179"/>
        <v>-317595703093114.31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-317595703093114.31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-1323315429554.6431</v>
      </c>
      <c r="L4943" s="444">
        <f t="shared" ca="1" si="179"/>
        <v>-318919018522668.94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-318919018522668.94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-1328829243844.4539</v>
      </c>
      <c r="L4944" s="444">
        <f t="shared" ca="1" si="179"/>
        <v>-320247847766513.38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-320247847766513.38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-1334366032360.4724</v>
      </c>
      <c r="L4945" s="444">
        <f t="shared" ca="1" si="179"/>
        <v>-321582213798873.88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-321582213798873.88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-1339925890828.6411</v>
      </c>
      <c r="L4946" s="444">
        <f t="shared" ca="1" si="179"/>
        <v>-322922139689702.5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-322922139689702.5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-1345508915373.7605</v>
      </c>
      <c r="L4947" s="444">
        <f t="shared" ca="1" si="179"/>
        <v>-324267648605076.25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-324267648605076.25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-1351115202521.1511</v>
      </c>
      <c r="L4948" s="444">
        <f t="shared" ca="1" si="179"/>
        <v>-325618763807597.38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-325618763807597.38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-1356744849198.3223</v>
      </c>
      <c r="L4949" s="444">
        <f t="shared" ca="1" si="179"/>
        <v>-326975508656795.69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-326975508656795.69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-1362397952736.6487</v>
      </c>
      <c r="L4950" s="444">
        <f t="shared" ca="1" si="179"/>
        <v>-328337906609532.31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-328337906609532.31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-1368074610873.0513</v>
      </c>
      <c r="L4951" s="444">
        <f t="shared" ca="1" si="179"/>
        <v>-329705981220405.38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-329705981220405.38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-1373774921751.689</v>
      </c>
      <c r="L4952" s="444">
        <f t="shared" ca="1" si="179"/>
        <v>-331079756142157.06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-331079756142157.06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-1379498983925.6543</v>
      </c>
      <c r="L4953" s="444">
        <f t="shared" ca="1" si="179"/>
        <v>-332459255126082.69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-332459255126082.69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-1385246896358.6777</v>
      </c>
      <c r="L4954" s="444">
        <f t="shared" ca="1" si="179"/>
        <v>-333844502022441.38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-333844502022441.38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-1391018758426.8391</v>
      </c>
      <c r="L4955" s="444">
        <f t="shared" ca="1" si="179"/>
        <v>-335235520780868.19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-335235520780868.19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-1396814669920.2842</v>
      </c>
      <c r="L4956" s="444">
        <f t="shared" ca="1" si="179"/>
        <v>-336632335450788.5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-336632335450788.5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-1402634731044.9521</v>
      </c>
      <c r="L4957" s="444">
        <f t="shared" ca="1" si="179"/>
        <v>-338034970181833.44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-338034970181833.44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-1408479042424.3059</v>
      </c>
      <c r="L4958" s="444">
        <f t="shared" ca="1" si="179"/>
        <v>-339443449224257.75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-339443449224257.75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-1414347705101.074</v>
      </c>
      <c r="L4959" s="444">
        <f t="shared" ca="1" si="179"/>
        <v>-340857796929358.81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-340857796929358.81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-1420240820538.9951</v>
      </c>
      <c r="L4960" s="444">
        <f t="shared" ca="1" si="179"/>
        <v>-342278037749897.81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-342278037749897.81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-1426158490624.5742</v>
      </c>
      <c r="L4961" s="444">
        <f t="shared" ca="1" si="179"/>
        <v>-343704196240522.38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-343704196240522.38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-1432100817668.8433</v>
      </c>
      <c r="L4962" s="444">
        <f t="shared" ca="1" si="179"/>
        <v>-345136297058191.19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-345136297058191.19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-1438067904409.1299</v>
      </c>
      <c r="L4963" s="444">
        <f t="shared" ca="1" si="179"/>
        <v>-346574364962600.31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-346574364962600.31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-1444059854010.8347</v>
      </c>
      <c r="L4964" s="444">
        <f t="shared" ca="1" si="179"/>
        <v>-348018424816611.13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-348018424816611.13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-1450076770069.2129</v>
      </c>
      <c r="L4965" s="444">
        <f t="shared" ca="1" si="179"/>
        <v>-349468501586680.31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-349468501586680.31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-1456118756611.168</v>
      </c>
      <c r="L4966" s="444">
        <f t="shared" ca="1" si="179"/>
        <v>-350924620343291.5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-350924620343291.5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-1462185918097.0479</v>
      </c>
      <c r="L4967" s="444">
        <f t="shared" ca="1" si="179"/>
        <v>-352386806261388.56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-352386806261388.56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-1468278359422.4524</v>
      </c>
      <c r="L4968" s="444">
        <f t="shared" ca="1" si="179"/>
        <v>-353855084620811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-353855084620811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-1474396185920.0459</v>
      </c>
      <c r="L4969" s="444">
        <f t="shared" ca="1" si="179"/>
        <v>-355329480806731.06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-355329480806731.06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-1480539503361.3794</v>
      </c>
      <c r="L4970" s="444">
        <f t="shared" ca="1" si="179"/>
        <v>-356810020310092.44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-356810020310092.44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-1486708417958.7185</v>
      </c>
      <c r="L4971" s="444">
        <f t="shared" ca="1" si="179"/>
        <v>-358296728728051.13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-358296728728051.13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-1492903036366.8796</v>
      </c>
      <c r="L4972" s="444">
        <f t="shared" ca="1" si="179"/>
        <v>-359789631764418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-359789631764418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-1499123465685.075</v>
      </c>
      <c r="L4973" s="444">
        <f t="shared" ca="1" si="179"/>
        <v>-361288755230103.06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-361288755230103.06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-1505369813458.7627</v>
      </c>
      <c r="L4974" s="444">
        <f t="shared" ca="1" si="179"/>
        <v>-362794125043561.81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-362794125043561.81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-1511642187681.5076</v>
      </c>
      <c r="L4975" s="444">
        <f t="shared" ca="1" si="179"/>
        <v>-364305767231243.31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-364305767231243.31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-1517940696796.8472</v>
      </c>
      <c r="L4976" s="444">
        <f t="shared" ca="1" si="179"/>
        <v>-365823707928040.19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-365823707928040.19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-1524265449700.1675</v>
      </c>
      <c r="L4977" s="444">
        <f t="shared" ca="1" si="179"/>
        <v>-367347973377740.38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-367347973377740.38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-1530616555740.585</v>
      </c>
      <c r="L4978" s="444">
        <f t="shared" ca="1" si="179"/>
        <v>-368878589933480.94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-368878589933480.94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-1536994124722.8372</v>
      </c>
      <c r="L4979" s="444">
        <f t="shared" ca="1" si="179"/>
        <v>-370415584058203.75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-370415584058203.75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-1543398266909.1824</v>
      </c>
      <c r="L4980" s="444">
        <f t="shared" ca="1" si="179"/>
        <v>-371958982325112.94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-371958982325112.94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-1549829093021.304</v>
      </c>
      <c r="L4981" s="444">
        <f t="shared" ca="1" si="179"/>
        <v>-373508811418134.25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-373508811418134.25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-1556286714242.2261</v>
      </c>
      <c r="L4982" s="444">
        <f t="shared" ca="1" si="179"/>
        <v>-375065098132376.5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-375065098132376.5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-1562771242218.2354</v>
      </c>
      <c r="L4983" s="444">
        <f t="shared" ca="1" si="179"/>
        <v>-376627869374594.75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-376627869374594.75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-1569282789060.8115</v>
      </c>
      <c r="L4984" s="444">
        <f t="shared" ca="1" si="179"/>
        <v>-378197152163655.56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-378197152163655.56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-1575821467348.5649</v>
      </c>
      <c r="L4985" s="444">
        <f t="shared" ca="1" si="179"/>
        <v>-379772973631004.13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-379772973631004.13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-1582387390129.1838</v>
      </c>
      <c r="L4986" s="444">
        <f t="shared" ca="1" si="179"/>
        <v>-381355361021133.31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-381355361021133.31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-1588980670921.3887</v>
      </c>
      <c r="L4987" s="444">
        <f t="shared" ca="1" si="179"/>
        <v>-382944341692054.69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-382944341692054.69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-1595601423716.8945</v>
      </c>
      <c r="L4988" s="444">
        <f t="shared" ca="1" si="179"/>
        <v>-384539943115771.56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-384539943115771.56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-1602249762982.3816</v>
      </c>
      <c r="L4989" s="444">
        <f t="shared" ca="1" si="179"/>
        <v>-386142192878753.94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-386142192878753.94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-1608925803661.4746</v>
      </c>
      <c r="L4990" s="444">
        <f t="shared" ca="1" si="179"/>
        <v>-387751118682415.44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-387751118682415.44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-1615629661176.731</v>
      </c>
      <c r="L4991" s="444">
        <f t="shared" ca="1" si="179"/>
        <v>-389366748343592.19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-389366748343592.19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-1622361451431.634</v>
      </c>
      <c r="L4992" s="444">
        <f t="shared" ca="1" si="179"/>
        <v>-390989109795023.81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-390989109795023.81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-1629121290812.5991</v>
      </c>
      <c r="L4993" s="444">
        <f t="shared" ca="1" si="179"/>
        <v>-392618231085836.44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-392618231085836.44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-1635909296190.9851</v>
      </c>
      <c r="L4994" s="444">
        <f t="shared" ca="1" si="179"/>
        <v>-394254140382027.44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-394254140382027.44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-1642725584925.1143</v>
      </c>
      <c r="L4995" s="444">
        <f t="shared" ca="1" si="179"/>
        <v>-395896865966952.56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-395896865966952.56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-1649570274862.3022</v>
      </c>
      <c r="L4996" s="444">
        <f t="shared" ca="1" si="179"/>
        <v>-397546436241814.88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-397546436241814.88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-1656443484340.8953</v>
      </c>
      <c r="L4997" s="444">
        <f t="shared" ca="1" si="179"/>
        <v>-399202879726155.75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-399202879726155.75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-1663345332192.3157</v>
      </c>
      <c r="L4998" s="444">
        <f t="shared" ca="1" si="179"/>
        <v>-400866225058348.06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-400866225058348.06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-1670275937743.1169</v>
      </c>
      <c r="L4999" s="444">
        <f t="shared" ca="1" si="179"/>
        <v>-402536500996091.19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-402536500996091.19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-1677235420817.0466</v>
      </c>
      <c r="L5000" s="444">
        <f t="shared" ca="1" si="179"/>
        <v>-404213736416908.25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-404213736416908.25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-1684223901737.1177</v>
      </c>
      <c r="L5001" s="444">
        <f t="shared" ca="1" si="179"/>
        <v>-405897960318645.38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-405897960318645.38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-1691241501327.689</v>
      </c>
      <c r="L5002" s="444">
        <f t="shared" ca="1" si="179"/>
        <v>-407589201819973.06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-407589201819973.06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-1698288340916.5544</v>
      </c>
      <c r="L5003" s="444">
        <f t="shared" ca="1" si="179"/>
        <v>-409287490160889.63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-409287490160889.63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-1705364542337.04</v>
      </c>
      <c r="L5004" s="444">
        <f t="shared" ca="1" si="179"/>
        <v>-410992854703226.69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-410992854703226.69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-1712470227930.1111</v>
      </c>
      <c r="L5005" s="444">
        <f t="shared" ca="1" si="179"/>
        <v>-412705324931156.81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-412705324931156.81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-1719605520546.4868</v>
      </c>
      <c r="L5006" s="444">
        <f t="shared" ca="1" si="179"/>
        <v>-414424930451703.31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-414424930451703.31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-1726770543548.7637</v>
      </c>
      <c r="L5007" s="444">
        <f t="shared" ca="1" si="179"/>
        <v>-416151700995252.06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-416151700995252.06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-1733965420813.5503</v>
      </c>
      <c r="L5008" s="444">
        <f t="shared" ca="1" si="179"/>
        <v>-417885666416065.63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-417885666416065.63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-1741190276733.6067</v>
      </c>
      <c r="L5009" s="444">
        <f t="shared" ca="1" si="179"/>
        <v>-419626856692799.25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-419626856692799.25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-1748445236219.9968</v>
      </c>
      <c r="L5010" s="444">
        <f t="shared" ca="1" si="179"/>
        <v>-421375301929019.25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-421375301929019.25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-1755730424704.2468</v>
      </c>
      <c r="L5011" s="444">
        <f t="shared" ca="1" si="179"/>
        <v>-423131032353723.5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-423131032353723.5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-1763045968140.5146</v>
      </c>
      <c r="L5012" s="444">
        <f t="shared" ca="1" si="179"/>
        <v>-424894078321864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-424894078321864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-1770391993007.7666</v>
      </c>
      <c r="L5013" s="444">
        <f t="shared" ca="1" si="179"/>
        <v>-426664470314871.75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-426664470314871.75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-1777768626311.9656</v>
      </c>
      <c r="L5014" s="444">
        <f t="shared" ca="1" si="179"/>
        <v>-428442238941183.69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-428442238941183.69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-1785175995588.2654</v>
      </c>
      <c r="L5015" s="444">
        <f t="shared" ca="1" si="179"/>
        <v>-430227414936771.94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-430227414936771.94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-1792614228903.2163</v>
      </c>
      <c r="L5016" s="444">
        <f t="shared" ca="1" si="179"/>
        <v>-432020029165675.13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-432020029165675.13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-1800083454856.9797</v>
      </c>
      <c r="L5017" s="444">
        <f t="shared" ca="1" si="179"/>
        <v>-433820112620532.13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-433820112620532.13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-1807583802585.5505</v>
      </c>
      <c r="L5018" s="444">
        <f t="shared" ca="1" si="179"/>
        <v>-435627696423117.69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-435627696423117.69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-1815115401762.9902</v>
      </c>
      <c r="L5019" s="444">
        <f t="shared" ca="1" si="179"/>
        <v>-437442811824880.69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-437442811824880.69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-1822678382603.6694</v>
      </c>
      <c r="L5020" s="444">
        <f t="shared" ca="1" si="179"/>
        <v>-439265490207484.38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-439265490207484.38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-1830272875864.5186</v>
      </c>
      <c r="L5021" s="444">
        <f t="shared" ca="1" si="179"/>
        <v>-441095763083348.88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-441095763083348.88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-1837899012847.2869</v>
      </c>
      <c r="L5022" s="444">
        <f t="shared" ca="1" si="179"/>
        <v>-442933662096196.19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-442933662096196.19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-1845556925400.8174</v>
      </c>
      <c r="L5023" s="444">
        <f t="shared" ca="1" si="179"/>
        <v>-444779219021597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-444779219021597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-1853246745923.3208</v>
      </c>
      <c r="L5024" s="444">
        <f t="shared" ca="1" si="179"/>
        <v>-446632465767520.31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-446632465767520.31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-1860968607364.6682</v>
      </c>
      <c r="L5025" s="444">
        <f t="shared" ca="1" si="179"/>
        <v>-448493434374885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-448493434374885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-1868722643228.6873</v>
      </c>
      <c r="L5026" s="444">
        <f t="shared" ca="1" si="179"/>
        <v>-450362157018113.69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-450362157018113.69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-1876508987575.4736</v>
      </c>
      <c r="L5027" s="444">
        <f t="shared" ca="1" si="179"/>
        <v>-452238666005689.19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-452238666005689.19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-1884327775023.7048</v>
      </c>
      <c r="L5028" s="444">
        <f t="shared" ca="1" si="179"/>
        <v>-454122993780712.88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-454122993780712.88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-1892179140752.9702</v>
      </c>
      <c r="L5029" s="444">
        <f t="shared" ca="1" si="179"/>
        <v>-456015172921465.88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-456015172921465.88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-1900063220506.1074</v>
      </c>
      <c r="L5030" s="444">
        <f t="shared" ca="1" si="179"/>
        <v>-457915236141972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-457915236141972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-1907980150591.55</v>
      </c>
      <c r="L5031" s="444">
        <f t="shared" ca="1" si="179"/>
        <v>-459823216292563.56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-459823216292563.56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-1915930067885.6814</v>
      </c>
      <c r="L5032" s="444">
        <f t="shared" ca="1" si="179"/>
        <v>-461739146360449.25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-461739146360449.25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-1923913109835.2051</v>
      </c>
      <c r="L5033" s="444">
        <f t="shared" ca="1" si="179"/>
        <v>-463663059470284.44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-463663059470284.44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-1931929414459.5186</v>
      </c>
      <c r="L5034" s="444">
        <f t="shared" ca="1" si="179"/>
        <v>-465594988884743.94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-465594988884743.94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-1939979120353.0999</v>
      </c>
      <c r="L5035" s="444">
        <f t="shared" ca="1" si="179"/>
        <v>-467534968005097.06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-467534968005097.06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-1948062366687.9043</v>
      </c>
      <c r="L5036" s="444">
        <f t="shared" ca="1" si="179"/>
        <v>-469483030371784.94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-469483030371784.94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-1956179293215.7705</v>
      </c>
      <c r="L5037" s="444">
        <f t="shared" ca="1" si="179"/>
        <v>-471439209665000.69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-471439209665000.69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-1964330040270.8362</v>
      </c>
      <c r="L5038" s="444">
        <f t="shared" ca="1" si="179"/>
        <v>-473403539705271.5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-473403539705271.5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-1972514748771.9648</v>
      </c>
      <c r="L5039" s="444">
        <f t="shared" ca="1" si="179"/>
        <v>-475376054454043.44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-475376054454043.44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-1980733560225.1809</v>
      </c>
      <c r="L5040" s="444">
        <f t="shared" ca="1" si="179"/>
        <v>-477356788014268.63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-477356788014268.63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-1988986616726.1191</v>
      </c>
      <c r="L5041" s="444">
        <f t="shared" ca="1" si="179"/>
        <v>-479345774630994.75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-479345774630994.75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-1997274060962.478</v>
      </c>
      <c r="L5042" s="444">
        <f t="shared" ca="1" si="179"/>
        <v>-481343048691957.25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-481343048691957.25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-2005596036216.4885</v>
      </c>
      <c r="L5043" s="444">
        <f t="shared" ca="1" si="179"/>
        <v>-483348644728173.75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-483348644728173.75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-2013952686367.3904</v>
      </c>
      <c r="L5044" s="444">
        <f t="shared" ca="1" si="179"/>
        <v>-485362597414541.13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-485362597414541.13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-2022344155893.9214</v>
      </c>
      <c r="L5045" s="444">
        <f t="shared" ca="1" si="179"/>
        <v>-487384941570435.06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-487384941570435.06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-2030770589876.8127</v>
      </c>
      <c r="L5046" s="444">
        <f t="shared" ca="1" si="179"/>
        <v>-489415712160311.88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-489415712160311.88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-2039232134001.2991</v>
      </c>
      <c r="L5047" s="444">
        <f t="shared" ca="1" si="179"/>
        <v>-491454944294313.19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-491454944294313.19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-2047728934559.6382</v>
      </c>
      <c r="L5048" s="444">
        <f t="shared" ca="1" si="179"/>
        <v>-493502673228872.81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-493502673228872.81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-2056261138453.6367</v>
      </c>
      <c r="L5049" s="444">
        <f t="shared" ca="1" si="179"/>
        <v>-495558934367326.44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-495558934367326.44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-2064828893197.1934</v>
      </c>
      <c r="L5050" s="444">
        <f t="shared" ca="1" si="179"/>
        <v>-497623763260523.63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-497623763260523.63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-2073432346918.8486</v>
      </c>
      <c r="L5051" s="444">
        <f t="shared" ca="1" si="179"/>
        <v>-499697195607442.5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-499697195607442.5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-2082071648364.3438</v>
      </c>
      <c r="L5052" s="444">
        <f t="shared" ca="1" si="179"/>
        <v>-501779267255806.88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-501779267255806.88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-2090746946899.1953</v>
      </c>
      <c r="L5053" s="444">
        <f t="shared" ca="1" si="179"/>
        <v>-503870014202706.06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-503870014202706.06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-2099458392511.2751</v>
      </c>
      <c r="L5054" s="444">
        <f t="shared" ca="1" si="179"/>
        <v>-505969472595217.31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-505969472595217.31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-2108206135813.4055</v>
      </c>
      <c r="L5055" s="444">
        <f t="shared" ca="1" si="179"/>
        <v>-508077678731030.69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-508077678731030.69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-2116990328045.9614</v>
      </c>
      <c r="L5056" s="444">
        <f t="shared" ca="1" si="179"/>
        <v>-510194669059076.63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-510194669059076.63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-2125811121079.4858</v>
      </c>
      <c r="L5057" s="444">
        <f t="shared" ca="1" si="179"/>
        <v>-512320480180156.13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-512320480180156.13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-2134668667417.3171</v>
      </c>
      <c r="L5058" s="444">
        <f t="shared" ca="1" si="179"/>
        <v>-514455148847573.44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-514455148847573.44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-2143563120198.2227</v>
      </c>
      <c r="L5059" s="444">
        <f t="shared" ca="1" si="179"/>
        <v>-516598711967771.69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-516598711967771.69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-2152494633199.0486</v>
      </c>
      <c r="L5060" s="444">
        <f t="shared" ca="1" si="179"/>
        <v>-518751206600970.75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-518751206600970.75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-2161463360837.3779</v>
      </c>
      <c r="L5061" s="444">
        <f t="shared" ca="1" si="179"/>
        <v>-520912669961808.13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-520912669961808.13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-2170469458174.2004</v>
      </c>
      <c r="L5062" s="444">
        <f t="shared" ca="1" si="179"/>
        <v>-523083139419982.31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-523083139419982.31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-2179513080916.593</v>
      </c>
      <c r="L5063" s="444">
        <f t="shared" ca="1" si="179"/>
        <v>-525262652500898.88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-525262652500898.88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-2188594385420.4121</v>
      </c>
      <c r="L5064" s="444">
        <f t="shared" ca="1" si="179"/>
        <v>-527451246886319.31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-527451246886319.31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-2197713528692.9971</v>
      </c>
      <c r="L5065" s="444">
        <f t="shared" ca="1" si="179"/>
        <v>-529648960415012.31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-529648960415012.31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-2206870668395.8848</v>
      </c>
      <c r="L5066" s="444">
        <f t="shared" ca="1" si="179"/>
        <v>-531855831083408.19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-531855831083408.19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-2216065962847.5342</v>
      </c>
      <c r="L5067" s="444">
        <f t="shared" ca="1" si="179"/>
        <v>-534071897046255.75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-534071897046255.75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-2225299571026.0654</v>
      </c>
      <c r="L5068" s="444">
        <f t="shared" ca="1" si="179"/>
        <v>-536297196617281.81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-536297196617281.81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-2234571652572.0073</v>
      </c>
      <c r="L5069" s="444">
        <f t="shared" ca="1" si="179"/>
        <v>-538531768269853.81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-538531768269853.81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-2243882367791.0576</v>
      </c>
      <c r="L5070" s="444">
        <f t="shared" ca="1" si="179"/>
        <v>-540775650637644.88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-540775650637644.88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-2253231877656.854</v>
      </c>
      <c r="L5071" s="444">
        <f t="shared" ca="1" si="179"/>
        <v>-543028882515301.75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-543028882515301.75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-2262620343813.7573</v>
      </c>
      <c r="L5072" s="444">
        <f t="shared" ca="1" si="179"/>
        <v>-545291502859115.5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-545291502859115.5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-2272047928579.6479</v>
      </c>
      <c r="L5073" s="444">
        <f t="shared" ca="1" si="179"/>
        <v>-547563550787695.13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-547563550787695.13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-2281514794948.7295</v>
      </c>
      <c r="L5074" s="444">
        <f t="shared" ca="1" si="179"/>
        <v>-549845065582643.88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-549845065582643.88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-2291021106594.3496</v>
      </c>
      <c r="L5075" s="444">
        <f t="shared" ca="1" si="179"/>
        <v>-552136086689238.25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-552136086689238.25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-2300567027871.8262</v>
      </c>
      <c r="L5076" s="444">
        <f t="shared" ca="1" si="179"/>
        <v>-554436653717110.06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-554436653717110.06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-2310152723821.292</v>
      </c>
      <c r="L5077" s="444">
        <f t="shared" ca="1" si="179"/>
        <v>-556746806440931.38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-556746806440931.38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-2319778360170.5474</v>
      </c>
      <c r="L5078" s="444">
        <f t="shared" ca="1" si="179"/>
        <v>-559066584801101.94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-559066584801101.94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-2329444103337.9248</v>
      </c>
      <c r="L5079" s="444">
        <f t="shared" ca="1" si="179"/>
        <v>-561396028904439.88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-561396028904439.88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-2339150120435.166</v>
      </c>
      <c r="L5080" s="444">
        <f t="shared" ca="1" si="179"/>
        <v>-563735179024875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-563735179024875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-2348896579270.3125</v>
      </c>
      <c r="L5081" s="444">
        <f t="shared" ca="1" si="179"/>
        <v>-566084075604145.25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-566084075604145.25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-2358683648350.605</v>
      </c>
      <c r="L5082" s="444">
        <f t="shared" ca="1" si="179"/>
        <v>-568442759252495.88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-568442759252495.88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-2368511496885.3994</v>
      </c>
      <c r="L5083" s="444">
        <f t="shared" ca="1" si="179"/>
        <v>-570811270749381.25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-570811270749381.25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-2378380294789.0884</v>
      </c>
      <c r="L5084" s="444">
        <f t="shared" ca="1" si="179"/>
        <v>-573189651044170.38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-573189651044170.38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-2388290212684.043</v>
      </c>
      <c r="L5085" s="444">
        <f t="shared" ca="1" si="179"/>
        <v>-575577941256854.38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-575577941256854.38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-2398241421903.5601</v>
      </c>
      <c r="L5086" s="444">
        <f t="shared" ca="1" si="179"/>
        <v>-577976182678757.88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-577976182678757.88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-2408234094494.8242</v>
      </c>
      <c r="L5087" s="444">
        <f t="shared" ca="1" si="179"/>
        <v>-580384416773252.75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-580384416773252.75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-2418268403221.8862</v>
      </c>
      <c r="L5088" s="444">
        <f t="shared" ca="1" si="179"/>
        <v>-582802685176474.63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-582802685176474.63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-2428344521568.644</v>
      </c>
      <c r="L5089" s="444">
        <f t="shared" ca="1" si="179"/>
        <v>-585231029698043.25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-585231029698043.25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-2438462623741.8467</v>
      </c>
      <c r="L5090" s="444">
        <f t="shared" ca="1" si="179"/>
        <v>-587669492321785.13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-587669492321785.13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-2448622884674.1045</v>
      </c>
      <c r="L5091" s="444">
        <f t="shared" ca="1" si="179"/>
        <v>-590118115206459.25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-590118115206459.25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-2458825480026.9136</v>
      </c>
      <c r="L5092" s="444">
        <f t="shared" ca="1" si="179"/>
        <v>-592576940686486.13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-592576940686486.13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-2469070586193.6924</v>
      </c>
      <c r="L5093" s="444">
        <f t="shared" ca="1" si="179"/>
        <v>-595046011272679.88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-595046011272679.88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-2479358380302.833</v>
      </c>
      <c r="L5094" s="444">
        <f t="shared" ca="1" si="179"/>
        <v>-597525369652982.75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-597525369652982.75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-2489689040220.7612</v>
      </c>
      <c r="L5095" s="444">
        <f t="shared" ca="1" si="179"/>
        <v>-600015058693203.5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-600015058693203.5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-2500062744555.0146</v>
      </c>
      <c r="L5096" s="444">
        <f t="shared" ca="1" si="179"/>
        <v>-602515121437758.5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-602515121437758.5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-2510479672657.3271</v>
      </c>
      <c r="L5097" s="444">
        <f t="shared" ca="1" si="179"/>
        <v>-605025601110415.88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-605025601110415.88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-2520940004626.7329</v>
      </c>
      <c r="L5098" s="444">
        <f t="shared" ca="1" si="179"/>
        <v>-607546541115042.63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-607546541115042.63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-2531443921312.6777</v>
      </c>
      <c r="L5099" s="444">
        <f t="shared" ca="1" si="179"/>
        <v>-610077985036355.25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-610077985036355.25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-2541991604318.147</v>
      </c>
      <c r="L5100" s="444">
        <f t="shared" ca="1" si="179"/>
        <v>-612619976640673.38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-612619976640673.38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-2552583236002.8057</v>
      </c>
      <c r="L5101" s="444">
        <f t="shared" ca="1" si="179"/>
        <v>-615172559876676.13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-615172559876676.13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-2563218999486.1504</v>
      </c>
      <c r="L5102" s="444">
        <f t="shared" ca="1" si="179"/>
        <v>-617735778876162.25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-617735778876162.25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-2573899078650.6758</v>
      </c>
      <c r="L5103" s="444">
        <f t="shared" ca="1" si="179"/>
        <v>-620309677954812.88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-620309677954812.88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-2584623658145.0537</v>
      </c>
      <c r="L5104" s="444">
        <f t="shared" ca="1" si="179"/>
        <v>-622894301612957.88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-622894301612957.88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-2595392923387.3242</v>
      </c>
      <c r="L5105" s="444">
        <f t="shared" ca="1" si="179"/>
        <v>-625489694536345.25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-625489694536345.25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-2606207060568.105</v>
      </c>
      <c r="L5106" s="444">
        <f t="shared" ca="1" si="179"/>
        <v>-628095901596913.38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-628095901596913.38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-2617066256653.8057</v>
      </c>
      <c r="L5107" s="444">
        <f t="shared" ca="1" si="179"/>
        <v>-630712967853567.13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-630712967853567.13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-2627970699389.8628</v>
      </c>
      <c r="L5108" s="444">
        <f t="shared" ref="L5108:L5362" ca="1" si="184">I5108-J5108+K5108</f>
        <v>-633340938552957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-633340938552957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-2638920577303.9873</v>
      </c>
      <c r="L5109" s="444">
        <f t="shared" ca="1" si="184"/>
        <v>-635979859130261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-635979859130261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-2649916079709.4209</v>
      </c>
      <c r="L5110" s="444">
        <f t="shared" ca="1" si="184"/>
        <v>-638629775209970.38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-638629775209970.38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-2660957396708.21</v>
      </c>
      <c r="L5111" s="444">
        <f t="shared" ca="1" si="184"/>
        <v>-641290732606678.63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-641290732606678.63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-2672044719194.4941</v>
      </c>
      <c r="L5112" s="444">
        <f t="shared" ca="1" si="184"/>
        <v>-643962777325873.13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-643962777325873.13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-2683178238857.8047</v>
      </c>
      <c r="L5113" s="444">
        <f t="shared" ca="1" si="184"/>
        <v>-646645955564730.88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-646645955564730.88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-2694358148186.3784</v>
      </c>
      <c r="L5114" s="444">
        <f t="shared" ca="1" si="184"/>
        <v>-649340313712917.25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-649340313712917.25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-2705584640470.4883</v>
      </c>
      <c r="L5115" s="444">
        <f t="shared" ca="1" si="184"/>
        <v>-652045898353387.75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-652045898353387.75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-2716857909805.7822</v>
      </c>
      <c r="L5116" s="444">
        <f t="shared" ca="1" si="184"/>
        <v>-654762756263193.5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-654762756263193.5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-2728178151096.6396</v>
      </c>
      <c r="L5117" s="444">
        <f t="shared" ca="1" si="184"/>
        <v>-657490934414290.13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-657490934414290.13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-2739545560059.542</v>
      </c>
      <c r="L5118" s="444">
        <f t="shared" ca="1" si="184"/>
        <v>-660230479974349.63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-660230479974349.63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-2750960333226.4565</v>
      </c>
      <c r="L5119" s="444">
        <f t="shared" ca="1" si="184"/>
        <v>-662981440307576.13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-662981440307576.13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-2762422667948.2339</v>
      </c>
      <c r="L5120" s="444">
        <f t="shared" ca="1" si="184"/>
        <v>-665743862975524.38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-665743862975524.38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-2773932762398.0181</v>
      </c>
      <c r="L5121" s="444">
        <f t="shared" ca="1" si="184"/>
        <v>-668517795737922.38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-668517795737922.38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-2785490815574.6768</v>
      </c>
      <c r="L5122" s="444">
        <f t="shared" ca="1" si="184"/>
        <v>-671303286553497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-671303286553497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-2797097027306.2373</v>
      </c>
      <c r="L5123" s="444">
        <f t="shared" ca="1" si="184"/>
        <v>-674100383580803.25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-674100383580803.25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-2808751598253.3467</v>
      </c>
      <c r="L5124" s="444">
        <f t="shared" ca="1" si="184"/>
        <v>-676909135179056.63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-676909135179056.63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-2820454729912.7358</v>
      </c>
      <c r="L5125" s="444">
        <f t="shared" ca="1" si="184"/>
        <v>-679729589908969.38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-679729589908969.38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-2832206624620.7056</v>
      </c>
      <c r="L5126" s="444">
        <f t="shared" ca="1" si="184"/>
        <v>-682561796533590.13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-682561796533590.13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-2844007485556.6255</v>
      </c>
      <c r="L5127" s="444">
        <f t="shared" ca="1" si="184"/>
        <v>-685405804019146.75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-685405804019146.75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-2855857516746.4448</v>
      </c>
      <c r="L5128" s="444">
        <f t="shared" ca="1" si="184"/>
        <v>-688261661535893.25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-688261661535893.25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-2867756923066.2217</v>
      </c>
      <c r="L5129" s="444">
        <f t="shared" ca="1" si="184"/>
        <v>-691129418458959.5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-691129418458959.5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-2879705910245.6646</v>
      </c>
      <c r="L5130" s="444">
        <f t="shared" ca="1" si="184"/>
        <v>-694009124369205.13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-694009124369205.13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-2891704684871.688</v>
      </c>
      <c r="L5131" s="444">
        <f t="shared" ca="1" si="184"/>
        <v>-696900829054076.88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-696900829054076.88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-2903753454391.9868</v>
      </c>
      <c r="L5132" s="444">
        <f t="shared" ca="1" si="184"/>
        <v>-699804582508468.88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-699804582508468.88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-2915852427118.6201</v>
      </c>
      <c r="L5133" s="444">
        <f t="shared" ca="1" si="184"/>
        <v>-702720434935587.5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-702720434935587.5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-2928001812231.6147</v>
      </c>
      <c r="L5134" s="444">
        <f t="shared" ca="1" si="184"/>
        <v>-705648436747819.13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-705648436747819.13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-2940201819782.5796</v>
      </c>
      <c r="L5135" s="444">
        <f t="shared" ca="1" si="184"/>
        <v>-708588638567601.75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-708588638567601.75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-2952452660698.3408</v>
      </c>
      <c r="L5136" s="444">
        <f t="shared" ca="1" si="184"/>
        <v>-711541091228300.13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-711541091228300.13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-2964754546784.584</v>
      </c>
      <c r="L5137" s="444">
        <f t="shared" ca="1" si="184"/>
        <v>-714505845775084.75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-714505845775084.75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-2977107690729.5195</v>
      </c>
      <c r="L5138" s="444">
        <f t="shared" ca="1" si="184"/>
        <v>-717482953465814.25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-717482953465814.25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-2989512306107.5596</v>
      </c>
      <c r="L5139" s="444">
        <f t="shared" ca="1" si="184"/>
        <v>-720472465771921.75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-720472465771921.75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-3001968607383.0073</v>
      </c>
      <c r="L5140" s="444">
        <f t="shared" ca="1" si="184"/>
        <v>-723474434379304.75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-723474434379304.75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-3014476809913.7695</v>
      </c>
      <c r="L5141" s="444">
        <f t="shared" ca="1" si="184"/>
        <v>-726488911189218.5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-726488911189218.5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-3027037129955.0771</v>
      </c>
      <c r="L5142" s="444">
        <f t="shared" ca="1" si="184"/>
        <v>-729515948319173.63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-729515948319173.63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-3039649784663.2236</v>
      </c>
      <c r="L5143" s="444">
        <f t="shared" ca="1" si="184"/>
        <v>-732555598103836.88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-732555598103836.88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-3052314992099.3203</v>
      </c>
      <c r="L5144" s="444">
        <f t="shared" ca="1" si="184"/>
        <v>-735607913095936.25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-735607913095936.25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-3065032971233.0679</v>
      </c>
      <c r="L5145" s="444">
        <f t="shared" ca="1" si="184"/>
        <v>-738672946067169.38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-738672946067169.38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-3077803941946.5391</v>
      </c>
      <c r="L5146" s="444">
        <f t="shared" ca="1" si="184"/>
        <v>-741750750009115.88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-741750750009115.88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-3090628125037.9829</v>
      </c>
      <c r="L5147" s="444">
        <f t="shared" ca="1" si="184"/>
        <v>-744841378134153.88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-744841378134153.88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-3103505742225.6411</v>
      </c>
      <c r="L5148" s="444">
        <f t="shared" ca="1" si="184"/>
        <v>-747944883876379.5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-747944883876379.5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-3116437016151.5811</v>
      </c>
      <c r="L5149" s="444">
        <f t="shared" ca="1" si="184"/>
        <v>-751061320892531.13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-751061320892531.13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-3129422170385.5464</v>
      </c>
      <c r="L5150" s="444">
        <f t="shared" ca="1" si="184"/>
        <v>-754190743062916.63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-754190743062916.63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-3142461429428.8193</v>
      </c>
      <c r="L5151" s="444">
        <f t="shared" ca="1" si="184"/>
        <v>-757333204492345.5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-757333204492345.5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-3155555018718.1064</v>
      </c>
      <c r="L5152" s="444">
        <f t="shared" ca="1" si="184"/>
        <v>-760488759511063.63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-760488759511063.63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-3168703164629.4316</v>
      </c>
      <c r="L5153" s="444">
        <f t="shared" ca="1" si="184"/>
        <v>-763657462675693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-763657462675693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-3181906094482.0542</v>
      </c>
      <c r="L5154" s="444">
        <f t="shared" ca="1" si="184"/>
        <v>-766839368770175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-766839368770175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-3195164036542.396</v>
      </c>
      <c r="L5155" s="444">
        <f t="shared" ca="1" si="184"/>
        <v>-770034532806717.38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-770034532806717.38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-3208477220027.9893</v>
      </c>
      <c r="L5156" s="444">
        <f t="shared" ca="1" si="184"/>
        <v>-773243010026745.38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-773243010026745.38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-3221845875111.439</v>
      </c>
      <c r="L5157" s="444">
        <f t="shared" ca="1" si="184"/>
        <v>-776464855901856.88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-776464855901856.88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-3235270232924.4038</v>
      </c>
      <c r="L5158" s="444">
        <f t="shared" ca="1" si="184"/>
        <v>-779700126134781.25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-779700126134781.25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-3248750525561.5884</v>
      </c>
      <c r="L5159" s="444">
        <f t="shared" ca="1" si="184"/>
        <v>-782948876660342.88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-782948876660342.88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-3262286986084.7617</v>
      </c>
      <c r="L5160" s="444">
        <f t="shared" ca="1" si="184"/>
        <v>-786211163646427.63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-786211163646427.63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-3275879848526.7817</v>
      </c>
      <c r="L5161" s="444">
        <f t="shared" ca="1" si="184"/>
        <v>-789487043494954.38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-789487043494954.38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-3289529347895.6431</v>
      </c>
      <c r="L5162" s="444">
        <f t="shared" ca="1" si="184"/>
        <v>-792776572842850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-792776572842850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-3303235720178.5415</v>
      </c>
      <c r="L5163" s="444">
        <f t="shared" ca="1" si="184"/>
        <v>-796079808563028.5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-796079808563028.5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-3316999202345.9521</v>
      </c>
      <c r="L5164" s="444">
        <f t="shared" ca="1" si="184"/>
        <v>-799396807765374.5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-799396807765374.5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-3330820032355.7271</v>
      </c>
      <c r="L5165" s="444">
        <f t="shared" ca="1" si="184"/>
        <v>-802727627797730.25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-802727627797730.25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-3344698449157.2095</v>
      </c>
      <c r="L5166" s="444">
        <f t="shared" ca="1" si="184"/>
        <v>-806072326246887.5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-806072326246887.5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-3358634692695.3647</v>
      </c>
      <c r="L5167" s="444">
        <f t="shared" ca="1" si="184"/>
        <v>-809430960939582.88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-809430960939582.88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-3372629003914.9287</v>
      </c>
      <c r="L5168" s="444">
        <f t="shared" ca="1" si="184"/>
        <v>-812803589943497.75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-812803589943497.75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-3386681624764.5737</v>
      </c>
      <c r="L5169" s="444">
        <f t="shared" ca="1" si="184"/>
        <v>-816190271568262.38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-816190271568262.38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-3400792798201.0933</v>
      </c>
      <c r="L5170" s="444">
        <f t="shared" ca="1" si="184"/>
        <v>-819591064366463.5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-819591064366463.5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-3414962768193.5977</v>
      </c>
      <c r="L5171" s="444">
        <f t="shared" ca="1" si="184"/>
        <v>-823006027134657.13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-823006027134657.13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-3429191779727.7378</v>
      </c>
      <c r="L5172" s="444">
        <f t="shared" ca="1" si="184"/>
        <v>-826435218914384.88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-826435218914384.88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-3443480078809.937</v>
      </c>
      <c r="L5173" s="444">
        <f t="shared" ca="1" si="184"/>
        <v>-829878698993194.75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-829878698993194.75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-3457827912471.6445</v>
      </c>
      <c r="L5174" s="444">
        <f t="shared" ca="1" si="184"/>
        <v>-833336526905666.38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-833336526905666.38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-3472235528773.6099</v>
      </c>
      <c r="L5175" s="444">
        <f t="shared" ca="1" si="184"/>
        <v>-836808762434440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-836808762434440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-3486703176810.1665</v>
      </c>
      <c r="L5176" s="444">
        <f t="shared" ca="1" si="184"/>
        <v>-840295465611250.13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-840295465611250.13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-3501231106713.542</v>
      </c>
      <c r="L5177" s="444">
        <f t="shared" ca="1" si="184"/>
        <v>-843796696717963.63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-843796696717963.63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-3515819569658.1816</v>
      </c>
      <c r="L5178" s="444">
        <f t="shared" ca="1" si="184"/>
        <v>-847312516287621.75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-847312516287621.75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-3530468817865.0903</v>
      </c>
      <c r="L5179" s="444">
        <f t="shared" ca="1" si="184"/>
        <v>-850842985105486.88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-850842985105486.88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-3545179104606.1953</v>
      </c>
      <c r="L5180" s="444">
        <f t="shared" ca="1" si="184"/>
        <v>-854388164210093.13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-854388164210093.13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-3559950684208.7212</v>
      </c>
      <c r="L5181" s="444">
        <f t="shared" ca="1" si="184"/>
        <v>-857948114894301.88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-857948114894301.88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-3574783812059.5913</v>
      </c>
      <c r="L5182" s="444">
        <f t="shared" ca="1" si="184"/>
        <v>-861522898706361.5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-861522898706361.5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-3589678744609.8394</v>
      </c>
      <c r="L5183" s="444">
        <f t="shared" ca="1" si="184"/>
        <v>-865112577450971.38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-865112577450971.38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-3604635739379.0474</v>
      </c>
      <c r="L5184" s="444">
        <f t="shared" ca="1" si="184"/>
        <v>-868717213190350.38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-868717213190350.38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-3619655054959.793</v>
      </c>
      <c r="L5185" s="444">
        <f t="shared" ca="1" si="184"/>
        <v>-872336868245310.13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-872336868245310.13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-3634736951022.1255</v>
      </c>
      <c r="L5186" s="444">
        <f t="shared" ca="1" si="184"/>
        <v>-875971605196332.25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-875971605196332.25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-3649881688318.0508</v>
      </c>
      <c r="L5187" s="444">
        <f t="shared" ca="1" si="184"/>
        <v>-879621486884650.25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-879621486884650.25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-3665089528686.042</v>
      </c>
      <c r="L5188" s="444">
        <f t="shared" ca="1" si="184"/>
        <v>-883286576413336.25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-883286576413336.25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-3680360735055.5679</v>
      </c>
      <c r="L5189" s="444">
        <f t="shared" ca="1" si="184"/>
        <v>-886966937148391.88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-886966937148391.88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-3695695571451.6333</v>
      </c>
      <c r="L5190" s="444">
        <f t="shared" ca="1" si="184"/>
        <v>-890662632719843.5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-890662632719843.5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-3711094302999.3472</v>
      </c>
      <c r="L5191" s="444">
        <f t="shared" ca="1" si="184"/>
        <v>-894373727022842.88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-894373727022842.88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-3726557195928.5122</v>
      </c>
      <c r="L5192" s="444">
        <f t="shared" ca="1" si="184"/>
        <v>-898100284218771.38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-898100284218771.38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-3742084517578.2134</v>
      </c>
      <c r="L5193" s="444">
        <f t="shared" ca="1" si="184"/>
        <v>-901842368736349.63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-901842368736349.63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-3757676536401.4561</v>
      </c>
      <c r="L5194" s="444">
        <f t="shared" ca="1" si="184"/>
        <v>-905600045272751.13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-905600045272751.13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-3773333521969.7964</v>
      </c>
      <c r="L5195" s="444">
        <f t="shared" ca="1" si="184"/>
        <v>-909373378794720.88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-909373378794720.88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-3789055744978.0034</v>
      </c>
      <c r="L5196" s="444">
        <f t="shared" ca="1" si="184"/>
        <v>-913162434539698.88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-913162434539698.88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-3804843477248.7451</v>
      </c>
      <c r="L5197" s="444">
        <f t="shared" ca="1" si="184"/>
        <v>-916967278016947.63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-916967278016947.63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-3820696991737.2817</v>
      </c>
      <c r="L5198" s="444">
        <f t="shared" ca="1" si="184"/>
        <v>-920787975008684.88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-920787975008684.88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-3836616562536.187</v>
      </c>
      <c r="L5199" s="444">
        <f t="shared" ca="1" si="184"/>
        <v>-924624591571221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-924624591571221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-3852602464880.0879</v>
      </c>
      <c r="L5200" s="444">
        <f t="shared" ca="1" si="184"/>
        <v>-928477194036101.13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-928477194036101.13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-3868654975150.4214</v>
      </c>
      <c r="L5201" s="444">
        <f t="shared" ca="1" si="184"/>
        <v>-932345849011251.5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-932345849011251.5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-3884774370880.2144</v>
      </c>
      <c r="L5202" s="444">
        <f t="shared" ca="1" si="184"/>
        <v>-936230623382131.75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-936230623382131.75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-3900960930758.8823</v>
      </c>
      <c r="L5203" s="444">
        <f t="shared" ca="1" si="184"/>
        <v>-940131584312890.63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-940131584312890.63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-3917214934637.0444</v>
      </c>
      <c r="L5204" s="444">
        <f t="shared" ca="1" si="184"/>
        <v>-944048799247527.63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-944048799247527.63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-3933536663531.3652</v>
      </c>
      <c r="L5205" s="444">
        <f t="shared" ca="1" si="184"/>
        <v>-947982335911059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-947982335911059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-3949926399629.4126</v>
      </c>
      <c r="L5206" s="444">
        <f t="shared" ca="1" si="184"/>
        <v>-951932262310688.38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-951932262310688.38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-3966384426294.5347</v>
      </c>
      <c r="L5207" s="444">
        <f t="shared" ca="1" si="184"/>
        <v>-955898646736982.88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-955898646736982.88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-3982911028070.7617</v>
      </c>
      <c r="L5208" s="444">
        <f t="shared" ca="1" si="184"/>
        <v>-959881557765053.63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-959881557765053.63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-3999506490687.7231</v>
      </c>
      <c r="L5209" s="444">
        <f t="shared" ca="1" si="184"/>
        <v>-963881064255741.38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-963881064255741.38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-4016171101065.5889</v>
      </c>
      <c r="L5210" s="444">
        <f t="shared" ca="1" si="184"/>
        <v>-967897235356807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-967897235356807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-4032905147320.0293</v>
      </c>
      <c r="L5211" s="444">
        <f t="shared" ca="1" si="184"/>
        <v>-971930140504127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-971930140504127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-4049708918767.1958</v>
      </c>
      <c r="L5212" s="444">
        <f t="shared" ca="1" si="184"/>
        <v>-975979849422894.25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-975979849422894.25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-4066582705928.7266</v>
      </c>
      <c r="L5213" s="444">
        <f t="shared" ca="1" si="184"/>
        <v>-980046432128823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-980046432128823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-4083526800536.7622</v>
      </c>
      <c r="L5214" s="444">
        <f t="shared" ca="1" si="184"/>
        <v>-984129958929359.75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-984129958929359.75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-4100541495538.999</v>
      </c>
      <c r="L5215" s="444">
        <f t="shared" ca="1" si="184"/>
        <v>-988230500424898.75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-988230500424898.75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-4117627085103.7451</v>
      </c>
      <c r="L5216" s="444">
        <f t="shared" ca="1" si="184"/>
        <v>-992348127510002.5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-992348127510002.5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-4134783864625.0103</v>
      </c>
      <c r="L5217" s="444">
        <f t="shared" ca="1" si="184"/>
        <v>-996482911374627.5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-996482911374627.5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-4152012130727.6147</v>
      </c>
      <c r="L5218" s="444">
        <f t="shared" ca="1" si="184"/>
        <v>-1000634923505355.1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-1000634923505355.1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-4169312181272.313</v>
      </c>
      <c r="L5219" s="444">
        <f t="shared" ca="1" si="184"/>
        <v>-1004804235686627.5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-1004804235686627.5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-4186684315360.9478</v>
      </c>
      <c r="L5220" s="444">
        <f t="shared" ca="1" si="184"/>
        <v>-1008990920001988.5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-1008990920001988.5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-4204128833341.6182</v>
      </c>
      <c r="L5221" s="444">
        <f t="shared" ca="1" si="184"/>
        <v>-1013195048835330.1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-1013195048835330.1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-4221646036813.8755</v>
      </c>
      <c r="L5222" s="444">
        <f t="shared" ca="1" si="184"/>
        <v>-1017416694872144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-1017416694872144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-4239236228633.9331</v>
      </c>
      <c r="L5223" s="444">
        <f t="shared" ca="1" si="184"/>
        <v>-1021655931100777.9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-1021655931100777.9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-4256899712919.9077</v>
      </c>
      <c r="L5224" s="444">
        <f t="shared" ca="1" si="184"/>
        <v>-1025912830813697.8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-1025912830813697.8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-4274636795057.0732</v>
      </c>
      <c r="L5225" s="444">
        <f t="shared" ca="1" si="184"/>
        <v>-1030187467608754.9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-1030187467608754.9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-4292447781703.145</v>
      </c>
      <c r="L5226" s="444">
        <f t="shared" ca="1" si="184"/>
        <v>-1034479915390458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-1034479915390458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-4310332980793.5747</v>
      </c>
      <c r="L5227" s="444">
        <f t="shared" ca="1" si="184"/>
        <v>-1038790248371251.6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-1038790248371251.6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-4328292701546.8818</v>
      </c>
      <c r="L5228" s="444">
        <f t="shared" ca="1" si="184"/>
        <v>-1043118541072798.5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-1043118541072798.5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-4346327254469.9937</v>
      </c>
      <c r="L5229" s="444">
        <f t="shared" ca="1" si="184"/>
        <v>-1047464868327268.5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-1047464868327268.5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-4364436951363.6182</v>
      </c>
      <c r="L5230" s="444">
        <f t="shared" ca="1" si="184"/>
        <v>-1051829305278632.1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-1051829305278632.1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-4382622105327.6338</v>
      </c>
      <c r="L5231" s="444">
        <f t="shared" ca="1" si="184"/>
        <v>-1056211927383959.8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-1056211927383959.8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-4400883030766.499</v>
      </c>
      <c r="L5232" s="444">
        <f t="shared" ca="1" si="184"/>
        <v>-1060612810414726.3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-1060612810414726.3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-4419220043394.6924</v>
      </c>
      <c r="L5233" s="444">
        <f t="shared" ca="1" si="184"/>
        <v>-1065032030458121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-1065032030458121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-4437633460242.1709</v>
      </c>
      <c r="L5234" s="444">
        <f t="shared" ca="1" si="184"/>
        <v>-1069469663918363.1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-1069469663918363.1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-4456123599659.8467</v>
      </c>
      <c r="L5235" s="444">
        <f t="shared" ca="1" si="184"/>
        <v>-1073925787518023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-1073925787518023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-4474690781325.0957</v>
      </c>
      <c r="L5236" s="444">
        <f t="shared" ca="1" si="184"/>
        <v>-1078400478299348.1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-1078400478299348.1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-4493335326247.2842</v>
      </c>
      <c r="L5237" s="444">
        <f t="shared" ca="1" si="184"/>
        <v>-1082893813625595.4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-1082893813625595.4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-4512057556773.3135</v>
      </c>
      <c r="L5238" s="444">
        <f t="shared" ca="1" si="184"/>
        <v>-1087405871182368.8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-1087405871182368.8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-4530857796593.2031</v>
      </c>
      <c r="L5239" s="444">
        <f t="shared" ca="1" si="184"/>
        <v>-1091936728978962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-1091936728978962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-4549736370745.6748</v>
      </c>
      <c r="L5240" s="444">
        <f t="shared" ca="1" si="184"/>
        <v>-1096486465349707.6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-1096486465349707.6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-4568693605623.7813</v>
      </c>
      <c r="L5241" s="444">
        <f t="shared" ca="1" si="184"/>
        <v>-1101055158955331.4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-1101055158955331.4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-4587729828980.5479</v>
      </c>
      <c r="L5242" s="444">
        <f t="shared" ca="1" si="184"/>
        <v>-1105642888784311.9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-1105642888784311.9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-4606845369934.6328</v>
      </c>
      <c r="L5243" s="444">
        <f t="shared" ca="1" si="184"/>
        <v>-1110249734154246.5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-1110249734154246.5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-4626040558976.0273</v>
      </c>
      <c r="L5244" s="444">
        <f t="shared" ca="1" si="184"/>
        <v>-1114875774713222.5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-1114875774713222.5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-4645315727971.7607</v>
      </c>
      <c r="L5245" s="444">
        <f t="shared" ca="1" si="184"/>
        <v>-1119521090441194.3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-1119521090441194.3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-4664671210171.6426</v>
      </c>
      <c r="L5246" s="444">
        <f t="shared" ca="1" si="184"/>
        <v>-1124185761651365.9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-1124185761651365.9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-4684107340214.0244</v>
      </c>
      <c r="L5247" s="444">
        <f t="shared" ca="1" si="184"/>
        <v>-1128869868991580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-1128869868991580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-4703624454131.583</v>
      </c>
      <c r="L5248" s="444">
        <f t="shared" ca="1" si="184"/>
        <v>-1133573493445711.5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-1133573493445711.5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-4723222889357.1309</v>
      </c>
      <c r="L5249" s="444">
        <f t="shared" ca="1" si="184"/>
        <v>-1138296716335068.8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-1138296716335068.8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-4742902984729.4531</v>
      </c>
      <c r="L5250" s="444">
        <f t="shared" ca="1" si="184"/>
        <v>-1143039619319798.3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-1143039619319798.3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-4762665080499.1592</v>
      </c>
      <c r="L5251" s="444">
        <f t="shared" ca="1" si="184"/>
        <v>-1147802284400297.5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-1147802284400297.5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-4782509518334.5732</v>
      </c>
      <c r="L5252" s="444">
        <f t="shared" ca="1" si="184"/>
        <v>-1152584793918632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-1152584793918632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-4802436641327.6328</v>
      </c>
      <c r="L5253" s="444">
        <f t="shared" ca="1" si="184"/>
        <v>-1157387230559959.8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-1157387230559959.8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-4822446793999.832</v>
      </c>
      <c r="L5254" s="444">
        <f t="shared" ca="1" si="184"/>
        <v>-1162209677353959.5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-1162209677353959.5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-4842540322308.1641</v>
      </c>
      <c r="L5255" s="444">
        <f t="shared" ca="1" si="184"/>
        <v>-1167052217676267.8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-1167052217676267.8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-4862717573651.1152</v>
      </c>
      <c r="L5256" s="444">
        <f t="shared" ca="1" si="184"/>
        <v>-1171914935249918.8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-1171914935249918.8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-4882978896874.6611</v>
      </c>
      <c r="L5257" s="444">
        <f t="shared" ca="1" si="184"/>
        <v>-1176797914146793.5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-1176797914146793.5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-4903324642278.3066</v>
      </c>
      <c r="L5258" s="444">
        <f t="shared" ca="1" si="184"/>
        <v>-1181701238789071.8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-1181701238789071.8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-4923755161621.1318</v>
      </c>
      <c r="L5259" s="444">
        <f t="shared" ca="1" si="184"/>
        <v>-1186624993950693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-1186624993950693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-4944270808127.8877</v>
      </c>
      <c r="L5260" s="444">
        <f t="shared" ca="1" si="184"/>
        <v>-1191569264758821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-1191569264758821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-4964871936495.0879</v>
      </c>
      <c r="L5261" s="444">
        <f t="shared" ca="1" si="184"/>
        <v>-1196534136695316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-1196534136695316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-4985558902897.1504</v>
      </c>
      <c r="L5262" s="444">
        <f t="shared" ca="1" si="184"/>
        <v>-1201519695598213.3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-1201519695598213.3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-5006332064992.5547</v>
      </c>
      <c r="L5263" s="444">
        <f t="shared" ca="1" si="184"/>
        <v>-1206526027663205.8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-1206526027663205.8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-5027191781930.0234</v>
      </c>
      <c r="L5264" s="444">
        <f t="shared" ca="1" si="184"/>
        <v>-1211553219445135.8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-1211553219445135.8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-5048138414354.7324</v>
      </c>
      <c r="L5265" s="444">
        <f t="shared" ca="1" si="184"/>
        <v>-1216601357859490.5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-1216601357859490.5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-5069172324414.5439</v>
      </c>
      <c r="L5266" s="444">
        <f t="shared" ca="1" si="184"/>
        <v>-1221670530183905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-1221670530183905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-5090293875766.2705</v>
      </c>
      <c r="L5267" s="444">
        <f t="shared" ca="1" si="184"/>
        <v>-1226760824059671.3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-1226760824059671.3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-5111503433581.9639</v>
      </c>
      <c r="L5268" s="444">
        <f t="shared" ca="1" si="184"/>
        <v>-1231872327493253.3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-1231872327493253.3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-5132801364555.2217</v>
      </c>
      <c r="L5269" s="444">
        <f t="shared" ca="1" si="184"/>
        <v>-1237005128857808.5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-1237005128857808.5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-5154188036907.5352</v>
      </c>
      <c r="L5270" s="444">
        <f t="shared" ca="1" si="184"/>
        <v>-1242159316894716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-1242159316894716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-5175663820394.6504</v>
      </c>
      <c r="L5271" s="444">
        <f t="shared" ca="1" si="184"/>
        <v>-1247334980715110.8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-1247334980715110.8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-5197229086312.9609</v>
      </c>
      <c r="L5272" s="444">
        <f t="shared" ca="1" si="184"/>
        <v>-1252532209801423.8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-1252532209801423.8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-5218884207505.9326</v>
      </c>
      <c r="L5273" s="444">
        <f t="shared" ca="1" si="184"/>
        <v>-1257751094008929.8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-1257751094008929.8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-5240629558370.541</v>
      </c>
      <c r="L5274" s="444">
        <f t="shared" ca="1" si="184"/>
        <v>-1262991723567300.3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-1262991723567300.3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-5262465514863.751</v>
      </c>
      <c r="L5275" s="444">
        <f t="shared" ca="1" si="184"/>
        <v>-1268254189082164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-1268254189082164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-5284392454509.0166</v>
      </c>
      <c r="L5276" s="444">
        <f t="shared" ca="1" si="184"/>
        <v>-1273538581536673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-1273538581536673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-5306410756402.8037</v>
      </c>
      <c r="L5277" s="444">
        <f t="shared" ca="1" si="184"/>
        <v>-1278844992293075.8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-1278844992293075.8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-5328520801221.1484</v>
      </c>
      <c r="L5278" s="444">
        <f t="shared" ca="1" si="184"/>
        <v>-1284173513094297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-1284173513094297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-5350722971226.2373</v>
      </c>
      <c r="L5279" s="444">
        <f t="shared" ca="1" si="184"/>
        <v>-1289524236065523.3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-1289524236065523.3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-5373017650273.0137</v>
      </c>
      <c r="L5280" s="444">
        <f t="shared" ca="1" si="184"/>
        <v>-1294897253715796.3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-1294897253715796.3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-5395405223815.8174</v>
      </c>
      <c r="L5281" s="444">
        <f t="shared" ca="1" si="184"/>
        <v>-1300292658939612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-1300292658939612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-5417886078915.0498</v>
      </c>
      <c r="L5282" s="444">
        <f t="shared" ca="1" si="184"/>
        <v>-1305710545018527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-1305710545018527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-5440460604243.8623</v>
      </c>
      <c r="L5283" s="444">
        <f t="shared" ca="1" si="184"/>
        <v>-1311151005622770.8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-1311151005622770.8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-5463129190094.8779</v>
      </c>
      <c r="L5284" s="444">
        <f t="shared" ca="1" si="184"/>
        <v>-1316614134812865.8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-1316614134812865.8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-5485892228386.9404</v>
      </c>
      <c r="L5285" s="444">
        <f t="shared" ca="1" si="184"/>
        <v>-1322100027041252.8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-1322100027041252.8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-5508750112671.8867</v>
      </c>
      <c r="L5286" s="444">
        <f t="shared" ca="1" si="184"/>
        <v>-1327608777153924.8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-1327608777153924.8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-5531703238141.3535</v>
      </c>
      <c r="L5287" s="444">
        <f t="shared" ca="1" si="184"/>
        <v>-1333140480392066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-1333140480392066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-5554752001633.6084</v>
      </c>
      <c r="L5288" s="444">
        <f t="shared" ca="1" si="184"/>
        <v>-1338695232393699.5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-1338695232393699.5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-5577896801640.4141</v>
      </c>
      <c r="L5289" s="444">
        <f t="shared" ca="1" si="184"/>
        <v>-1344273129195340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-1344273129195340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-5601138038313.917</v>
      </c>
      <c r="L5290" s="444">
        <f t="shared" ca="1" si="184"/>
        <v>-1349874267233654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-1349874267233654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-5624476113473.5586</v>
      </c>
      <c r="L5291" s="444">
        <f t="shared" ca="1" si="184"/>
        <v>-1355498743347127.5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-1355498743347127.5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-5647911430613.0313</v>
      </c>
      <c r="L5292" s="444">
        <f t="shared" ca="1" si="184"/>
        <v>-1361146654777740.5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-1361146654777740.5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-5671444394907.252</v>
      </c>
      <c r="L5293" s="444">
        <f t="shared" ca="1" si="184"/>
        <v>-1366818099172647.8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-1366818099172647.8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-5695075413219.3652</v>
      </c>
      <c r="L5294" s="444">
        <f t="shared" ca="1" si="184"/>
        <v>-1372513174585867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-1372513174585867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-5718804894107.7793</v>
      </c>
      <c r="L5295" s="444">
        <f t="shared" ca="1" si="184"/>
        <v>-1378231979479974.8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-1378231979479974.8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-5742633247833.2285</v>
      </c>
      <c r="L5296" s="444">
        <f t="shared" ca="1" si="184"/>
        <v>-1383974612727808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-1383974612727808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-5766560886365.8662</v>
      </c>
      <c r="L5297" s="444">
        <f t="shared" ca="1" si="184"/>
        <v>-1389741173614173.8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-1389741173614173.8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-5790588223392.3906</v>
      </c>
      <c r="L5298" s="444">
        <f t="shared" ca="1" si="184"/>
        <v>-1395531761837566.3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-1395531761837566.3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-5814715674323.1924</v>
      </c>
      <c r="L5299" s="444">
        <f t="shared" ca="1" si="184"/>
        <v>-1401346477511889.5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-1401346477511889.5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-5838943656299.5391</v>
      </c>
      <c r="L5300" s="444">
        <f t="shared" ca="1" si="184"/>
        <v>-1407185421168189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-1407185421168189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-5863272588200.7871</v>
      </c>
      <c r="L5301" s="444">
        <f t="shared" ca="1" si="184"/>
        <v>-1413048693756389.8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-1413048693756389.8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-5887702890651.624</v>
      </c>
      <c r="L5302" s="444">
        <f t="shared" ca="1" si="184"/>
        <v>-1418936396647041.3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-1418936396647041.3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-5912234986029.3389</v>
      </c>
      <c r="L5303" s="444">
        <f t="shared" ca="1" si="184"/>
        <v>-1424848631633070.5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-1424848631633070.5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-5936869298471.127</v>
      </c>
      <c r="L5304" s="444">
        <f t="shared" ca="1" si="184"/>
        <v>-1430785500931541.8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-1430785500931541.8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-5961606253881.4238</v>
      </c>
      <c r="L5305" s="444">
        <f t="shared" ca="1" si="184"/>
        <v>-1436747107185423.3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-1436747107185423.3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-5986446279939.2637</v>
      </c>
      <c r="L5306" s="444">
        <f t="shared" ca="1" si="184"/>
        <v>-1442733553465362.5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-1442733553465362.5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-6011389806105.6768</v>
      </c>
      <c r="L5307" s="444">
        <f t="shared" ca="1" si="184"/>
        <v>-1448744943271468.3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-1448744943271468.3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-6036437263631.1172</v>
      </c>
      <c r="L5308" s="444">
        <f t="shared" ca="1" si="184"/>
        <v>-1454781380535099.3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-1454781380535099.3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-6061589085562.9131</v>
      </c>
      <c r="L5309" s="444">
        <f t="shared" ca="1" si="184"/>
        <v>-1460842969620662.3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-1460842969620662.3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-6086845706752.7598</v>
      </c>
      <c r="L5310" s="444">
        <f t="shared" ca="1" si="184"/>
        <v>-1466929815327415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-1466929815327415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-6112207563864.2295</v>
      </c>
      <c r="L5311" s="444">
        <f t="shared" ca="1" si="184"/>
        <v>-1473042022891279.3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-1473042022891279.3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-6137675095380.3301</v>
      </c>
      <c r="L5312" s="444">
        <f t="shared" ca="1" si="184"/>
        <v>-1479179697986659.5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-1479179697986659.5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-6163248741611.0811</v>
      </c>
      <c r="L5313" s="444">
        <f t="shared" ca="1" si="184"/>
        <v>-1485342946728270.5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-1485342946728270.5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-6188928944701.127</v>
      </c>
      <c r="L5314" s="444">
        <f t="shared" ca="1" si="184"/>
        <v>-1491531875672971.8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-1491531875672971.8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-6214716148637.3818</v>
      </c>
      <c r="L5315" s="444">
        <f t="shared" ca="1" si="184"/>
        <v>-1497746591821609.3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-1497746591821609.3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-6240610799256.7051</v>
      </c>
      <c r="L5316" s="444">
        <f t="shared" ca="1" si="184"/>
        <v>-1503987202620866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-1503987202620866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-6266613344253.6084</v>
      </c>
      <c r="L5317" s="444">
        <f t="shared" ca="1" si="184"/>
        <v>-1510253815965119.5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-1510253815965119.5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-6292724233187.998</v>
      </c>
      <c r="L5318" s="444">
        <f t="shared" ca="1" si="184"/>
        <v>-1516546540198307.5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-1516546540198307.5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-6318943917492.9482</v>
      </c>
      <c r="L5319" s="444">
        <f t="shared" ca="1" si="184"/>
        <v>-1522865484115800.5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-1522865484115800.5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-6345272850482.502</v>
      </c>
      <c r="L5320" s="444">
        <f t="shared" ca="1" si="184"/>
        <v>-1529210756966283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-1529210756966283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-6371711487359.5127</v>
      </c>
      <c r="L5321" s="444">
        <f t="shared" ca="1" si="184"/>
        <v>-1535582468453642.5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-1535582468453642.5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-6398260285223.5107</v>
      </c>
      <c r="L5322" s="444">
        <f t="shared" ca="1" si="184"/>
        <v>-1541980728738866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-1541980728738866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-6424919703078.6084</v>
      </c>
      <c r="L5323" s="444">
        <f t="shared" ca="1" si="184"/>
        <v>-1548405648441944.5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-1548405648441944.5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-6451690201841.4355</v>
      </c>
      <c r="L5324" s="444">
        <f t="shared" ca="1" si="184"/>
        <v>-1554857338643786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-1554857338643786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-6478572244349.1084</v>
      </c>
      <c r="L5325" s="444">
        <f t="shared" ca="1" si="184"/>
        <v>-1561335910888135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-1561335910888135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-6505566295367.2295</v>
      </c>
      <c r="L5326" s="444">
        <f t="shared" ca="1" si="184"/>
        <v>-1567841477183502.3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-1567841477183502.3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-6532672821597.9258</v>
      </c>
      <c r="L5327" s="444">
        <f t="shared" ca="1" si="184"/>
        <v>-1574374150005100.3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-1574374150005100.3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-6559892291687.918</v>
      </c>
      <c r="L5328" s="444">
        <f t="shared" ca="1" si="184"/>
        <v>-1580934042296788.3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-1580934042296788.3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-6587225176236.6172</v>
      </c>
      <c r="L5329" s="444">
        <f t="shared" ca="1" si="184"/>
        <v>-1587521267473024.8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-1587521267473024.8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-6614671947804.2695</v>
      </c>
      <c r="L5330" s="444">
        <f t="shared" ca="1" si="184"/>
        <v>-1594135939420829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-1594135939420829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-6642233080920.1211</v>
      </c>
      <c r="L5331" s="444">
        <f t="shared" ca="1" si="184"/>
        <v>-1600778172501749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-1600778172501749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-6669909052090.6211</v>
      </c>
      <c r="L5332" s="444">
        <f t="shared" ca="1" si="184"/>
        <v>-1607448081553839.5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-1607448081553839.5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-6697700339807.6641</v>
      </c>
      <c r="L5333" s="444">
        <f t="shared" ca="1" si="184"/>
        <v>-1614145781893647.3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-1614145781893647.3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-6725607424556.8633</v>
      </c>
      <c r="L5334" s="444">
        <f t="shared" ca="1" si="184"/>
        <v>-1620871389318204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-1620871389318204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-6753630788825.8496</v>
      </c>
      <c r="L5335" s="444">
        <f t="shared" ca="1" si="184"/>
        <v>-1627625020107029.8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-1627625020107029.8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-6781770917112.624</v>
      </c>
      <c r="L5336" s="444">
        <f t="shared" ca="1" si="184"/>
        <v>-1634406791024142.3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-1634406791024142.3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-6810028295933.9258</v>
      </c>
      <c r="L5337" s="444">
        <f t="shared" ca="1" si="184"/>
        <v>-1641216819320076.3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-1641216819320076.3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-6838403413833.6514</v>
      </c>
      <c r="L5338" s="444">
        <f t="shared" ca="1" si="184"/>
        <v>-1648055222733910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-1648055222733910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-6866896761391.292</v>
      </c>
      <c r="L5339" s="444">
        <f t="shared" ca="1" si="184"/>
        <v>-1654922119495301.3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-1654922119495301.3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-6895508831230.4219</v>
      </c>
      <c r="L5340" s="444">
        <f t="shared" ca="1" si="184"/>
        <v>-1661817628326531.8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-1661817628326531.8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-6924240118027.2158</v>
      </c>
      <c r="L5341" s="444">
        <f t="shared" ca="1" si="184"/>
        <v>-1668741868444559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-1668741868444559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-6953091118518.9961</v>
      </c>
      <c r="L5342" s="444">
        <f t="shared" ca="1" si="184"/>
        <v>-1675694959563078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-1675694959563078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-6982062331512.8252</v>
      </c>
      <c r="L5343" s="444">
        <f t="shared" ca="1" si="184"/>
        <v>-1682677021894590.8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-1682677021894590.8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-7011154257894.1279</v>
      </c>
      <c r="L5344" s="444">
        <f t="shared" ca="1" si="184"/>
        <v>-1689688176152485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-1689688176152485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-7040367400635.3545</v>
      </c>
      <c r="L5345" s="444">
        <f t="shared" ca="1" si="184"/>
        <v>-1696728543553120.3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-1696728543553120.3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-7069702264804.668</v>
      </c>
      <c r="L5346" s="444">
        <f t="shared" ca="1" si="184"/>
        <v>-1703798245817925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-1703798245817925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-7099159357574.6875</v>
      </c>
      <c r="L5347" s="444">
        <f t="shared" ca="1" si="184"/>
        <v>-1710897405175499.8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-1710897405175499.8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-7128739188231.249</v>
      </c>
      <c r="L5348" s="444">
        <f t="shared" ca="1" si="184"/>
        <v>-1718026144363731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-1718026144363731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-7158442268182.2119</v>
      </c>
      <c r="L5349" s="444">
        <f t="shared" ca="1" si="184"/>
        <v>-1725184586631913.3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-1725184586631913.3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-7188269110966.3047</v>
      </c>
      <c r="L5350" s="444">
        <f t="shared" ca="1" si="184"/>
        <v>-1732372855742879.5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-1732372855742879.5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-7218220232261.998</v>
      </c>
      <c r="L5351" s="444">
        <f t="shared" ca="1" si="184"/>
        <v>-1739591075975141.5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-1739591075975141.5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-7248296149896.4229</v>
      </c>
      <c r="L5352" s="444">
        <f t="shared" ca="1" si="184"/>
        <v>-1746839372125038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-1746839372125038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-7278497383854.3252</v>
      </c>
      <c r="L5353" s="444">
        <f t="shared" ca="1" si="184"/>
        <v>-1754117869508892.3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-1754117869508892.3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-7308824456287.0518</v>
      </c>
      <c r="L5354" s="444">
        <f t="shared" ca="1" si="184"/>
        <v>-1761426693965179.3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-1761426693965179.3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-7339277891521.5791</v>
      </c>
      <c r="L5355" s="444">
        <f t="shared" ca="1" si="184"/>
        <v>-1768765971856700.8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-1768765971856700.8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-7369858216069.5859</v>
      </c>
      <c r="L5356" s="444">
        <f t="shared" ca="1" si="184"/>
        <v>-1776135830072770.3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-1776135830072770.3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-7400565958636.543</v>
      </c>
      <c r="L5357" s="444">
        <f t="shared" ca="1" si="184"/>
        <v>-1783536396031406.8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-1783536396031406.8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-7431401650130.8623</v>
      </c>
      <c r="L5358" s="444">
        <f t="shared" ca="1" si="184"/>
        <v>-1790967797681537.5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-1790967797681537.5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-7462365823673.0732</v>
      </c>
      <c r="L5359" s="444">
        <f t="shared" ca="1" si="184"/>
        <v>-1798430163505210.5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-1798430163505210.5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-7493459014605.0439</v>
      </c>
      <c r="L5360" s="444">
        <f t="shared" ca="1" si="184"/>
        <v>-1805923622519815.5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-1805923622519815.5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-7524681760499.2314</v>
      </c>
      <c r="L5361" s="444">
        <f t="shared" ca="1" si="184"/>
        <v>-1813448304280314.8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-1813448304280314.8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-7556034601167.9775</v>
      </c>
      <c r="L5362" s="444">
        <f t="shared" ca="1" si="184"/>
        <v>-1821004338881482.8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-1821004338881482.8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-7587518078672.8447</v>
      </c>
      <c r="L5363" s="444">
        <f t="shared" ref="L5363:L5617" ca="1" si="189">I5363-J5363+K5363</f>
        <v>-1828591856960155.5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-1828591856960155.5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-7619132737333.9814</v>
      </c>
      <c r="L5364" s="444">
        <f t="shared" ca="1" si="189"/>
        <v>-1836210989697489.5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-1836210989697489.5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-7650879123739.5391</v>
      </c>
      <c r="L5365" s="444">
        <f t="shared" ca="1" si="189"/>
        <v>-1843861868821229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-1843861868821229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-7682757786755.1211</v>
      </c>
      <c r="L5366" s="444">
        <f t="shared" ca="1" si="189"/>
        <v>-1851544626607984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-1851544626607984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-7714769277533.2666</v>
      </c>
      <c r="L5367" s="444">
        <f t="shared" ca="1" si="189"/>
        <v>-1859259395885517.3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-1859259395885517.3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-7746914149522.9873</v>
      </c>
      <c r="L5368" s="444">
        <f t="shared" ca="1" si="189"/>
        <v>-1867006310035040.3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-1867006310035040.3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-7779192958479.334</v>
      </c>
      <c r="L5369" s="444">
        <f t="shared" ca="1" si="189"/>
        <v>-1874785502993519.5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-1874785502993519.5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-7811606262472.998</v>
      </c>
      <c r="L5370" s="444">
        <f t="shared" ca="1" si="189"/>
        <v>-1882597109255992.5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-1882597109255992.5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-7844154621899.9688</v>
      </c>
      <c r="L5371" s="444">
        <f t="shared" ca="1" si="189"/>
        <v>-1890441263877892.5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-1890441263877892.5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-7876838599491.2188</v>
      </c>
      <c r="L5372" s="444">
        <f t="shared" ca="1" si="189"/>
        <v>-1898318102477383.8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-1898318102477383.8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-7909658760322.4326</v>
      </c>
      <c r="L5373" s="444">
        <f t="shared" ca="1" si="189"/>
        <v>-1906227761237706.3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-1906227761237706.3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-7942615671823.7764</v>
      </c>
      <c r="L5374" s="444">
        <f t="shared" ca="1" si="189"/>
        <v>-1914170376909530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-1914170376909530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-7975709903789.709</v>
      </c>
      <c r="L5375" s="444">
        <f t="shared" ca="1" si="189"/>
        <v>-1922146086813319.8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-1922146086813319.8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-8008942028388.832</v>
      </c>
      <c r="L5376" s="444">
        <f t="shared" ca="1" si="189"/>
        <v>-1930155028841708.5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-1930155028841708.5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-8042312620173.7852</v>
      </c>
      <c r="L5377" s="444">
        <f t="shared" ca="1" si="189"/>
        <v>-1938197341461882.3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-1938197341461882.3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-8075822256091.1758</v>
      </c>
      <c r="L5378" s="444">
        <f t="shared" ca="1" si="189"/>
        <v>-1946273163717973.5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-1946273163717973.5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-8109471515491.5576</v>
      </c>
      <c r="L5379" s="444">
        <f t="shared" ca="1" si="189"/>
        <v>-1954382635233465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-1954382635233465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-8143260980139.4385</v>
      </c>
      <c r="L5380" s="444">
        <f t="shared" ca="1" si="189"/>
        <v>-1962525896213604.5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-1962525896213604.5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-8177191234223.3506</v>
      </c>
      <c r="L5381" s="444">
        <f t="shared" ca="1" si="189"/>
        <v>-1970703087447827.8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-1970703087447827.8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-8211262864365.9492</v>
      </c>
      <c r="L5382" s="444">
        <f t="shared" ca="1" si="189"/>
        <v>-1978914350312193.8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-1978914350312193.8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-8245476459634.1416</v>
      </c>
      <c r="L5383" s="444">
        <f t="shared" ca="1" si="189"/>
        <v>-1987159826771828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-1987159826771828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-8279832611549.2832</v>
      </c>
      <c r="L5384" s="444">
        <f t="shared" ca="1" si="189"/>
        <v>-1995439659383377.3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-1995439659383377.3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-8314331914097.4063</v>
      </c>
      <c r="L5385" s="444">
        <f t="shared" ca="1" si="189"/>
        <v>-2003753991297474.8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-2003753991297474.8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-8348974963739.4775</v>
      </c>
      <c r="L5386" s="444">
        <f t="shared" ca="1" si="189"/>
        <v>-2012102966261214.3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-2012102966261214.3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-8383762359421.7256</v>
      </c>
      <c r="L5387" s="444">
        <f t="shared" ca="1" si="189"/>
        <v>-2020486728620636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-2020486728620636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-8418694702585.9834</v>
      </c>
      <c r="L5388" s="444">
        <f t="shared" ca="1" si="189"/>
        <v>-2028905423323222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-2028905423323222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-8453772597180.0928</v>
      </c>
      <c r="L5389" s="444">
        <f t="shared" ca="1" si="189"/>
        <v>-2037359195920402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-2037359195920402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-8488996649668.3408</v>
      </c>
      <c r="L5390" s="444">
        <f t="shared" ca="1" si="189"/>
        <v>-2045848192570070.3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-2045848192570070.3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-8524367469041.958</v>
      </c>
      <c r="L5391" s="444">
        <f t="shared" ca="1" si="189"/>
        <v>-2054372560039112.3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-2054372560039112.3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-8559885666829.6338</v>
      </c>
      <c r="L5392" s="444">
        <f t="shared" ca="1" si="189"/>
        <v>-2062932445705942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-2062932445705942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-8595551857108.0928</v>
      </c>
      <c r="L5393" s="444">
        <f t="shared" ca="1" si="189"/>
        <v>-2071527997563050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-2071527997563050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-8631366656512.707</v>
      </c>
      <c r="L5394" s="444">
        <f t="shared" ca="1" si="189"/>
        <v>-2080159364219562.8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-2080159364219562.8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-8667330684248.1768</v>
      </c>
      <c r="L5395" s="444">
        <f t="shared" ca="1" si="189"/>
        <v>-2088826694903811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-2088826694903811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-8703444562099.2139</v>
      </c>
      <c r="L5396" s="444">
        <f t="shared" ca="1" si="189"/>
        <v>-2097530139465910.3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-2097530139465910.3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-8739708914441.293</v>
      </c>
      <c r="L5397" s="444">
        <f t="shared" ca="1" si="189"/>
        <v>-2106269848380351.5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-2106269848380351.5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-8776124368251.4648</v>
      </c>
      <c r="L5398" s="444">
        <f t="shared" ca="1" si="189"/>
        <v>-2115045972748603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-2115045972748603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-8812691553119.1797</v>
      </c>
      <c r="L5399" s="444">
        <f t="shared" ca="1" si="189"/>
        <v>-2123858664301722.3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-2123858664301722.3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-8849411101257.1758</v>
      </c>
      <c r="L5400" s="444">
        <f t="shared" ca="1" si="189"/>
        <v>-2132708075402979.5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-2132708075402979.5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-8886283647512.4141</v>
      </c>
      <c r="L5401" s="444">
        <f t="shared" ca="1" si="189"/>
        <v>-2141594359050492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-2141594359050492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-8923309829377.0508</v>
      </c>
      <c r="L5402" s="444">
        <f t="shared" ca="1" si="189"/>
        <v>-2150517668879869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-2150517668879869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-8960490286999.4531</v>
      </c>
      <c r="L5403" s="444">
        <f t="shared" ca="1" si="189"/>
        <v>-2159478159166868.5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-2159478159166868.5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-8997825663195.2852</v>
      </c>
      <c r="L5404" s="444">
        <f t="shared" ca="1" si="189"/>
        <v>-2168475984830063.8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-2168475984830063.8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-9035316603458.5996</v>
      </c>
      <c r="L5405" s="444">
        <f t="shared" ca="1" si="189"/>
        <v>-2177511301433522.3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-2177511301433522.3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-9072963755973.0078</v>
      </c>
      <c r="L5406" s="444">
        <f t="shared" ca="1" si="189"/>
        <v>-2186584265189495.3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-2186584265189495.3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-9110767771622.8965</v>
      </c>
      <c r="L5407" s="444">
        <f t="shared" ca="1" si="189"/>
        <v>-2195695032961118.3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-2195695032961118.3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-9148729304004.6602</v>
      </c>
      <c r="L5408" s="444">
        <f t="shared" ca="1" si="189"/>
        <v>-2204843762265123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-2204843762265123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-9186849009438.0117</v>
      </c>
      <c r="L5409" s="444">
        <f t="shared" ca="1" si="189"/>
        <v>-2214030611274561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-2214030611274561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-9225127546977.3379</v>
      </c>
      <c r="L5410" s="444">
        <f t="shared" ca="1" si="189"/>
        <v>-2223255738821538.3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-2223255738821538.3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-9263565578423.0762</v>
      </c>
      <c r="L5411" s="444">
        <f t="shared" ca="1" si="189"/>
        <v>-2232519304399961.3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-2232519304399961.3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-9302163768333.1719</v>
      </c>
      <c r="L5412" s="444">
        <f t="shared" ca="1" si="189"/>
        <v>-2241821468168294.5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-2241821468168294.5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-9340922784034.5586</v>
      </c>
      <c r="L5413" s="444">
        <f t="shared" ca="1" si="189"/>
        <v>-2251162390952329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-2251162390952329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-9379843295634.7031</v>
      </c>
      <c r="L5414" s="444">
        <f t="shared" ca="1" si="189"/>
        <v>-2260542234247963.5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-2260542234247963.5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-9418925976033.1816</v>
      </c>
      <c r="L5415" s="444">
        <f t="shared" ca="1" si="189"/>
        <v>-2269961160223996.5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-2269961160223996.5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-9458171500933.3184</v>
      </c>
      <c r="L5416" s="444">
        <f t="shared" ca="1" si="189"/>
        <v>-2279419331724930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-2279419331724930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-9497580548853.875</v>
      </c>
      <c r="L5417" s="444">
        <f t="shared" ca="1" si="189"/>
        <v>-2288916912273784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-2288916912273784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-9537153801140.7656</v>
      </c>
      <c r="L5418" s="444">
        <f t="shared" ca="1" si="189"/>
        <v>-2298454066074925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-2298454066074925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-9576891941978.8535</v>
      </c>
      <c r="L5419" s="444">
        <f t="shared" ca="1" si="189"/>
        <v>-2308030958016904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-2308030958016904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-9616795658403.7656</v>
      </c>
      <c r="L5420" s="444">
        <f t="shared" ca="1" si="189"/>
        <v>-2317647753675308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-2317647753675308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-9656865640313.7832</v>
      </c>
      <c r="L5421" s="444">
        <f t="shared" ca="1" si="189"/>
        <v>-2327304619315622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-2327304619315622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-9697102580481.7578</v>
      </c>
      <c r="L5422" s="444">
        <f t="shared" ca="1" si="189"/>
        <v>-2337001721896104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-2337001721896104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-9737507174567.0996</v>
      </c>
      <c r="L5423" s="444">
        <f t="shared" ca="1" si="189"/>
        <v>-2346739229070671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-2346739229070671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-9778080121127.7949</v>
      </c>
      <c r="L5424" s="444">
        <f t="shared" ca="1" si="189"/>
        <v>-2356517309191799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-2356517309191799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-9818822121632.4961</v>
      </c>
      <c r="L5425" s="444">
        <f t="shared" ca="1" si="189"/>
        <v>-2366336131313431.5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-2366336131313431.5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-9859733880472.6309</v>
      </c>
      <c r="L5426" s="444">
        <f t="shared" ca="1" si="189"/>
        <v>-2376195865193904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-2376195865193904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-9900816104974.5996</v>
      </c>
      <c r="L5427" s="444">
        <f t="shared" ca="1" si="189"/>
        <v>-2386096681298878.5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-2386096681298878.5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-9942069505411.9941</v>
      </c>
      <c r="L5428" s="444">
        <f t="shared" ca="1" si="189"/>
        <v>-2396038750804290.5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-2396038750804290.5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-9983494795017.877</v>
      </c>
      <c r="L5429" s="444">
        <f t="shared" ca="1" si="189"/>
        <v>-2406022245599308.5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-2406022245599308.5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-10025092689997.119</v>
      </c>
      <c r="L5430" s="444">
        <f t="shared" ca="1" si="189"/>
        <v>-2416047338289305.5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-2416047338289305.5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-10066863909538.773</v>
      </c>
      <c r="L5431" s="444">
        <f t="shared" ca="1" si="189"/>
        <v>-2426114202198844.5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-2426114202198844.5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-10108809175828.52</v>
      </c>
      <c r="L5432" s="444">
        <f t="shared" ca="1" si="189"/>
        <v>-2436223011374673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-2436223011374673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-10150929214061.137</v>
      </c>
      <c r="L5433" s="444">
        <f t="shared" ca="1" si="189"/>
        <v>-2446373940588734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-2446373940588734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-10193224752453.059</v>
      </c>
      <c r="L5434" s="444">
        <f t="shared" ca="1" si="189"/>
        <v>-2456567165341187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-2456567165341187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-10235696522254.945</v>
      </c>
      <c r="L5435" s="444">
        <f t="shared" ca="1" si="189"/>
        <v>-2466802861863442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-2466802861863442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-10278345257764.342</v>
      </c>
      <c r="L5436" s="444">
        <f t="shared" ca="1" si="189"/>
        <v>-2477081207121206.5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-2477081207121206.5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-10321171696338.359</v>
      </c>
      <c r="L5437" s="444">
        <f t="shared" ca="1" si="189"/>
        <v>-2487402378817545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-2487402378817545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-10364176578406.438</v>
      </c>
      <c r="L5438" s="444">
        <f t="shared" ca="1" si="189"/>
        <v>-2497766555395951.5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-2497766555395951.5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-10407360647483.131</v>
      </c>
      <c r="L5439" s="444">
        <f t="shared" ca="1" si="189"/>
        <v>-2508173916043434.5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-2508173916043434.5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-10450724650180.977</v>
      </c>
      <c r="L5440" s="444">
        <f t="shared" ca="1" si="189"/>
        <v>-2518624640693615.5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-2518624640693615.5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-10494269336223.398</v>
      </c>
      <c r="L5441" s="444">
        <f t="shared" ca="1" si="189"/>
        <v>-2529118910029839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-2529118910029839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-10537995458457.662</v>
      </c>
      <c r="L5442" s="444">
        <f t="shared" ca="1" si="189"/>
        <v>-2539656905488296.5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-2539656905488296.5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-10581903772867.902</v>
      </c>
      <c r="L5443" s="444">
        <f t="shared" ca="1" si="189"/>
        <v>-2550238809261164.5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-2550238809261164.5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-10625995038588.186</v>
      </c>
      <c r="L5444" s="444">
        <f t="shared" ca="1" si="189"/>
        <v>-2560864804299752.5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-2560864804299752.5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-10670270017915.635</v>
      </c>
      <c r="L5445" s="444">
        <f t="shared" ca="1" si="189"/>
        <v>-2571535074317668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-2571535074317668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-10714729476323.617</v>
      </c>
      <c r="L5446" s="444">
        <f t="shared" ca="1" si="189"/>
        <v>-2582249803793991.5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-2582249803793991.5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-10759374182474.965</v>
      </c>
      <c r="L5447" s="444">
        <f t="shared" ca="1" si="189"/>
        <v>-2593009177976466.5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-2593009177976466.5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-10804204908235.277</v>
      </c>
      <c r="L5448" s="444">
        <f t="shared" ca="1" si="189"/>
        <v>-2603813382884702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-2603813382884702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-10849222428686.258</v>
      </c>
      <c r="L5449" s="444">
        <f t="shared" ca="1" si="189"/>
        <v>-2614662605313388.5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-2614662605313388.5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-10894427522139.119</v>
      </c>
      <c r="L5450" s="444">
        <f t="shared" ca="1" si="189"/>
        <v>-2625557032835527.5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-2625557032835527.5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-10939820970148.031</v>
      </c>
      <c r="L5451" s="444">
        <f t="shared" ca="1" si="189"/>
        <v>-2636496853805675.5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-2636496853805675.5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-10985403557523.648</v>
      </c>
      <c r="L5452" s="444">
        <f t="shared" ca="1" si="189"/>
        <v>-2647482257363199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-2647482257363199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-11031176072346.662</v>
      </c>
      <c r="L5453" s="444">
        <f t="shared" ca="1" si="189"/>
        <v>-2658513433435545.5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-2658513433435545.5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-11077139305981.439</v>
      </c>
      <c r="L5454" s="444">
        <f t="shared" ca="1" si="189"/>
        <v>-2669590572741527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-2669590572741527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-11123294053089.695</v>
      </c>
      <c r="L5455" s="444">
        <f t="shared" ca="1" si="189"/>
        <v>-2680713866794616.5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-2680713866794616.5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-11169641111644.234</v>
      </c>
      <c r="L5456" s="444">
        <f t="shared" ca="1" si="189"/>
        <v>-2691883507906260.5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-2691883507906260.5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-11216181282942.752</v>
      </c>
      <c r="L5457" s="444">
        <f t="shared" ca="1" si="189"/>
        <v>-2703099689189203.5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-2703099689189203.5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-11262915371621.682</v>
      </c>
      <c r="L5458" s="444">
        <f t="shared" ca="1" si="189"/>
        <v>-2714362604560825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-2714362604560825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-11309844185670.104</v>
      </c>
      <c r="L5459" s="444">
        <f t="shared" ca="1" si="189"/>
        <v>-2725672448746495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-2725672448746495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-11356968536443.729</v>
      </c>
      <c r="L5460" s="444">
        <f t="shared" ca="1" si="189"/>
        <v>-2737029417282938.5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-2737029417282938.5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-11404289238678.91</v>
      </c>
      <c r="L5461" s="444">
        <f t="shared" ca="1" si="189"/>
        <v>-2748433706521617.5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-2748433706521617.5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-11451807110506.74</v>
      </c>
      <c r="L5462" s="444">
        <f t="shared" ca="1" si="189"/>
        <v>-2759885513632124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-2759885513632124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-11499522973467.184</v>
      </c>
      <c r="L5463" s="444">
        <f t="shared" ca="1" si="189"/>
        <v>-2771385036605591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-2771385036605591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-11547437652523.295</v>
      </c>
      <c r="L5464" s="444">
        <f t="shared" ca="1" si="189"/>
        <v>-2782932474258114.5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-2782932474258114.5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-11595551976075.477</v>
      </c>
      <c r="L5465" s="444">
        <f t="shared" ca="1" si="189"/>
        <v>-2794528026234190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-2794528026234190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-11643866775975.791</v>
      </c>
      <c r="L5466" s="444">
        <f t="shared" ca="1" si="189"/>
        <v>-2806171893010166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-2806171893010166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-11692382887542.357</v>
      </c>
      <c r="L5467" s="444">
        <f t="shared" ca="1" si="189"/>
        <v>-2817864275897708.5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-2817864275897708.5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-11741101149573.785</v>
      </c>
      <c r="L5468" s="444">
        <f t="shared" ca="1" si="189"/>
        <v>-2829605377047282.5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-2829605377047282.5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-11790022404363.678</v>
      </c>
      <c r="L5469" s="444">
        <f t="shared" ca="1" si="189"/>
        <v>-2841395399451646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-2841395399451646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-11839147497715.191</v>
      </c>
      <c r="L5470" s="444">
        <f t="shared" ca="1" si="189"/>
        <v>-2853234546949361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-2853234546949361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-11888477278955.67</v>
      </c>
      <c r="L5471" s="444">
        <f t="shared" ca="1" si="189"/>
        <v>-2865123024228316.5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-2865123024228316.5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-11938012600951.318</v>
      </c>
      <c r="L5472" s="444">
        <f t="shared" ca="1" si="189"/>
        <v>-2877061036829268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-2877061036829268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-11987754320121.949</v>
      </c>
      <c r="L5473" s="444">
        <f t="shared" ca="1" si="189"/>
        <v>-2889048791149390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-2889048791149390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-12037703296455.791</v>
      </c>
      <c r="L5474" s="444">
        <f t="shared" ca="1" si="189"/>
        <v>-2901086494445846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-2901086494445846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-12087860393524.357</v>
      </c>
      <c r="L5475" s="444">
        <f t="shared" ca="1" si="189"/>
        <v>-2913174354839370.5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-2913174354839370.5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-12138226478497.377</v>
      </c>
      <c r="L5476" s="444">
        <f t="shared" ca="1" si="189"/>
        <v>-2925312581317868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-2925312581317868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-12188802422157.783</v>
      </c>
      <c r="L5477" s="444">
        <f t="shared" ca="1" si="189"/>
        <v>-2937501383740026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-2937501383740026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-12239589098916.775</v>
      </c>
      <c r="L5478" s="444">
        <f t="shared" ca="1" si="189"/>
        <v>-2949740972838943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-2949740972838943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-12290587386828.93</v>
      </c>
      <c r="L5479" s="444">
        <f t="shared" ca="1" si="189"/>
        <v>-2962031560225772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-2962031560225772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-12341798167607.383</v>
      </c>
      <c r="L5480" s="444">
        <f t="shared" ca="1" si="189"/>
        <v>-2974373358393379.5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-2974373358393379.5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-12393222326639.082</v>
      </c>
      <c r="L5481" s="444">
        <f t="shared" ca="1" si="189"/>
        <v>-2986766580720018.5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-2986766580720018.5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-12444860753000.076</v>
      </c>
      <c r="L5482" s="444">
        <f t="shared" ca="1" si="189"/>
        <v>-2999211441473018.5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-2999211441473018.5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-12496714339470.91</v>
      </c>
      <c r="L5483" s="444">
        <f t="shared" ca="1" si="189"/>
        <v>-3011708155812489.5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-3011708155812489.5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-12548783982552.039</v>
      </c>
      <c r="L5484" s="444">
        <f t="shared" ca="1" si="189"/>
        <v>-3024256939795041.5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-3024256939795041.5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-12601070582479.34</v>
      </c>
      <c r="L5485" s="444">
        <f t="shared" ca="1" si="189"/>
        <v>-3036858010377521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-3036858010377521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-12653575043239.67</v>
      </c>
      <c r="L5486" s="444">
        <f t="shared" ca="1" si="189"/>
        <v>-3049511585420760.5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-3049511585420760.5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-12706298272586.502</v>
      </c>
      <c r="L5487" s="444">
        <f t="shared" ca="1" si="189"/>
        <v>-3062217883693347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-3062217883693347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-12759241182055.613</v>
      </c>
      <c r="L5488" s="444">
        <f t="shared" ca="1" si="189"/>
        <v>-3074977124875402.5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-3074977124875402.5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-12812404686980.844</v>
      </c>
      <c r="L5489" s="444">
        <f t="shared" ca="1" si="189"/>
        <v>-3087789529562383.5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-3087789529562383.5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-12865789706509.932</v>
      </c>
      <c r="L5490" s="444">
        <f t="shared" ca="1" si="189"/>
        <v>-3100655319268893.5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-3100655319268893.5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-12919397163620.389</v>
      </c>
      <c r="L5491" s="444">
        <f t="shared" ca="1" si="189"/>
        <v>-3113574716432514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-3113574716432514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-12973227985135.475</v>
      </c>
      <c r="L5492" s="444">
        <f t="shared" ca="1" si="189"/>
        <v>-3126547944417649.5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-3126547944417649.5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-13027283101740.207</v>
      </c>
      <c r="L5493" s="444">
        <f t="shared" ca="1" si="189"/>
        <v>-3139575227519389.5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-3139575227519389.5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-13081563447997.457</v>
      </c>
      <c r="L5494" s="444">
        <f t="shared" ca="1" si="189"/>
        <v>-3152656790967387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-3152656790967387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-13136069962364.113</v>
      </c>
      <c r="L5495" s="444">
        <f t="shared" ca="1" si="189"/>
        <v>-3165792860929751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-3165792860929751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-13190803587207.295</v>
      </c>
      <c r="L5496" s="444">
        <f t="shared" ca="1" si="189"/>
        <v>-3178983664516958.5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-3178983664516958.5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-13245765268820.66</v>
      </c>
      <c r="L5497" s="444">
        <f t="shared" ca="1" si="189"/>
        <v>-3192229429785779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-3192229429785779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-13300955957440.746</v>
      </c>
      <c r="L5498" s="444">
        <f t="shared" ca="1" si="189"/>
        <v>-3205530385743219.5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-3205530385743219.5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-13356376607263.414</v>
      </c>
      <c r="L5499" s="444">
        <f t="shared" ca="1" si="189"/>
        <v>-3218886762350483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-3218886762350483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-13412028176460.346</v>
      </c>
      <c r="L5500" s="444">
        <f t="shared" ca="1" si="189"/>
        <v>-3232298790526943.5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-3232298790526943.5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-13467911627195.598</v>
      </c>
      <c r="L5501" s="444">
        <f t="shared" ca="1" si="189"/>
        <v>-3245766702154139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-3245766702154139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-13524027925642.246</v>
      </c>
      <c r="L5502" s="444">
        <f t="shared" ca="1" si="189"/>
        <v>-3259290730079781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-3259290730079781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-13580378041999.088</v>
      </c>
      <c r="L5503" s="444">
        <f t="shared" ca="1" si="189"/>
        <v>-3272871108121780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-3272871108121780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-13636962950507.416</v>
      </c>
      <c r="L5504" s="444">
        <f t="shared" ca="1" si="189"/>
        <v>-3286508071072287.5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-3286508071072287.5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-13693783629467.865</v>
      </c>
      <c r="L5505" s="444">
        <f t="shared" ca="1" si="189"/>
        <v>-3300201854701755.5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-3300201854701755.5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-13750841061257.314</v>
      </c>
      <c r="L5506" s="444">
        <f t="shared" ca="1" si="189"/>
        <v>-3313952695763013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-3313952695763013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-13808136232345.887</v>
      </c>
      <c r="L5507" s="444">
        <f t="shared" ca="1" si="189"/>
        <v>-3327760831995359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-3327760831995359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-13865670133313.996</v>
      </c>
      <c r="L5508" s="444">
        <f t="shared" ca="1" si="189"/>
        <v>-3341626502128673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-3341626502128673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-13923443758869.471</v>
      </c>
      <c r="L5509" s="444">
        <f t="shared" ca="1" si="189"/>
        <v>-3355549945887542.5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-3355549945887542.5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-13981458107864.76</v>
      </c>
      <c r="L5510" s="444">
        <f t="shared" ca="1" si="189"/>
        <v>-3369531403995407.5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-3369531403995407.5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-14039714183314.197</v>
      </c>
      <c r="L5511" s="444">
        <f t="shared" ca="1" si="189"/>
        <v>-3383571118178721.5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-3383571118178721.5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-14098212992411.34</v>
      </c>
      <c r="L5512" s="444">
        <f t="shared" ca="1" si="189"/>
        <v>-3397669331171133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-3397669331171133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-14156955546546.387</v>
      </c>
      <c r="L5513" s="444">
        <f t="shared" ca="1" si="189"/>
        <v>-3411826286717679.5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-3411826286717679.5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-14215942861323.664</v>
      </c>
      <c r="L5514" s="444">
        <f t="shared" ca="1" si="189"/>
        <v>-3426042229579003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-3426042229579003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-14275175956579.18</v>
      </c>
      <c r="L5515" s="444">
        <f t="shared" ca="1" si="189"/>
        <v>-3440317405535582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-3440317405535582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-14334655856398.258</v>
      </c>
      <c r="L5516" s="444">
        <f t="shared" ca="1" si="189"/>
        <v>-3454652061391980.5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-3454652061391980.5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-14394383589133.252</v>
      </c>
      <c r="L5517" s="444">
        <f t="shared" ca="1" si="189"/>
        <v>-3469046444981114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-3469046444981114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-14454360187421.309</v>
      </c>
      <c r="L5518" s="444">
        <f t="shared" ca="1" si="189"/>
        <v>-3483500805168535.5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-3483500805168535.5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-14514586688202.23</v>
      </c>
      <c r="L5519" s="444">
        <f t="shared" ca="1" si="189"/>
        <v>-3498015391856737.5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-3498015391856737.5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-14575064132736.406</v>
      </c>
      <c r="L5520" s="444">
        <f t="shared" ca="1" si="189"/>
        <v>-3512590455989474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-3512590455989474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-14635793566622.809</v>
      </c>
      <c r="L5521" s="444">
        <f t="shared" ca="1" si="189"/>
        <v>-3527226249556097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-3527226249556097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-14696776039817.07</v>
      </c>
      <c r="L5522" s="444">
        <f t="shared" ca="1" si="189"/>
        <v>-3541923025595914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-3541923025595914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-14758012606649.641</v>
      </c>
      <c r="L5523" s="444">
        <f t="shared" ca="1" si="189"/>
        <v>-3556681038202563.5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-3556681038202563.5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-14819504325844.014</v>
      </c>
      <c r="L5524" s="444">
        <f t="shared" ca="1" si="189"/>
        <v>-3571500542528407.5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-3571500542528407.5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-14881252260535.031</v>
      </c>
      <c r="L5525" s="444">
        <f t="shared" ca="1" si="189"/>
        <v>-3586381794788942.5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-3586381794788942.5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-14943257478287.26</v>
      </c>
      <c r="L5526" s="444">
        <f t="shared" ca="1" si="189"/>
        <v>-3601325052267230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-3601325052267230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-15005521051113.459</v>
      </c>
      <c r="L5527" s="444">
        <f t="shared" ca="1" si="189"/>
        <v>-3616330573318343.5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-3616330573318343.5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-15068044055493.098</v>
      </c>
      <c r="L5528" s="444">
        <f t="shared" ca="1" si="189"/>
        <v>-3631398617373836.5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-3631398617373836.5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-15130827572390.982</v>
      </c>
      <c r="L5529" s="444">
        <f t="shared" ca="1" si="189"/>
        <v>-3646529444946227.5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-3646529444946227.5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-15193872687275.947</v>
      </c>
      <c r="L5530" s="444">
        <f t="shared" ca="1" si="189"/>
        <v>-3661723317633503.5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-3661723317633503.5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-15257180490139.598</v>
      </c>
      <c r="L5531" s="444">
        <f t="shared" ca="1" si="189"/>
        <v>-3676980498123643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-3676980498123643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-15320752075515.178</v>
      </c>
      <c r="L5532" s="444">
        <f t="shared" ca="1" si="189"/>
        <v>-3692301250199158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-3692301250199158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-15384588542496.49</v>
      </c>
      <c r="L5533" s="444">
        <f t="shared" ca="1" si="189"/>
        <v>-3707685838741654.5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-3707685838741654.5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-15448690994756.893</v>
      </c>
      <c r="L5534" s="444">
        <f t="shared" ca="1" si="189"/>
        <v>-3723134529736411.5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-3723134529736411.5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-15513060540568.383</v>
      </c>
      <c r="L5535" s="444">
        <f t="shared" ca="1" si="189"/>
        <v>-3738647590276980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-3738647590276980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-15577698292820.75</v>
      </c>
      <c r="L5536" s="444">
        <f t="shared" ca="1" si="189"/>
        <v>-3754225288569801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-3754225288569801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-15642605369040.838</v>
      </c>
      <c r="L5537" s="444">
        <f t="shared" ca="1" si="189"/>
        <v>-3769867893938842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-3769867893938842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-15707782891411.842</v>
      </c>
      <c r="L5538" s="444">
        <f t="shared" ca="1" si="189"/>
        <v>-3785575676830254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-3785575676830254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-15773231986792.723</v>
      </c>
      <c r="L5539" s="444">
        <f t="shared" ca="1" si="189"/>
        <v>-3801348908817046.5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-3801348908817046.5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-15838953786737.695</v>
      </c>
      <c r="L5540" s="444">
        <f t="shared" ca="1" si="189"/>
        <v>-3817187862603784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-3817187862603784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-15904949427515.766</v>
      </c>
      <c r="L5541" s="444">
        <f t="shared" ca="1" si="189"/>
        <v>-3833092812031300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-3833092812031300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-15971220050130.418</v>
      </c>
      <c r="L5542" s="444">
        <f t="shared" ca="1" si="189"/>
        <v>-3849064032081430.5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-3849064032081430.5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-16037766800339.293</v>
      </c>
      <c r="L5543" s="444">
        <f t="shared" ca="1" si="189"/>
        <v>-3865101798881770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-3865101798881770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-16104590828674.041</v>
      </c>
      <c r="L5544" s="444">
        <f t="shared" ca="1" si="189"/>
        <v>-3881206389710444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-3881206389710444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-16171693290460.182</v>
      </c>
      <c r="L5545" s="444">
        <f t="shared" ca="1" si="189"/>
        <v>-3897378083000904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-3897378083000904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-16239075345837.098</v>
      </c>
      <c r="L5546" s="444">
        <f t="shared" ca="1" si="189"/>
        <v>-3913617158346741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-3913617158346741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-16306738159778.09</v>
      </c>
      <c r="L5547" s="444">
        <f t="shared" ca="1" si="189"/>
        <v>-3929923896506519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-3929923896506519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-16374682902110.496</v>
      </c>
      <c r="L5548" s="444">
        <f t="shared" ca="1" si="189"/>
        <v>-3946298579408629.5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-3946298579408629.5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-16442910747535.955</v>
      </c>
      <c r="L5549" s="444">
        <f t="shared" ca="1" si="189"/>
        <v>-3962741490156165.5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-3962741490156165.5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-16511422875650.688</v>
      </c>
      <c r="L5550" s="444">
        <f t="shared" ca="1" si="189"/>
        <v>-3979252913031816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-3979252913031816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-16580220470965.898</v>
      </c>
      <c r="L5551" s="444">
        <f t="shared" ca="1" si="189"/>
        <v>-3995833133502782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-3995833133502782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-16649304722928.258</v>
      </c>
      <c r="L5552" s="444">
        <f t="shared" ca="1" si="189"/>
        <v>-4012482438225710.5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-4012482438225710.5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-16718676825940.459</v>
      </c>
      <c r="L5553" s="444">
        <f t="shared" ca="1" si="189"/>
        <v>-4029201115051651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-4029201115051651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-16788337979381.879</v>
      </c>
      <c r="L5554" s="444">
        <f t="shared" ca="1" si="189"/>
        <v>-4045989453031033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-4045989453031033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-16858289387629.307</v>
      </c>
      <c r="L5555" s="444">
        <f t="shared" ca="1" si="189"/>
        <v>-4062847742418662.5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-4062847742418662.5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-16928532260077.762</v>
      </c>
      <c r="L5556" s="444">
        <f t="shared" ca="1" si="189"/>
        <v>-4079776274678740.5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-4079776274678740.5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-16999067811161.418</v>
      </c>
      <c r="L5557" s="444">
        <f t="shared" ca="1" si="189"/>
        <v>-4096775342489902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-4096775342489902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-17069897260374.592</v>
      </c>
      <c r="L5558" s="444">
        <f t="shared" ca="1" si="189"/>
        <v>-4113845239750276.5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-4113845239750276.5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-17141021832292.818</v>
      </c>
      <c r="L5559" s="444">
        <f t="shared" ca="1" si="189"/>
        <v>-4130986261582569.5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-4130986261582569.5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-17212442756594.039</v>
      </c>
      <c r="L5560" s="444">
        <f t="shared" ca="1" si="189"/>
        <v>-4148198704339163.5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-4148198704339163.5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-17284161268079.848</v>
      </c>
      <c r="L5561" s="444">
        <f t="shared" ca="1" si="189"/>
        <v>-4165482865607243.5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-4165482865607243.5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-17356178606696.85</v>
      </c>
      <c r="L5562" s="444">
        <f t="shared" ca="1" si="189"/>
        <v>-4182839044213940.5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-4182839044213940.5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-17428496017558.084</v>
      </c>
      <c r="L5563" s="444">
        <f t="shared" ca="1" si="189"/>
        <v>-4200267540231498.5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-4200267540231498.5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-17501114750964.578</v>
      </c>
      <c r="L5564" s="444">
        <f t="shared" ca="1" si="189"/>
        <v>-4217768654982463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-4217768654982463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-17574036062426.932</v>
      </c>
      <c r="L5565" s="444">
        <f t="shared" ca="1" si="189"/>
        <v>-4235342691044890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-4235342691044890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-17647261212687.043</v>
      </c>
      <c r="L5566" s="444">
        <f t="shared" ca="1" si="189"/>
        <v>-4252989952257577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-4252989952257577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-17720791467739.902</v>
      </c>
      <c r="L5567" s="444">
        <f t="shared" ca="1" si="189"/>
        <v>-4270710743725317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-4270710743725317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-17794628098855.488</v>
      </c>
      <c r="L5568" s="444">
        <f t="shared" ca="1" si="189"/>
        <v>-4288505371824172.5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-4288505371824172.5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-17868772382600.719</v>
      </c>
      <c r="L5569" s="444">
        <f t="shared" ca="1" si="189"/>
        <v>-4306374144206773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-4306374144206773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-17943225600861.555</v>
      </c>
      <c r="L5570" s="444">
        <f t="shared" ca="1" si="189"/>
        <v>-4324317369807634.5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-4324317369807634.5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-18017989040865.145</v>
      </c>
      <c r="L5571" s="444">
        <f t="shared" ca="1" si="189"/>
        <v>-4342335358848499.5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-4342335358848499.5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-18093063995202.082</v>
      </c>
      <c r="L5572" s="444">
        <f t="shared" ca="1" si="189"/>
        <v>-4360428422843701.5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-4360428422843701.5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-18168451761848.754</v>
      </c>
      <c r="L5573" s="444">
        <f t="shared" ca="1" si="189"/>
        <v>-4378596874605550.5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-4378596874605550.5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-18244153644189.793</v>
      </c>
      <c r="L5574" s="444">
        <f t="shared" ca="1" si="189"/>
        <v>-4396841028249740.5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-4396841028249740.5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-18320170951040.586</v>
      </c>
      <c r="L5575" s="444">
        <f t="shared" ca="1" si="189"/>
        <v>-4415161199200781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-4415161199200781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-18396504996669.922</v>
      </c>
      <c r="L5576" s="444">
        <f t="shared" ca="1" si="189"/>
        <v>-4433557704197451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-4433557704197451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-18473157100822.711</v>
      </c>
      <c r="L5577" s="444">
        <f t="shared" ca="1" si="189"/>
        <v>-4452030861298273.5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-4452030861298273.5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-18550128588742.809</v>
      </c>
      <c r="L5578" s="444">
        <f t="shared" ca="1" si="189"/>
        <v>-4470580989887016.5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-4470580989887016.5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-18627420791195.902</v>
      </c>
      <c r="L5579" s="444">
        <f t="shared" ca="1" si="189"/>
        <v>-4489208410678212.5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-4489208410678212.5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-18705035044492.551</v>
      </c>
      <c r="L5580" s="444">
        <f t="shared" ca="1" si="189"/>
        <v>-4507913445722705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-4507913445722705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-18782972690511.27</v>
      </c>
      <c r="L5581" s="444">
        <f t="shared" ca="1" si="189"/>
        <v>-4526696418413216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-4526696418413216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-18861235076721.734</v>
      </c>
      <c r="L5582" s="444">
        <f t="shared" ca="1" si="189"/>
        <v>-4545557653489938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-4545557653489938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-18939823556208.074</v>
      </c>
      <c r="L5583" s="444">
        <f t="shared" ca="1" si="189"/>
        <v>-4564497477046146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-4564497477046146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-19018739487692.273</v>
      </c>
      <c r="L5584" s="444">
        <f t="shared" ca="1" si="189"/>
        <v>-4583516216533838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-4583516216533838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-19097984235557.656</v>
      </c>
      <c r="L5585" s="444">
        <f t="shared" ca="1" si="189"/>
        <v>-4602614200769396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-4602614200769396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-19177559169872.484</v>
      </c>
      <c r="L5586" s="444">
        <f t="shared" ca="1" si="189"/>
        <v>-4621791759939268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-4621791759939268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-19257465666413.617</v>
      </c>
      <c r="L5587" s="444">
        <f t="shared" ca="1" si="189"/>
        <v>-4641049225605682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-4641049225605682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-19337705106690.34</v>
      </c>
      <c r="L5588" s="444">
        <f t="shared" ca="1" si="189"/>
        <v>-4660386930712372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-4660386930712372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-19418278877968.215</v>
      </c>
      <c r="L5589" s="444">
        <f t="shared" ca="1" si="189"/>
        <v>-4679805209590340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-4679805209590340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-19499188373293.082</v>
      </c>
      <c r="L5590" s="444">
        <f t="shared" ca="1" si="189"/>
        <v>-4699304397963633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-4699304397963633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-19580434991515.137</v>
      </c>
      <c r="L5591" s="444">
        <f t="shared" ca="1" si="189"/>
        <v>-4718884832955148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-4718884832955148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-19662020137313.117</v>
      </c>
      <c r="L5592" s="444">
        <f t="shared" ca="1" si="189"/>
        <v>-4738546853092461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-4738546853092461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-19743945221218.586</v>
      </c>
      <c r="L5593" s="444">
        <f t="shared" ca="1" si="189"/>
        <v>-4758290798313680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-4758290798313680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-19826211659640.332</v>
      </c>
      <c r="L5594" s="444">
        <f t="shared" ca="1" si="189"/>
        <v>-4778117009973320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-4778117009973320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-19908820874888.832</v>
      </c>
      <c r="L5595" s="444">
        <f t="shared" ca="1" si="189"/>
        <v>-4798025830848209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-4798025830848209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-19991774295200.871</v>
      </c>
      <c r="L5596" s="444">
        <f t="shared" ca="1" si="189"/>
        <v>-4818017605143410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-4818017605143410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-20075073354764.207</v>
      </c>
      <c r="L5597" s="444">
        <f t="shared" ca="1" si="189"/>
        <v>-4838092678498174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-4838092678498174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-20158719493742.391</v>
      </c>
      <c r="L5598" s="444">
        <f t="shared" ca="1" si="189"/>
        <v>-4858251397991916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-4858251397991916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-20242714158299.648</v>
      </c>
      <c r="L5599" s="444">
        <f t="shared" ca="1" si="189"/>
        <v>-4878494112150216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-4878494112150216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-20327058800625.898</v>
      </c>
      <c r="L5600" s="444">
        <f t="shared" ca="1" si="189"/>
        <v>-4898821170950842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-4898821170950842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-20411754878961.84</v>
      </c>
      <c r="L5601" s="444">
        <f t="shared" ca="1" si="189"/>
        <v>-4919232925829804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-4919232925829804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-20496803857624.184</v>
      </c>
      <c r="L5602" s="444">
        <f t="shared" ca="1" si="189"/>
        <v>-4939729729687428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-4939729729687428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-20582207207030.949</v>
      </c>
      <c r="L5603" s="444">
        <f t="shared" ca="1" si="189"/>
        <v>-4960311936894459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-4960311936894459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-20667966403726.914</v>
      </c>
      <c r="L5604" s="444">
        <f t="shared" ca="1" si="189"/>
        <v>-4980979903298186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-4980979903298186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-20754082930409.109</v>
      </c>
      <c r="L5605" s="444">
        <f t="shared" ca="1" si="189"/>
        <v>-5001733986228595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-5001733986228595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-20840558275952.48</v>
      </c>
      <c r="L5606" s="444">
        <f t="shared" ca="1" si="189"/>
        <v>-5022574544504547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-5022574544504547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-20927393935435.613</v>
      </c>
      <c r="L5607" s="444">
        <f t="shared" ca="1" si="189"/>
        <v>-5043501938439983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-5043501938439983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-21014591410166.594</v>
      </c>
      <c r="L5608" s="444">
        <f t="shared" ca="1" si="189"/>
        <v>-5064516529850150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-5064516529850150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-21102152207708.957</v>
      </c>
      <c r="L5609" s="444">
        <f t="shared" ca="1" si="189"/>
        <v>-5085618682057859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-5085618682057859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-21190077841907.746</v>
      </c>
      <c r="L5610" s="444">
        <f t="shared" ca="1" si="189"/>
        <v>-5106808759899767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-5106808759899767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-21278369832915.695</v>
      </c>
      <c r="L5611" s="444">
        <f t="shared" ca="1" si="189"/>
        <v>-5128087129732683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-5128087129732683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-21367029707219.512</v>
      </c>
      <c r="L5612" s="444">
        <f t="shared" ca="1" si="189"/>
        <v>-5149454159439903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-5149454159439903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-21456058997666.262</v>
      </c>
      <c r="L5613" s="444">
        <f t="shared" ca="1" si="189"/>
        <v>-5170910218437569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-5170910218437569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-21545459243489.871</v>
      </c>
      <c r="L5614" s="444">
        <f t="shared" ca="1" si="189"/>
        <v>-5192455677681059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-5192455677681059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-21635231990337.746</v>
      </c>
      <c r="L5615" s="444">
        <f t="shared" ca="1" si="189"/>
        <v>-5214090909671397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-5214090909671397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-21725378790297.488</v>
      </c>
      <c r="L5616" s="444">
        <f t="shared" ca="1" si="189"/>
        <v>-5235816288461694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-5235816288461694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-21815901201923.727</v>
      </c>
      <c r="L5617" s="444">
        <f t="shared" ca="1" si="189"/>
        <v>-5257632189663618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-5257632189663618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-21906800790265.074</v>
      </c>
      <c r="L5618" s="444">
        <f t="shared" ref="L5618:L5872" ca="1" si="194">I5618-J5618+K5618</f>
        <v>-5279538990453883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-5279538990453883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-21998079126891.18</v>
      </c>
      <c r="L5619" s="444">
        <f t="shared" ca="1" si="194"/>
        <v>-5301537069580774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-5301537069580774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-22089737789919.891</v>
      </c>
      <c r="L5620" s="444">
        <f t="shared" ca="1" si="194"/>
        <v>-5323626807370694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-5323626807370694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-22181778364044.559</v>
      </c>
      <c r="L5621" s="444">
        <f t="shared" ca="1" si="194"/>
        <v>-5345808585734739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-5345808585734739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-22274202440561.414</v>
      </c>
      <c r="L5622" s="444">
        <f t="shared" ca="1" si="194"/>
        <v>-5368082788175300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-5368082788175300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-22367011617397.082</v>
      </c>
      <c r="L5623" s="444">
        <f t="shared" ca="1" si="194"/>
        <v>-5390449799792697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-5390449799792697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-22460207499136.238</v>
      </c>
      <c r="L5624" s="444">
        <f t="shared" ca="1" si="194"/>
        <v>-5412910007291833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-5412910007291833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-22553791697049.305</v>
      </c>
      <c r="L5625" s="444">
        <f t="shared" ca="1" si="194"/>
        <v>-5435463798988882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-5435463798988882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-22647765829120.34</v>
      </c>
      <c r="L5626" s="444">
        <f t="shared" ca="1" si="194"/>
        <v>-5458111564818002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-5458111564818002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-22742131520075.008</v>
      </c>
      <c r="L5627" s="444">
        <f t="shared" ca="1" si="194"/>
        <v>-5480853696338077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-5480853696338077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-22836890401408.652</v>
      </c>
      <c r="L5628" s="444">
        <f t="shared" ca="1" si="194"/>
        <v>-5503690586739486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-5503690586739486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-22932044111414.523</v>
      </c>
      <c r="L5629" s="444">
        <f t="shared" ca="1" si="194"/>
        <v>-5526622630850901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-5526622630850901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-23027594295212.086</v>
      </c>
      <c r="L5630" s="444">
        <f t="shared" ca="1" si="194"/>
        <v>-5549650225146113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-5549650225146113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-23123542604775.469</v>
      </c>
      <c r="L5631" s="444">
        <f t="shared" ca="1" si="194"/>
        <v>-5572773767750888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-5572773767750888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-23219890698962.031</v>
      </c>
      <c r="L5632" s="444">
        <f t="shared" ca="1" si="194"/>
        <v>-5595993658449850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-5595993658449850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-23316640243541.043</v>
      </c>
      <c r="L5633" s="444">
        <f t="shared" ca="1" si="194"/>
        <v>-5619310298693391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-5619310298693391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-23413792911222.461</v>
      </c>
      <c r="L5634" s="444">
        <f t="shared" ca="1" si="194"/>
        <v>-5642724091604613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-5642724091604613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-23511350381685.887</v>
      </c>
      <c r="L5635" s="444">
        <f t="shared" ca="1" si="194"/>
        <v>-5666235441986299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-5666235441986299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-23609314341609.578</v>
      </c>
      <c r="L5636" s="444">
        <f t="shared" ca="1" si="194"/>
        <v>-5689844756327909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-5689844756327909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-23707686484699.621</v>
      </c>
      <c r="L5637" s="444">
        <f t="shared" ca="1" si="194"/>
        <v>-5713552442812609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-5713552442812609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-23806468511719.203</v>
      </c>
      <c r="L5638" s="444">
        <f t="shared" ca="1" si="194"/>
        <v>-5737358911324328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-5737358911324328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-23905662130518.031</v>
      </c>
      <c r="L5639" s="444">
        <f t="shared" ca="1" si="194"/>
        <v>-5761264573454846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-5761264573454846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-24005269056061.859</v>
      </c>
      <c r="L5640" s="444">
        <f t="shared" ca="1" si="194"/>
        <v>-5785269842510908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-5785269842510908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-24105291010462.117</v>
      </c>
      <c r="L5641" s="444">
        <f t="shared" ca="1" si="194"/>
        <v>-5809375133521370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-5809375133521370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-24205729723005.707</v>
      </c>
      <c r="L5642" s="444">
        <f t="shared" ca="1" si="194"/>
        <v>-5833580863244376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-5833580863244376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-24306586930184.898</v>
      </c>
      <c r="L5643" s="444">
        <f t="shared" ca="1" si="194"/>
        <v>-5857887450174561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-5857887450174561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-24407864375727.336</v>
      </c>
      <c r="L5644" s="444">
        <f t="shared" ca="1" si="194"/>
        <v>-5882295314550288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-5882295314550288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-24509563810626.199</v>
      </c>
      <c r="L5645" s="444">
        <f t="shared" ca="1" si="194"/>
        <v>-5906804878360914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-5906804878360914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-24611686993170.477</v>
      </c>
      <c r="L5646" s="444">
        <f t="shared" ca="1" si="194"/>
        <v>-5931416565354084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-5931416565354084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-24714235688975.352</v>
      </c>
      <c r="L5647" s="444">
        <f t="shared" ca="1" si="194"/>
        <v>-5956130801043059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-5956130801043059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-24817211671012.746</v>
      </c>
      <c r="L5648" s="444">
        <f t="shared" ca="1" si="194"/>
        <v>-5980948012714072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-5980948012714072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-24920616719641.965</v>
      </c>
      <c r="L5649" s="444">
        <f t="shared" ca="1" si="194"/>
        <v>-6005868629433714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-6005868629433714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-25024452622640.477</v>
      </c>
      <c r="L5650" s="444">
        <f t="shared" ca="1" si="194"/>
        <v>-6030893082056354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-6030893082056354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-25128721175234.809</v>
      </c>
      <c r="L5651" s="444">
        <f t="shared" ca="1" si="194"/>
        <v>-6056021803231589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-6056021803231589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-25233424180131.621</v>
      </c>
      <c r="L5652" s="444">
        <f t="shared" ca="1" si="194"/>
        <v>-6081255227411721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-6081255227411721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-25338563447548.836</v>
      </c>
      <c r="L5653" s="444">
        <f t="shared" ca="1" si="194"/>
        <v>-6106593790859270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-6106593790859270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-25444140795246.957</v>
      </c>
      <c r="L5654" s="444">
        <f t="shared" ca="1" si="194"/>
        <v>-6132037931654517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-6132037931654517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-25550158048560.488</v>
      </c>
      <c r="L5655" s="444">
        <f t="shared" ca="1" si="194"/>
        <v>-6157588089703077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-6157588089703077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-25656617040429.488</v>
      </c>
      <c r="L5656" s="444">
        <f t="shared" ca="1" si="194"/>
        <v>-6183244706743506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-6183244706743506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-25763519611431.273</v>
      </c>
      <c r="L5657" s="444">
        <f t="shared" ca="1" si="194"/>
        <v>-6209008226354937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-6209008226354937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-25870867609812.238</v>
      </c>
      <c r="L5658" s="444">
        <f t="shared" ca="1" si="194"/>
        <v>-6234879093964749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-6234879093964749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-25978662891519.789</v>
      </c>
      <c r="L5659" s="444">
        <f t="shared" ca="1" si="194"/>
        <v>-6260857756856269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-6260857756856269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-26086907320234.453</v>
      </c>
      <c r="L5660" s="444">
        <f t="shared" ca="1" si="194"/>
        <v>-6286944664176503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-6286944664176503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-26195602767402.094</v>
      </c>
      <c r="L5661" s="444">
        <f t="shared" ca="1" si="194"/>
        <v>-6313140266943905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-6313140266943905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-26304751112266.27</v>
      </c>
      <c r="L5662" s="444">
        <f t="shared" ca="1" si="194"/>
        <v>-6339445018056171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-6339445018056171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-26414354241900.711</v>
      </c>
      <c r="L5663" s="444">
        <f t="shared" ca="1" si="194"/>
        <v>-6365859372298072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-6365859372298072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-26524414051241.965</v>
      </c>
      <c r="L5664" s="444">
        <f t="shared" ca="1" si="194"/>
        <v>-6392383786349314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-6392383786349314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-26634932443122.141</v>
      </c>
      <c r="L5665" s="444">
        <f t="shared" ca="1" si="194"/>
        <v>-6419018718792436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-6419018718792436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-26745911328301.816</v>
      </c>
      <c r="L5666" s="444">
        <f t="shared" ca="1" si="194"/>
        <v>-6445764630120738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-6445764630120738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-26857352625503.074</v>
      </c>
      <c r="L5667" s="444">
        <f t="shared" ca="1" si="194"/>
        <v>-6472621982746241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-6472621982746241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-26969258261442.672</v>
      </c>
      <c r="L5668" s="444">
        <f t="shared" ca="1" si="194"/>
        <v>-6499591241007684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-6499591241007684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-27081630170865.352</v>
      </c>
      <c r="L5669" s="444">
        <f t="shared" ca="1" si="194"/>
        <v>-6526672871178549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-6526672871178549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-27194470296577.289</v>
      </c>
      <c r="L5670" s="444">
        <f t="shared" ca="1" si="194"/>
        <v>-6553867341475126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-6553867341475126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-27307780589479.691</v>
      </c>
      <c r="L5671" s="444">
        <f t="shared" ca="1" si="194"/>
        <v>-6581175122064606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-6581175122064606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-27421563008602.523</v>
      </c>
      <c r="L5672" s="444">
        <f t="shared" ca="1" si="194"/>
        <v>-6608596685073209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-6608596685073209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-27535819521138.371</v>
      </c>
      <c r="L5673" s="444">
        <f t="shared" ca="1" si="194"/>
        <v>-6636132504594347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-6636132504594347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-27650552102476.445</v>
      </c>
      <c r="L5674" s="444">
        <f t="shared" ca="1" si="194"/>
        <v>-6663783056696823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-6663783056696823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-27765762736236.762</v>
      </c>
      <c r="L5675" s="444">
        <f t="shared" ca="1" si="194"/>
        <v>-6691548819433060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-6691548819433060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-27881453414304.418</v>
      </c>
      <c r="L5676" s="444">
        <f t="shared" ca="1" si="194"/>
        <v>-6719430272847364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-6719430272847364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-27997626136864.016</v>
      </c>
      <c r="L5677" s="444">
        <f t="shared" ca="1" si="194"/>
        <v>-6747427898984228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-6747427898984228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-28114282912434.281</v>
      </c>
      <c r="L5678" s="444">
        <f t="shared" ca="1" si="194"/>
        <v>-6775542181896662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-6775542181896662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-28231425757902.758</v>
      </c>
      <c r="L5679" s="444">
        <f t="shared" ca="1" si="194"/>
        <v>-6803773607654565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-6803773607654565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-28349056698560.688</v>
      </c>
      <c r="L5680" s="444">
        <f t="shared" ca="1" si="194"/>
        <v>-6832122664353126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-6832122664353126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-28467177768138.023</v>
      </c>
      <c r="L5681" s="444">
        <f t="shared" ca="1" si="194"/>
        <v>-6860589842121264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-6860589842121264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-28585791008838.598</v>
      </c>
      <c r="L5682" s="444">
        <f t="shared" ca="1" si="194"/>
        <v>-6889175633130103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-6889175633130103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-28704898471375.43</v>
      </c>
      <c r="L5683" s="444">
        <f t="shared" ca="1" si="194"/>
        <v>-6917880531601478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-6917880531601478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-28824502215006.156</v>
      </c>
      <c r="L5684" s="444">
        <f t="shared" ca="1" si="194"/>
        <v>-6946705033816484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-6946705033816484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-28944604307568.684</v>
      </c>
      <c r="L5685" s="444">
        <f t="shared" ca="1" si="194"/>
        <v>-6975649638124053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-6975649638124053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-29065206825516.887</v>
      </c>
      <c r="L5686" s="444">
        <f t="shared" ca="1" si="194"/>
        <v>-7004714844949570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-7004714844949570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-29186311853956.543</v>
      </c>
      <c r="L5687" s="444">
        <f t="shared" ca="1" si="194"/>
        <v>-7033901156803527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-7033901156803527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-29307921486681.367</v>
      </c>
      <c r="L5688" s="444">
        <f t="shared" ca="1" si="194"/>
        <v>-7063209078290208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-7063209078290208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-29430037826209.199</v>
      </c>
      <c r="L5689" s="444">
        <f t="shared" ca="1" si="194"/>
        <v>-7092639116116417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-7092639116116417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-29552662983818.402</v>
      </c>
      <c r="L5690" s="444">
        <f t="shared" ca="1" si="194"/>
        <v>-7122191779100235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-7122191779100235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-29675799079584.316</v>
      </c>
      <c r="L5691" s="444">
        <f t="shared" ca="1" si="194"/>
        <v>-7151867578179819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-7151867578179819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-29799448242415.91</v>
      </c>
      <c r="L5692" s="444">
        <f t="shared" ca="1" si="194"/>
        <v>-7181667026422235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-7181667026422235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-29923612610092.645</v>
      </c>
      <c r="L5693" s="444">
        <f t="shared" ca="1" si="194"/>
        <v>-7211590639032328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-7211590639032328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-30048294329301.363</v>
      </c>
      <c r="L5694" s="444">
        <f t="shared" ca="1" si="194"/>
        <v>-7241638933361629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-7241638933361629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-30173495555673.449</v>
      </c>
      <c r="L5695" s="444">
        <f t="shared" ca="1" si="194"/>
        <v>-7271812428917302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-7271812428917302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-30299218453822.086</v>
      </c>
      <c r="L5696" s="444">
        <f t="shared" ca="1" si="194"/>
        <v>-7302111647371124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-7302111647371124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-30425465197379.684</v>
      </c>
      <c r="L5697" s="444">
        <f t="shared" ca="1" si="194"/>
        <v>-7332537112568504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-7332537112568504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-30552237969035.438</v>
      </c>
      <c r="L5698" s="444">
        <f t="shared" ca="1" si="194"/>
        <v>-7363089350537539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-7363089350537539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-30679538960573.078</v>
      </c>
      <c r="L5699" s="444">
        <f t="shared" ca="1" si="194"/>
        <v>-7393768889498112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-7393768889498112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-30807370372908.797</v>
      </c>
      <c r="L5700" s="444">
        <f t="shared" ca="1" si="194"/>
        <v>-7424576259871021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-7424576259871021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-30935734416129.258</v>
      </c>
      <c r="L5701" s="444">
        <f t="shared" ca="1" si="194"/>
        <v>-7455511994287150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-7455511994287150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-31064633309529.793</v>
      </c>
      <c r="L5702" s="444">
        <f t="shared" ca="1" si="194"/>
        <v>-7486576627596680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-7486576627596680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-31194069281652.832</v>
      </c>
      <c r="L5703" s="444">
        <f t="shared" ca="1" si="194"/>
        <v>-7517770696878333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-7517770696878333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-31324044570326.387</v>
      </c>
      <c r="L5704" s="444">
        <f t="shared" ca="1" si="194"/>
        <v>-7549094741448659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-7549094741448659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-31454561422702.746</v>
      </c>
      <c r="L5705" s="444">
        <f t="shared" ca="1" si="194"/>
        <v>-7580549302871362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-7580549302871362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-31585622095297.34</v>
      </c>
      <c r="L5706" s="444">
        <f t="shared" ca="1" si="194"/>
        <v>-7612134924966659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-7612134924966659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-31717228854027.746</v>
      </c>
      <c r="L5707" s="444">
        <f t="shared" ca="1" si="194"/>
        <v>-7643852153820687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-7643852153820687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-31849383974252.863</v>
      </c>
      <c r="L5708" s="444">
        <f t="shared" ca="1" si="194"/>
        <v>-7675701537794940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-7675701537794940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-31982089740812.25</v>
      </c>
      <c r="L5709" s="444">
        <f t="shared" ca="1" si="194"/>
        <v>-7707683627535752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-7707683627535752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-32115348448065.637</v>
      </c>
      <c r="L5710" s="444">
        <f t="shared" ca="1" si="194"/>
        <v>-7739798975983818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-7739798975983818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-32249162399932.574</v>
      </c>
      <c r="L5711" s="444">
        <f t="shared" ca="1" si="194"/>
        <v>-7772048138383751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-7772048138383751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-32383533909932.297</v>
      </c>
      <c r="L5712" s="444">
        <f t="shared" ca="1" si="194"/>
        <v>-7804431672293683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-7804431672293683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-32518465301223.676</v>
      </c>
      <c r="L5713" s="444">
        <f t="shared" ca="1" si="194"/>
        <v>-7836950137594907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-7836950137594907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-32653958906645.445</v>
      </c>
      <c r="L5714" s="444">
        <f t="shared" ca="1" si="194"/>
        <v>-7869604096501552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-7869604096501552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-32790017068756.465</v>
      </c>
      <c r="L5715" s="444">
        <f t="shared" ca="1" si="194"/>
        <v>-7902394113570308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-7902394113570308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-32926642139876.281</v>
      </c>
      <c r="L5716" s="444">
        <f t="shared" ca="1" si="194"/>
        <v>-7935320755710184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-7935320755710184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-33063836482125.766</v>
      </c>
      <c r="L5717" s="444">
        <f t="shared" ca="1" si="194"/>
        <v>-7968384592192310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-7968384592192310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-33201602467467.953</v>
      </c>
      <c r="L5718" s="444">
        <f t="shared" ca="1" si="194"/>
        <v>-8001586194659778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-8001586194659778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-33339942477749.074</v>
      </c>
      <c r="L5719" s="444">
        <f t="shared" ca="1" si="194"/>
        <v>-8034926137137527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-8034926137137527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-33478858904739.691</v>
      </c>
      <c r="L5720" s="444">
        <f t="shared" ca="1" si="194"/>
        <v>-8068404996042267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-8068404996042267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-33618354150176.113</v>
      </c>
      <c r="L5721" s="444">
        <f t="shared" ca="1" si="194"/>
        <v>-8102023350192443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-8102023350192443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-33758430625801.848</v>
      </c>
      <c r="L5722" s="444">
        <f t="shared" ca="1" si="194"/>
        <v>-8135781780818245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-8135781780818245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-33899090753409.348</v>
      </c>
      <c r="L5723" s="444">
        <f t="shared" ca="1" si="194"/>
        <v>-8169680871571654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-8169680871571654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-34040336964881.891</v>
      </c>
      <c r="L5724" s="444">
        <f t="shared" ca="1" si="194"/>
        <v>-8203721208536536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-8203721208536536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-34182171702235.566</v>
      </c>
      <c r="L5725" s="444">
        <f t="shared" ca="1" si="194"/>
        <v>-8237903380238772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-8237903380238772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-34324597417661.555</v>
      </c>
      <c r="L5726" s="444">
        <f t="shared" ca="1" si="194"/>
        <v>-8272227977656434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-8272227977656434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-34467616573568.473</v>
      </c>
      <c r="L5727" s="444">
        <f t="shared" ca="1" si="194"/>
        <v>-8306695594230002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-8306695594230002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-34611231642625.008</v>
      </c>
      <c r="L5728" s="444">
        <f t="shared" ca="1" si="194"/>
        <v>-8341306825872627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-8341306825872627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-34755445107802.613</v>
      </c>
      <c r="L5729" s="444">
        <f t="shared" ca="1" si="194"/>
        <v>-8376062270980430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-8376062270980430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-34900259462418.453</v>
      </c>
      <c r="L5730" s="444">
        <f t="shared" ca="1" si="194"/>
        <v>-8410962530442848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-8410962530442848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-35045677210178.527</v>
      </c>
      <c r="L5731" s="444">
        <f t="shared" ca="1" si="194"/>
        <v>-8446008207653027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-8446008207653027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-35191700865220.945</v>
      </c>
      <c r="L5732" s="444">
        <f t="shared" ca="1" si="194"/>
        <v>-8481199908518248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-8481199908518248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-35338332952159.359</v>
      </c>
      <c r="L5733" s="444">
        <f t="shared" ca="1" si="194"/>
        <v>-8516538241470407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-8516538241470407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-35485576006126.695</v>
      </c>
      <c r="L5734" s="444">
        <f t="shared" ca="1" si="194"/>
        <v>-8552023817476534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-8552023817476534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-35633432572818.891</v>
      </c>
      <c r="L5735" s="444">
        <f t="shared" ca="1" si="194"/>
        <v>-8587657250049353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-8587657250049353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-35781905208538.969</v>
      </c>
      <c r="L5736" s="444">
        <f t="shared" ca="1" si="194"/>
        <v>-8623439155257892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-8623439155257892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-35930996480241.219</v>
      </c>
      <c r="L5737" s="444">
        <f t="shared" ca="1" si="194"/>
        <v>-8659370151738133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-8659370151738133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-36080708965575.547</v>
      </c>
      <c r="L5738" s="444">
        <f t="shared" ca="1" si="194"/>
        <v>-8695450860703709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-8695450860703709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-36231045252932.117</v>
      </c>
      <c r="L5739" s="444">
        <f t="shared" ca="1" si="194"/>
        <v>-8731681905956641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-8731681905956641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-36382007941486</v>
      </c>
      <c r="L5740" s="444">
        <f t="shared" ca="1" si="194"/>
        <v>-8768063913898127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-8768063913898127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-36533599641242.195</v>
      </c>
      <c r="L5741" s="444">
        <f t="shared" ca="1" si="194"/>
        <v>-8804597513539369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-8804597513539369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-36685822973080.703</v>
      </c>
      <c r="L5742" s="444">
        <f t="shared" ca="1" si="194"/>
        <v>-8841283336512450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-8841283336512450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-36838680568801.875</v>
      </c>
      <c r="L5743" s="444">
        <f t="shared" ca="1" si="194"/>
        <v>-8878122017081252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-8878122017081252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-36992175071171.891</v>
      </c>
      <c r="L5744" s="444">
        <f t="shared" ca="1" si="194"/>
        <v>-8915114192152424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-8915114192152424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-37146309133968.43</v>
      </c>
      <c r="L5745" s="444">
        <f t="shared" ca="1" si="194"/>
        <v>-8952260501286392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-8952260501286392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-37301085422026.633</v>
      </c>
      <c r="L5746" s="444">
        <f t="shared" ca="1" si="194"/>
        <v>-8989561586708419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-8989561586708419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-37456506611285.078</v>
      </c>
      <c r="L5747" s="444">
        <f t="shared" ca="1" si="194"/>
        <v>-9027018093319704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-9027018093319704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-37612575388832.102</v>
      </c>
      <c r="L5748" s="444">
        <f t="shared" ca="1" si="194"/>
        <v>-9064630668708536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-9064630668708536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-37769294452952.234</v>
      </c>
      <c r="L5749" s="444">
        <f t="shared" ca="1" si="194"/>
        <v>-9102399963161488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-9102399963161488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-37926666513172.867</v>
      </c>
      <c r="L5750" s="444">
        <f t="shared" ca="1" si="194"/>
        <v>-9140326629674660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-9140326629674660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-38084694290311.086</v>
      </c>
      <c r="L5751" s="444">
        <f t="shared" ca="1" si="194"/>
        <v>-9178411323964972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-9178411323964972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-38243380516520.719</v>
      </c>
      <c r="L5752" s="444">
        <f t="shared" ca="1" si="194"/>
        <v>-9216654704481492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-9216654704481492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-38402727935339.547</v>
      </c>
      <c r="L5753" s="444">
        <f t="shared" ca="1" si="194"/>
        <v>-9255057432416832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-9255057432416832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-38562739301736.797</v>
      </c>
      <c r="L5754" s="444">
        <f t="shared" ca="1" si="194"/>
        <v>-9293620171718568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-9293620171718568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-38723417382160.703</v>
      </c>
      <c r="L5755" s="444">
        <f t="shared" ca="1" si="194"/>
        <v>-9332343589100728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-9332343589100728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-38884764954586.367</v>
      </c>
      <c r="L5756" s="444">
        <f t="shared" ca="1" si="194"/>
        <v>-9371228354055314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-9371228354055314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-39046784808563.805</v>
      </c>
      <c r="L5757" s="444">
        <f t="shared" ca="1" si="194"/>
        <v>-9410275138863878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-9410275138863878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-39209479745266.156</v>
      </c>
      <c r="L5758" s="444">
        <f t="shared" ca="1" si="194"/>
        <v>-9449484618609144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-9449484618609144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-39372852577538.102</v>
      </c>
      <c r="L5759" s="444">
        <f t="shared" ca="1" si="194"/>
        <v>-9488857471186682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-9488857471186682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-39536906129944.508</v>
      </c>
      <c r="L5760" s="444">
        <f t="shared" ca="1" si="194"/>
        <v>-9528394377316626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-9528394377316626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-39701643238819.273</v>
      </c>
      <c r="L5761" s="444">
        <f t="shared" ca="1" si="194"/>
        <v>-9568096020555446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-9568096020555446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-39867066752314.359</v>
      </c>
      <c r="L5762" s="444">
        <f t="shared" ca="1" si="194"/>
        <v>-9607963087307760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-9607963087307760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-40033179530449</v>
      </c>
      <c r="L5763" s="444">
        <f t="shared" ca="1" si="194"/>
        <v>-9647996266838208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-9647996266838208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-40199984445159.203</v>
      </c>
      <c r="L5764" s="444">
        <f t="shared" ca="1" si="194"/>
        <v>-9688196251283368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-9688196251283368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-40367484380347.367</v>
      </c>
      <c r="L5765" s="444">
        <f t="shared" ca="1" si="194"/>
        <v>-9728563735663716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-9728563735663716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-40535682231932.148</v>
      </c>
      <c r="L5766" s="444">
        <f t="shared" ca="1" si="194"/>
        <v>-9769099417895648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-9769099417895648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-40704580907898.531</v>
      </c>
      <c r="L5767" s="444">
        <f t="shared" ca="1" si="194"/>
        <v>-9809803998803546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-9809803998803546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-40874183328348.109</v>
      </c>
      <c r="L5768" s="444">
        <f t="shared" ca="1" si="194"/>
        <v>-9850678182131894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-9850678182131894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-41044492425549.555</v>
      </c>
      <c r="L5769" s="444">
        <f t="shared" ca="1" si="194"/>
        <v>-9891722674557444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-9891722674557444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-41215511143989.352</v>
      </c>
      <c r="L5770" s="444">
        <f t="shared" ca="1" si="194"/>
        <v>-9932938185701434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-9932938185701434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-41387242440422.641</v>
      </c>
      <c r="L5771" s="444">
        <f t="shared" ca="1" si="194"/>
        <v>-9974325428141856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-9974325428141856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-41559689283924.398</v>
      </c>
      <c r="L5772" s="444">
        <f t="shared" ca="1" si="194"/>
        <v>-1.001588511742578E+16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-1.001588511742578E+16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-41732854655940.75</v>
      </c>
      <c r="L5773" s="444">
        <f t="shared" ca="1" si="194"/>
        <v>-1.005761797208172E+16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-1.005761797208172E+16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-41906741550340.5</v>
      </c>
      <c r="L5774" s="444">
        <f t="shared" ca="1" si="194"/>
        <v>-1.009952471363206E+16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-1.009952471363206E+16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-42081352973466.914</v>
      </c>
      <c r="L5775" s="444">
        <f t="shared" ca="1" si="194"/>
        <v>-1.0141606066605526E+16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-1.0141606066605526E+16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-42256691944189.688</v>
      </c>
      <c r="L5776" s="444">
        <f t="shared" ca="1" si="194"/>
        <v>-1.0183862758549716E+16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-1.0183862758549716E+16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-42432761493957.148</v>
      </c>
      <c r="L5777" s="444">
        <f t="shared" ca="1" si="194"/>
        <v>-1.0226295520043674E+16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-1.0226295520043674E+16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-42609564666848.641</v>
      </c>
      <c r="L5778" s="444">
        <f t="shared" ca="1" si="194"/>
        <v>-1.0268905084710522E+16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-1.0268905084710522E+16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-42787104519627.172</v>
      </c>
      <c r="L5779" s="444">
        <f t="shared" ca="1" si="194"/>
        <v>-1.031169218923015E+16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-1.031169218923015E+16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-42965384121792.289</v>
      </c>
      <c r="L5780" s="444">
        <f t="shared" ca="1" si="194"/>
        <v>-1.0354657573351942E+16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-1.0354657573351942E+16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-43144406555633.094</v>
      </c>
      <c r="L5781" s="444">
        <f t="shared" ca="1" si="194"/>
        <v>-1.0397801979907576E+16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-1.0397801979907576E+16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-43324174916281.563</v>
      </c>
      <c r="L5782" s="444">
        <f t="shared" ca="1" si="194"/>
        <v>-1.0441126154823858E+16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-1.0441126154823858E+16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-43504692311766.078</v>
      </c>
      <c r="L5783" s="444">
        <f t="shared" ca="1" si="194"/>
        <v>-1.0484630847135624E+16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-1.0484630847135624E+16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-43685961863065.102</v>
      </c>
      <c r="L5784" s="444">
        <f t="shared" ca="1" si="194"/>
        <v>-1.052831680899869E+16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-1.052831680899869E+16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-43867986704161.211</v>
      </c>
      <c r="L5785" s="444">
        <f t="shared" ca="1" si="194"/>
        <v>-1.0572184795702852E+16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-1.0572184795702852E+16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-44050769982095.219</v>
      </c>
      <c r="L5786" s="444">
        <f t="shared" ca="1" si="194"/>
        <v>-1.0616235565684948E+16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-1.0616235565684948E+16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-44234314857020.617</v>
      </c>
      <c r="L5787" s="444">
        <f t="shared" ca="1" si="194"/>
        <v>-1.0660469880541968E+16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-1.0660469880541968E+16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-44418624502258.203</v>
      </c>
      <c r="L5788" s="444">
        <f t="shared" ca="1" si="194"/>
        <v>-1.0704888505044226E+16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-1.0704888505044226E+16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-44603702104350.938</v>
      </c>
      <c r="L5789" s="444">
        <f t="shared" ca="1" si="194"/>
        <v>-1.0749492207148576E+16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-1.0749492207148576E+16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-44789550863119.063</v>
      </c>
      <c r="L5790" s="444">
        <f t="shared" ca="1" si="194"/>
        <v>-1.0794281758011696E+16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-1.0794281758011696E+16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-44976173991715.398</v>
      </c>
      <c r="L5791" s="444">
        <f t="shared" ca="1" si="194"/>
        <v>-1.0839257932003412E+16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-1.0839257932003412E+16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-45163574716680.883</v>
      </c>
      <c r="L5792" s="444">
        <f t="shared" ca="1" si="194"/>
        <v>-1.0884421506720092E+16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-1.0884421506720092E+16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-45351756278000.383</v>
      </c>
      <c r="L5793" s="444">
        <f t="shared" ca="1" si="194"/>
        <v>-1.0929773262998092E+16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-1.0929773262998092E+16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-45540721929158.719</v>
      </c>
      <c r="L5794" s="444">
        <f t="shared" ca="1" si="194"/>
        <v>-1.097531398492725E+16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-1.097531398492725E+16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-45730474937196.875</v>
      </c>
      <c r="L5795" s="444">
        <f t="shared" ca="1" si="194"/>
        <v>-1.1021044459864446E+16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-1.1021044459864446E+16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-45921018582768.523</v>
      </c>
      <c r="L5796" s="444">
        <f t="shared" ca="1" si="194"/>
        <v>-1.1066965478447214E+16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-1.1066965478447214E+16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-46112356160196.727</v>
      </c>
      <c r="L5797" s="444">
        <f t="shared" ca="1" si="194"/>
        <v>-1.111307783460741E+16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-1.111307783460741E+16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-46304490977530.875</v>
      </c>
      <c r="L5798" s="444">
        <f t="shared" ca="1" si="194"/>
        <v>-1.115938232558494E+16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-1.115938232558494E+16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-46497426356603.914</v>
      </c>
      <c r="L5799" s="444">
        <f t="shared" ca="1" si="194"/>
        <v>-1.1205879751941544E+16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-1.1205879751941544E+16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-46691165633089.766</v>
      </c>
      <c r="L5800" s="444">
        <f t="shared" ca="1" si="194"/>
        <v>-1.1252570917574634E+16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-1.1252570917574634E+16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-46885712156560.977</v>
      </c>
      <c r="L5801" s="444">
        <f t="shared" ca="1" si="194"/>
        <v>-1.1299456629731194E+16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-1.1299456629731194E+16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-47081069290546.641</v>
      </c>
      <c r="L5802" s="444">
        <f t="shared" ca="1" si="194"/>
        <v>-1.134653769902174E+16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-1.134653769902174E+16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-47277240412590.586</v>
      </c>
      <c r="L5803" s="444">
        <f t="shared" ca="1" si="194"/>
        <v>-1.139381493943433E+16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-1.139381493943433E+16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-47474228914309.711</v>
      </c>
      <c r="L5804" s="444">
        <f t="shared" ca="1" si="194"/>
        <v>-1.144128916834864E+16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-1.144128916834864E+16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-47672038201452.664</v>
      </c>
      <c r="L5805" s="444">
        <f t="shared" ca="1" si="194"/>
        <v>-1.1488961206550092E+16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-1.1488961206550092E+16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-47870671693958.719</v>
      </c>
      <c r="L5806" s="444">
        <f t="shared" ca="1" si="194"/>
        <v>-1.153683187824405E+16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-1.153683187824405E+16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-48070132826016.875</v>
      </c>
      <c r="L5807" s="444">
        <f t="shared" ca="1" si="194"/>
        <v>-1.1584902011070066E+16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-1.1584902011070066E+16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-48270425046125.273</v>
      </c>
      <c r="L5808" s="444">
        <f t="shared" ca="1" si="194"/>
        <v>-1.1633172436116192E+16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-1.1633172436116192E+16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-48471551817150.797</v>
      </c>
      <c r="L5809" s="444">
        <f t="shared" ca="1" si="194"/>
        <v>-1.1681643987933342E+16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-1.1681643987933342E+16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-48673516616388.922</v>
      </c>
      <c r="L5810" s="444">
        <f t="shared" ca="1" si="194"/>
        <v>-1.173031750454973E+16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-1.173031750454973E+16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-48876322935623.875</v>
      </c>
      <c r="L5811" s="444">
        <f t="shared" ca="1" si="194"/>
        <v>-1.1779193827485354E+16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-1.1779193827485354E+16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-49079974281188.977</v>
      </c>
      <c r="L5812" s="444">
        <f t="shared" ca="1" si="194"/>
        <v>-1.1828273801766542E+16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-1.1828273801766542E+16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-49284474174027.258</v>
      </c>
      <c r="L5813" s="444">
        <f t="shared" ca="1" si="194"/>
        <v>-1.187755827594057E+16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-1.187755827594057E+16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-49489826149752.375</v>
      </c>
      <c r="L5814" s="444">
        <f t="shared" ca="1" si="194"/>
        <v>-1.1927048102090322E+16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-1.1927048102090322E+16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-49696033758709.672</v>
      </c>
      <c r="L5815" s="444">
        <f t="shared" ca="1" si="194"/>
        <v>-1.1976744135849032E+16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-1.1976744135849032E+16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-49903100566037.633</v>
      </c>
      <c r="L5816" s="444">
        <f t="shared" ca="1" si="194"/>
        <v>-1.202664723641507E+16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-1.202664723641507E+16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-50111030151729.461</v>
      </c>
      <c r="L5817" s="444">
        <f t="shared" ca="1" si="194"/>
        <v>-1.20767582665668E+16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-1.20767582665668E+16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-50319826110695</v>
      </c>
      <c r="L5818" s="444">
        <f t="shared" ca="1" si="194"/>
        <v>-1.2127078092677496E+16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-1.2127078092677496E+16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-50529492052822.898</v>
      </c>
      <c r="L5819" s="444">
        <f t="shared" ca="1" si="194"/>
        <v>-1.2177607584730318E+16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-1.2177607584730318E+16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-50740031603042.992</v>
      </c>
      <c r="L5820" s="444">
        <f t="shared" ca="1" si="194"/>
        <v>-1.222834761633336E+16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-1.222834761633336E+16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-50951448401389</v>
      </c>
      <c r="L5821" s="444">
        <f t="shared" ca="1" si="194"/>
        <v>-1.2279299064734748E+16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-1.2279299064734748E+16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-51163746103061.453</v>
      </c>
      <c r="L5822" s="444">
        <f t="shared" ca="1" si="194"/>
        <v>-1.233046281083781E+16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-1.233046281083781E+16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-51376928378490.875</v>
      </c>
      <c r="L5823" s="444">
        <f t="shared" ca="1" si="194"/>
        <v>-1.23818397392163E+16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-1.23818397392163E+16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-51590998913401.25</v>
      </c>
      <c r="L5824" s="444">
        <f t="shared" ca="1" si="194"/>
        <v>-1.2433430738129702E+16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-1.2433430738129702E+16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-51805961408873.758</v>
      </c>
      <c r="L5825" s="444">
        <f t="shared" ca="1" si="194"/>
        <v>-1.2485236699538576E+16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-1.2485236699538576E+16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-52021819581410.734</v>
      </c>
      <c r="L5826" s="444">
        <f t="shared" ca="1" si="194"/>
        <v>-1.2537258519119986E+16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-1.2537258519119986E+16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-52238577162999.938</v>
      </c>
      <c r="L5827" s="444">
        <f t="shared" ca="1" si="194"/>
        <v>-1.2589497096282986E+16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-1.2589497096282986E+16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-52456237901179.109</v>
      </c>
      <c r="L5828" s="444">
        <f t="shared" ca="1" si="194"/>
        <v>-1.2641953334184166E+16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-1.2641953334184166E+16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-52674805559100.688</v>
      </c>
      <c r="L5829" s="444">
        <f t="shared" ca="1" si="194"/>
        <v>-1.2694628139743266E+16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-1.2694628139743266E+16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-52894283915596.938</v>
      </c>
      <c r="L5830" s="444">
        <f t="shared" ca="1" si="194"/>
        <v>-1.2747522423658862E+16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-1.2747522423658862E+16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-53114676765245.258</v>
      </c>
      <c r="L5831" s="444">
        <f t="shared" ca="1" si="194"/>
        <v>-1.2800637100424108E+16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-1.2800637100424108E+16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-53335987918433.781</v>
      </c>
      <c r="L5832" s="444">
        <f t="shared" ca="1" si="194"/>
        <v>-1.2853973088342542E+16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-1.2853973088342542E+16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-53558221201427.258</v>
      </c>
      <c r="L5833" s="444">
        <f t="shared" ca="1" si="194"/>
        <v>-1.290753130954397E+16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-1.290753130954397E+16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-53781380456433.211</v>
      </c>
      <c r="L5834" s="444">
        <f t="shared" ca="1" si="194"/>
        <v>-1.2961312690000404E+16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-1.2961312690000404E+16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-54005469541668.352</v>
      </c>
      <c r="L5835" s="444">
        <f t="shared" ca="1" si="194"/>
        <v>-1.3015318159542072E+16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-1.3015318159542072E+16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-54230492331425.297</v>
      </c>
      <c r="L5836" s="444">
        <f t="shared" ca="1" si="194"/>
        <v>-1.3069548651873498E+16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-1.3069548651873498E+16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-54456452716139.578</v>
      </c>
      <c r="L5837" s="444">
        <f t="shared" ca="1" si="194"/>
        <v>-1.3124005104589638E+16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-1.3124005104589638E+16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-54683354602456.828</v>
      </c>
      <c r="L5838" s="444">
        <f t="shared" ca="1" si="194"/>
        <v>-1.3178688459192094E+16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-1.3178688459192094E+16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-54911201913300.391</v>
      </c>
      <c r="L5839" s="444">
        <f t="shared" ca="1" si="194"/>
        <v>-1.3233599661105394E+16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-1.3233599661105394E+16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-55139998587939.141</v>
      </c>
      <c r="L5840" s="444">
        <f t="shared" ca="1" si="194"/>
        <v>-1.3288739659693334E+16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-1.3288739659693334E+16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-55369748582055.555</v>
      </c>
      <c r="L5841" s="444">
        <f t="shared" ca="1" si="194"/>
        <v>-1.334410940827539E+16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-1.334410940827539E+16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-55600455867814.125</v>
      </c>
      <c r="L5842" s="444">
        <f t="shared" ca="1" si="194"/>
        <v>-1.3399709864143204E+16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-1.3399709864143204E+16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-55832124433930.016</v>
      </c>
      <c r="L5843" s="444">
        <f t="shared" ca="1" si="194"/>
        <v>-1.3455541988577134E+16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-1.3455541988577134E+16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-56064758285738.055</v>
      </c>
      <c r="L5844" s="444">
        <f t="shared" ca="1" si="194"/>
        <v>-1.3511606746862872E+16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-1.3511606746862872E+16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-56298361445261.969</v>
      </c>
      <c r="L5845" s="444">
        <f t="shared" ca="1" si="194"/>
        <v>-1.3567905108308134E+16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-1.3567905108308134E+16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-56532937951283.891</v>
      </c>
      <c r="L5846" s="444">
        <f t="shared" ca="1" si="194"/>
        <v>-1.3624438046259418E+16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-1.3624438046259418E+16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-56768491859414.242</v>
      </c>
      <c r="L5847" s="444">
        <f t="shared" ca="1" si="194"/>
        <v>-1.3681206538118832E+16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-1.3681206538118832E+16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-57005027242161.797</v>
      </c>
      <c r="L5848" s="444">
        <f t="shared" ca="1" si="194"/>
        <v>-1.3738211565360994E+16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-1.3738211565360994E+16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-57242548189004.141</v>
      </c>
      <c r="L5849" s="444">
        <f t="shared" ca="1" si="194"/>
        <v>-1.3795454113549998E+16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-1.3795454113549998E+16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-57481058806458.32</v>
      </c>
      <c r="L5850" s="444">
        <f t="shared" ca="1" si="194"/>
        <v>-1.3852935172356456E+16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-1.3852935172356456E+16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-57720563218151.898</v>
      </c>
      <c r="L5851" s="444">
        <f t="shared" ca="1" si="194"/>
        <v>-1.3910655735574608E+16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-1.3910655735574608E+16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-57961065564894.195</v>
      </c>
      <c r="L5852" s="444">
        <f t="shared" ca="1" si="194"/>
        <v>-1.3968616801139502E+16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-1.3968616801139502E+16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-58202570004747.922</v>
      </c>
      <c r="L5853" s="444">
        <f t="shared" ca="1" si="194"/>
        <v>-1.402681937114425E+16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-1.402681937114425E+16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-58445080713101.039</v>
      </c>
      <c r="L5854" s="444">
        <f t="shared" ca="1" si="194"/>
        <v>-1.4085264451857352E+16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-1.4085264451857352E+16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-58688601882738.961</v>
      </c>
      <c r="L5855" s="444">
        <f t="shared" ca="1" si="194"/>
        <v>-1.414395305374009E+16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-1.414395305374009E+16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-58933137723917.039</v>
      </c>
      <c r="L5856" s="444">
        <f t="shared" ca="1" si="194"/>
        <v>-1.4202886191464008E+16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-1.4202886191464008E+16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-59178692464433.367</v>
      </c>
      <c r="L5857" s="444">
        <f t="shared" ca="1" si="194"/>
        <v>-1.4262064883928442E+16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-1.4262064883928442E+16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-59425270349701.836</v>
      </c>
      <c r="L5858" s="444">
        <f t="shared" ca="1" si="194"/>
        <v>-1.4321490154278144E+16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-1.4321490154278144E+16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-59672875642825.609</v>
      </c>
      <c r="L5859" s="444">
        <f t="shared" ca="1" si="194"/>
        <v>-1.438116302992097E+16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-1.438116302992097E+16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-59921512624670.711</v>
      </c>
      <c r="L5860" s="444">
        <f t="shared" ca="1" si="194"/>
        <v>-1.444108454254564E+16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-1.444108454254564E+16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-60171185593940.172</v>
      </c>
      <c r="L5861" s="444">
        <f t="shared" ca="1" si="194"/>
        <v>-1.450125572813958E+16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-1.450125572813958E+16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-60421898867248.258</v>
      </c>
      <c r="L5862" s="444">
        <f t="shared" ca="1" si="194"/>
        <v>-1.4561677627006828E+16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-1.4561677627006828E+16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-60673656779195.117</v>
      </c>
      <c r="L5863" s="444">
        <f t="shared" ca="1" si="194"/>
        <v>-1.4622351283786024E+16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-1.4622351283786024E+16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-60926463682441.766</v>
      </c>
      <c r="L5864" s="444">
        <f t="shared" ca="1" si="194"/>
        <v>-1.4683277747468466E+16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-1.4683277747468466E+16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-61180323947785.281</v>
      </c>
      <c r="L5865" s="444">
        <f t="shared" ca="1" si="194"/>
        <v>-1.4744458071416252E+16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-1.4744458071416252E+16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-61435241964234.383</v>
      </c>
      <c r="L5866" s="444">
        <f t="shared" ca="1" si="194"/>
        <v>-1.4805893313380486E+16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-1.4805893313380486E+16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-61691222139085.359</v>
      </c>
      <c r="L5867" s="444">
        <f t="shared" ca="1" si="194"/>
        <v>-1.4867584535519572E+16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-1.4867584535519572E+16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-61948268897998.219</v>
      </c>
      <c r="L5868" s="444">
        <f t="shared" ca="1" si="194"/>
        <v>-1.492953280441757E+16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-1.492953280441757E+16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-62206386685073.211</v>
      </c>
      <c r="L5869" s="444">
        <f t="shared" ca="1" si="194"/>
        <v>-1.4991739191102644E+16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-1.4991739191102644E+16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-62465579962927.68</v>
      </c>
      <c r="L5870" s="444">
        <f t="shared" ca="1" si="194"/>
        <v>-1.5054204771065572E+16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-1.5054204771065572E+16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-62725853212773.219</v>
      </c>
      <c r="L5871" s="444">
        <f t="shared" ca="1" si="194"/>
        <v>-1.5116930624278346E+16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-1.5116930624278346E+16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-62987210934493.109</v>
      </c>
      <c r="L5872" s="444">
        <f t="shared" ca="1" si="194"/>
        <v>-1.517991783521284E+16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-1.517991783521284E+16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-63249657646720.172</v>
      </c>
      <c r="L5873" s="444">
        <f t="shared" ref="L5873:L6127" ca="1" si="199">I5873-J5873+K5873</f>
        <v>-1.524316749285956E+16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-1.524316749285956E+16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-63513197886914.844</v>
      </c>
      <c r="L5874" s="444">
        <f t="shared" ca="1" si="199"/>
        <v>-1.5306680690746474E+16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-1.5306680690746474E+16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-63777836211443.641</v>
      </c>
      <c r="L5875" s="444">
        <f t="shared" ca="1" si="199"/>
        <v>-1.5370458526957918E+16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-1.5370458526957918E+16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-64043577195657.992</v>
      </c>
      <c r="L5876" s="444">
        <f t="shared" ca="1" si="199"/>
        <v>-1.5434502104153576E+16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-1.5434502104153576E+16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-64310425433973.234</v>
      </c>
      <c r="L5877" s="444">
        <f t="shared" ca="1" si="199"/>
        <v>-1.549881252958755E+16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-1.549881252958755E+16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-64578385539948.125</v>
      </c>
      <c r="L5878" s="444">
        <f t="shared" ca="1" si="199"/>
        <v>-1.5563390915127498E+16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-1.5563390915127498E+16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-64847462146364.57</v>
      </c>
      <c r="L5879" s="444">
        <f t="shared" ca="1" si="199"/>
        <v>-1.5628238377273862E+16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-1.5628238377273862E+16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-65117659905307.758</v>
      </c>
      <c r="L5880" s="444">
        <f t="shared" ca="1" si="199"/>
        <v>-1.569335603717917E+16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-1.569335603717917E+16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-65388983488246.539</v>
      </c>
      <c r="L5881" s="444">
        <f t="shared" ca="1" si="199"/>
        <v>-1.5758745020667416E+16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-1.5758745020667416E+16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-65661437586114.234</v>
      </c>
      <c r="L5882" s="444">
        <f t="shared" ca="1" si="199"/>
        <v>-1.582440645825353E+16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-1.582440645825353E+16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-65935026909389.719</v>
      </c>
      <c r="L5883" s="444">
        <f t="shared" ca="1" si="199"/>
        <v>-1.589034148516292E+16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-1.589034148516292E+16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-66209756188178.82</v>
      </c>
      <c r="L5884" s="444">
        <f t="shared" ca="1" si="199"/>
        <v>-1.5956551241351098E+16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-1.5956551241351098E+16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-66485630172296.242</v>
      </c>
      <c r="L5885" s="444">
        <f t="shared" ca="1" si="199"/>
        <v>-1.6023036871523394E+16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-1.6023036871523394E+16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-66762653631347.477</v>
      </c>
      <c r="L5886" s="444">
        <f t="shared" ca="1" si="199"/>
        <v>-1.6089799525154742E+16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-1.6089799525154742E+16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-67040831354811.43</v>
      </c>
      <c r="L5887" s="444">
        <f t="shared" ca="1" si="199"/>
        <v>-1.6156840356509554E+16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-1.6156840356509554E+16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-67320168152123.141</v>
      </c>
      <c r="L5888" s="444">
        <f t="shared" ca="1" si="199"/>
        <v>-1.6224160524661678E+16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-1.6224160524661678E+16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-67600668852756.992</v>
      </c>
      <c r="L5889" s="444">
        <f t="shared" ca="1" si="199"/>
        <v>-1.6291761193514434E+16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-1.6291761193514434E+16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-67882338306310.141</v>
      </c>
      <c r="L5890" s="444">
        <f t="shared" ca="1" si="199"/>
        <v>-1.6359643531820744E+16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-1.6359643531820744E+16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-68165181382586.43</v>
      </c>
      <c r="L5891" s="444">
        <f t="shared" ca="1" si="199"/>
        <v>-1.642780871320333E+16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-1.642780871320333E+16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-68449202971680.539</v>
      </c>
      <c r="L5892" s="444">
        <f t="shared" ca="1" si="199"/>
        <v>-1.649625791617501E+16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-1.649625791617501E+16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-68734407984062.531</v>
      </c>
      <c r="L5893" s="444">
        <f t="shared" ca="1" si="199"/>
        <v>-1.6564992324159072E+16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-1.6564992324159072E+16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-69020801350662.797</v>
      </c>
      <c r="L5894" s="444">
        <f t="shared" ca="1" si="199"/>
        <v>-1.6634013125509734E+16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-1.6634013125509734E+16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-69308388022957.234</v>
      </c>
      <c r="L5895" s="444">
        <f t="shared" ca="1" si="199"/>
        <v>-1.6703321513532692E+16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-1.6703321513532692E+16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-69597172973052.883</v>
      </c>
      <c r="L5896" s="444">
        <f t="shared" ca="1" si="199"/>
        <v>-1.6772918686505744E+16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-1.6772918686505744E+16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-69887161193773.93</v>
      </c>
      <c r="L5897" s="444">
        <f t="shared" ca="1" si="199"/>
        <v>-1.6842805847699518E+16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-1.6842805847699518E+16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-70178357698748</v>
      </c>
      <c r="L5898" s="444">
        <f t="shared" ca="1" si="199"/>
        <v>-1.6912984205398266E+16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-1.6912984205398266E+16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-70470767522492.781</v>
      </c>
      <c r="L5899" s="444">
        <f t="shared" ca="1" si="199"/>
        <v>-1.6983454972920758E+16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-1.6983454972920758E+16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-70764395720503.156</v>
      </c>
      <c r="L5900" s="444">
        <f t="shared" ca="1" si="199"/>
        <v>-1.7054219368641262E+16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-1.7054219368641262E+16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-71059247369338.594</v>
      </c>
      <c r="L5901" s="444">
        <f t="shared" ca="1" si="199"/>
        <v>-1.71252786160106E+16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-1.71252786160106E+16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-71355327566710.828</v>
      </c>
      <c r="L5902" s="444">
        <f t="shared" ca="1" si="199"/>
        <v>-1.719663394357731E+16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-1.719663394357731E+16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-71652641431572.109</v>
      </c>
      <c r="L5903" s="444">
        <f t="shared" ca="1" si="199"/>
        <v>-1.7268286585008882E+16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-1.7268286585008882E+16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-71951194104203.688</v>
      </c>
      <c r="L5904" s="444">
        <f t="shared" ca="1" si="199"/>
        <v>-1.7340237779113086E+16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-1.7340237779113086E+16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-72250990746304.531</v>
      </c>
      <c r="L5905" s="444">
        <f t="shared" ca="1" si="199"/>
        <v>-1.741248876985939E+16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-1.741248876985939E+16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-72552036541080.797</v>
      </c>
      <c r="L5906" s="444">
        <f t="shared" ca="1" si="199"/>
        <v>-1.748504080640047E+16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-1.748504080640047E+16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-72854336693335.297</v>
      </c>
      <c r="L5907" s="444">
        <f t="shared" ca="1" si="199"/>
        <v>-1.7557895143093806E+16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-1.7557895143093806E+16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-73157896429557.531</v>
      </c>
      <c r="L5908" s="444">
        <f t="shared" ca="1" si="199"/>
        <v>-1.7631053039523364E+16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-1.7631053039523364E+16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-73462720998014.016</v>
      </c>
      <c r="L5909" s="444">
        <f t="shared" ca="1" si="199"/>
        <v>-1.7704515760521378E+16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-1.7704515760521378E+16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-73768815668839.078</v>
      </c>
      <c r="L5910" s="444">
        <f t="shared" ca="1" si="199"/>
        <v>-1.7778284576190218E+16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-1.7778284576190218E+16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-74076185734125.906</v>
      </c>
      <c r="L5911" s="444">
        <f t="shared" ca="1" si="199"/>
        <v>-1.7852360761924344E+16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-1.7852360761924344E+16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-74384836508018.094</v>
      </c>
      <c r="L5912" s="444">
        <f t="shared" ca="1" si="199"/>
        <v>-1.7926745598432362E+16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-1.7926745598432362E+16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-74694773326801.5</v>
      </c>
      <c r="L5913" s="444">
        <f t="shared" ca="1" si="199"/>
        <v>-1.8001440371759164E+16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-1.8001440371759164E+16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-75006001548996.516</v>
      </c>
      <c r="L5914" s="444">
        <f t="shared" ca="1" si="199"/>
        <v>-1.807644637330816E+16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-1.807644637330816E+16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-75318526555450.672</v>
      </c>
      <c r="L5915" s="444">
        <f t="shared" ca="1" si="199"/>
        <v>-1.8151764899863612E+16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-1.8151764899863612E+16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-75632353749431.719</v>
      </c>
      <c r="L5916" s="444">
        <f t="shared" ca="1" si="199"/>
        <v>-1.8227397253613044E+16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-1.8227397253613044E+16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-75947488556721.016</v>
      </c>
      <c r="L5917" s="444">
        <f t="shared" ca="1" si="199"/>
        <v>-1.8303344742169764E+16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-1.8303344742169764E+16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-76263936425707.344</v>
      </c>
      <c r="L5918" s="444">
        <f t="shared" ca="1" si="199"/>
        <v>-1.8379608678595472E+16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-1.8379608678595472E+16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-76581702827481.125</v>
      </c>
      <c r="L5919" s="444">
        <f t="shared" ca="1" si="199"/>
        <v>-1.8456190381422952E+16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-1.8456190381422952E+16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-76900793255928.969</v>
      </c>
      <c r="L5920" s="444">
        <f t="shared" ca="1" si="199"/>
        <v>-1.853309117467888E+16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-1.853309117467888E+16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-77221213227828.672</v>
      </c>
      <c r="L5921" s="444">
        <f t="shared" ca="1" si="199"/>
        <v>-1.8610312387906708E+16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-1.8610312387906708E+16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-77542968282944.609</v>
      </c>
      <c r="L5922" s="444">
        <f t="shared" ca="1" si="199"/>
        <v>-1.8687855356189652E+16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-1.8687855356189652E+16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-77866063984123.547</v>
      </c>
      <c r="L5923" s="444">
        <f t="shared" ca="1" si="199"/>
        <v>-1.8765721420173776E+16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-1.8765721420173776E+16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-78190505917390.734</v>
      </c>
      <c r="L5924" s="444">
        <f t="shared" ca="1" si="199"/>
        <v>-1.8843911926091168E+16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-1.8843911926091168E+16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-78516299692046.531</v>
      </c>
      <c r="L5925" s="444">
        <f t="shared" ca="1" si="199"/>
        <v>-1.8922428225783216E+16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-1.8922428225783216E+16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-78843450940763.406</v>
      </c>
      <c r="L5926" s="444">
        <f t="shared" ca="1" si="199"/>
        <v>-1.900127167672398E+16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-1.900127167672398E+16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-79171965319683.25</v>
      </c>
      <c r="L5927" s="444">
        <f t="shared" ca="1" si="199"/>
        <v>-1.9080443642043664E+16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-1.9080443642043664E+16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-79501848508515.266</v>
      </c>
      <c r="L5928" s="444">
        <f t="shared" ca="1" si="199"/>
        <v>-1.915994549055218E+16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-1.915994549055218E+16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-79833106210634.078</v>
      </c>
      <c r="L5929" s="444">
        <f t="shared" ca="1" si="199"/>
        <v>-1.9239778596762816E+16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-1.9239778596762816E+16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-80165744153178.406</v>
      </c>
      <c r="L5930" s="444">
        <f t="shared" ca="1" si="199"/>
        <v>-1.9319944340915996E+16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-1.9319944340915996E+16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-80499768087149.984</v>
      </c>
      <c r="L5931" s="444">
        <f t="shared" ca="1" si="199"/>
        <v>-1.9400444109003144E+16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-1.9400444109003144E+16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-80835183787513.094</v>
      </c>
      <c r="L5932" s="444">
        <f t="shared" ca="1" si="199"/>
        <v>-1.9481279292790656E+16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-1.9481279292790656E+16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-81171997053294.406</v>
      </c>
      <c r="L5933" s="444">
        <f t="shared" ca="1" si="199"/>
        <v>-1.9562451289843952E+16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-1.9562451289843952E+16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-81510213707683.125</v>
      </c>
      <c r="L5934" s="444">
        <f t="shared" ca="1" si="199"/>
        <v>-1.9643961503551636E+16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-1.9643961503551636E+16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-81849839598131.813</v>
      </c>
      <c r="L5935" s="444">
        <f t="shared" ca="1" si="199"/>
        <v>-1.9725811343149768E+16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-1.9725811343149768E+16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-82190880596457.359</v>
      </c>
      <c r="L5936" s="444">
        <f t="shared" ca="1" si="199"/>
        <v>-1.9808002223746224E+16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-1.9808002223746224E+16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-82533342598942.594</v>
      </c>
      <c r="L5937" s="444">
        <f t="shared" ca="1" si="199"/>
        <v>-1.9890535566345168E+16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-1.9890535566345168E+16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-82877231526438.203</v>
      </c>
      <c r="L5938" s="444">
        <f t="shared" ca="1" si="199"/>
        <v>-1.9973412797871608E+16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-1.9973412797871608E+16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-83222553324465.031</v>
      </c>
      <c r="L5939" s="444">
        <f t="shared" ca="1" si="199"/>
        <v>-2.0056635351196072E+16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-2.0056635351196072E+16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-83569313963316.969</v>
      </c>
      <c r="L5940" s="444">
        <f t="shared" ca="1" si="199"/>
        <v>-2.0140204665159388E+16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-2.0140204665159388E+16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-83917519438164.109</v>
      </c>
      <c r="L5941" s="444">
        <f t="shared" ca="1" si="199"/>
        <v>-2.0224122184597552E+16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-2.0224122184597552E+16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-84267175769156.469</v>
      </c>
      <c r="L5942" s="444">
        <f t="shared" ca="1" si="199"/>
        <v>-2.0308389360366708E+16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-2.0308389360366708E+16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-84618289001527.953</v>
      </c>
      <c r="L5943" s="444">
        <f t="shared" ca="1" si="199"/>
        <v>-2.0393007649368236E+16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-2.0393007649368236E+16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-84970865205700.984</v>
      </c>
      <c r="L5944" s="444">
        <f t="shared" ca="1" si="199"/>
        <v>-2.0477978514573936E+16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-2.0477978514573936E+16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-85324910477391.406</v>
      </c>
      <c r="L5945" s="444">
        <f t="shared" ca="1" si="199"/>
        <v>-2.0563303425051328E+16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-2.0563303425051328E+16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-85680430937713.859</v>
      </c>
      <c r="L5946" s="444">
        <f t="shared" ca="1" si="199"/>
        <v>-2.064898385598904E+16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-2.064898385598904E+16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-86037432733287.672</v>
      </c>
      <c r="L5947" s="444">
        <f t="shared" ca="1" si="199"/>
        <v>-2.0735021288722328E+16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-2.0735021288722328E+16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-86395922036343.031</v>
      </c>
      <c r="L5948" s="444">
        <f t="shared" ca="1" si="199"/>
        <v>-2.0821417210758672E+16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-2.0821417210758672E+16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-86755905044827.797</v>
      </c>
      <c r="L5949" s="444">
        <f t="shared" ca="1" si="199"/>
        <v>-2.09081731158035E+16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-2.09081731158035E+16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-87117387982514.578</v>
      </c>
      <c r="L5950" s="444">
        <f t="shared" ca="1" si="199"/>
        <v>-2.0995290503786016E+16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-2.0995290503786016E+16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-87480377099108.406</v>
      </c>
      <c r="L5951" s="444">
        <f t="shared" ca="1" si="199"/>
        <v>-2.1082770880885124E+16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-2.1082770880885124E+16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-87844878670354.688</v>
      </c>
      <c r="L5952" s="444">
        <f t="shared" ca="1" si="199"/>
        <v>-2.117061575955548E+16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-2.117061575955548E+16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-88210898998147.828</v>
      </c>
      <c r="L5953" s="444">
        <f t="shared" ca="1" si="199"/>
        <v>-2.1258826658553628E+16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-2.1258826658553628E+16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-88578444410640.109</v>
      </c>
      <c r="L5954" s="444">
        <f t="shared" ca="1" si="199"/>
        <v>-2.1347405102964268E+16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-2.1347405102964268E+16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-88947521262351.109</v>
      </c>
      <c r="L5955" s="444">
        <f t="shared" ca="1" si="199"/>
        <v>-2.143635262422662E+16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-2.143635262422662E+16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-89318135934277.578</v>
      </c>
      <c r="L5956" s="444">
        <f t="shared" ca="1" si="199"/>
        <v>-2.1525670760160896E+16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-2.1525670760160896E+16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-89690294834003.734</v>
      </c>
      <c r="L5957" s="444">
        <f t="shared" ca="1" si="199"/>
        <v>-2.16153610549949E+16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-2.16153610549949E+16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-90064004395812.078</v>
      </c>
      <c r="L5958" s="444">
        <f t="shared" ca="1" si="199"/>
        <v>-2.1705425059390712E+16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-2.1705425059390712E+16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-90439271080794.625</v>
      </c>
      <c r="L5959" s="444">
        <f t="shared" ca="1" si="199"/>
        <v>-2.1795864330471508E+16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-2.1795864330471508E+16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-90816101376964.609</v>
      </c>
      <c r="L5960" s="444">
        <f t="shared" ca="1" si="199"/>
        <v>-2.1886680431848472E+16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-2.1886680431848472E+16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-91194501799368.625</v>
      </c>
      <c r="L5961" s="444">
        <f t="shared" ca="1" si="199"/>
        <v>-2.197787493364784E+16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-2.197787493364784E+16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-91574478890199.328</v>
      </c>
      <c r="L5962" s="444">
        <f t="shared" ca="1" si="199"/>
        <v>-2.206944941253804E+16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-2.206944941253804E+16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-91956039218908.5</v>
      </c>
      <c r="L5963" s="444">
        <f t="shared" ca="1" si="199"/>
        <v>-2.2161405451756948E+16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-2.2161405451756948E+16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-92339189382320.609</v>
      </c>
      <c r="L5964" s="444">
        <f t="shared" ca="1" si="199"/>
        <v>-2.2253744641139268E+16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-2.2253744641139268E+16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-92723936004746.953</v>
      </c>
      <c r="L5965" s="444">
        <f t="shared" ca="1" si="199"/>
        <v>-2.2346468577144016E+16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-2.2346468577144016E+16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-93110285738100.063</v>
      </c>
      <c r="L5966" s="444">
        <f t="shared" ca="1" si="199"/>
        <v>-2.2439578862882116E+16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-2.2439578862882116E+16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-93498245262008.813</v>
      </c>
      <c r="L5967" s="444">
        <f t="shared" ca="1" si="199"/>
        <v>-2.2533077108144124E+16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-2.2533077108144124E+16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-93887821283933.844</v>
      </c>
      <c r="L5968" s="444">
        <f t="shared" ca="1" si="199"/>
        <v>-2.2626964929428056E+16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-2.2626964929428056E+16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-94279020539283.563</v>
      </c>
      <c r="L5969" s="444">
        <f t="shared" ca="1" si="199"/>
        <v>-2.272124394996734E+16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-2.272124394996734E+16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-94671849791530.578</v>
      </c>
      <c r="L5970" s="444">
        <f t="shared" ca="1" si="199"/>
        <v>-2.2815915799758872E+16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-2.2815915799758872E+16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-95066315832328.625</v>
      </c>
      <c r="L5971" s="444">
        <f t="shared" ca="1" si="199"/>
        <v>-2.29109821155912E+16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-2.29109821155912E+16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-95462425481630</v>
      </c>
      <c r="L5972" s="444">
        <f t="shared" ca="1" si="199"/>
        <v>-2.3006444541072832E+16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-2.3006444541072832E+16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-95860185587803.469</v>
      </c>
      <c r="L5973" s="444">
        <f t="shared" ca="1" si="199"/>
        <v>-2.3102304726660636E+16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-2.3102304726660636E+16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-96259603027752.656</v>
      </c>
      <c r="L5974" s="444">
        <f t="shared" ca="1" si="199"/>
        <v>-2.3198564329688388E+16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-2.3198564329688388E+16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-96660684707034.953</v>
      </c>
      <c r="L5975" s="444">
        <f t="shared" ca="1" si="199"/>
        <v>-2.3295225014395424E+16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-2.3295225014395424E+16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-97063437559980.938</v>
      </c>
      <c r="L5976" s="444">
        <f t="shared" ca="1" si="199"/>
        <v>-2.3392288451955404E+16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-2.3392288451955404E+16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-97467868549814.188</v>
      </c>
      <c r="L5977" s="444">
        <f t="shared" ca="1" si="199"/>
        <v>-2.348975632050522E+16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-2.348975632050522E+16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-97873984668771.75</v>
      </c>
      <c r="L5978" s="444">
        <f t="shared" ca="1" si="199"/>
        <v>-2.3587630305173992E+16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-2.3587630305173992E+16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-98281792938224.969</v>
      </c>
      <c r="L5979" s="444">
        <f t="shared" ca="1" si="199"/>
        <v>-2.3685912098112216E+16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-2.3685912098112216E+16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-98691300408800.906</v>
      </c>
      <c r="L5980" s="444">
        <f t="shared" ca="1" si="199"/>
        <v>-2.3784603398521016E+16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-2.3784603398521016E+16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-99102514160504.234</v>
      </c>
      <c r="L5981" s="444">
        <f t="shared" ca="1" si="199"/>
        <v>-2.388370591268152E+16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-2.388370591268152E+16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-99515441302839.672</v>
      </c>
      <c r="L5982" s="444">
        <f t="shared" ca="1" si="199"/>
        <v>-2.398322135398436E+16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-2.398322135398436E+16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-99930088974934.828</v>
      </c>
      <c r="L5983" s="444">
        <f t="shared" ca="1" si="199"/>
        <v>-2.4083151442959296E+16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-2.4083151442959296E+16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-100346464345663.73</v>
      </c>
      <c r="L5984" s="444">
        <f t="shared" ca="1" si="199"/>
        <v>-2.418349790730496E+16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-2.418349790730496E+16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-100764574613770.67</v>
      </c>
      <c r="L5985" s="444">
        <f t="shared" ca="1" si="199"/>
        <v>-2.4284262481918732E+16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-2.4284262481918732E+16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-101184427007994.72</v>
      </c>
      <c r="L5986" s="444">
        <f t="shared" ca="1" si="199"/>
        <v>-2.4385446908926728E+16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-2.4385446908926728E+16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-101606028787194.7</v>
      </c>
      <c r="L5987" s="444">
        <f t="shared" ca="1" si="199"/>
        <v>-2.4487052937713924E+16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-2.4487052937713924E+16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-102029387240474.69</v>
      </c>
      <c r="L5988" s="444">
        <f t="shared" ca="1" si="199"/>
        <v>-2.45890823249544E+16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-2.45890823249544E+16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-102454509687310</v>
      </c>
      <c r="L5989" s="444">
        <f t="shared" ca="1" si="199"/>
        <v>-2.4691536834641712E+16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-2.4691536834641712E+16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-102881403477673.8</v>
      </c>
      <c r="L5990" s="444">
        <f t="shared" ca="1" si="199"/>
        <v>-2.4794418238119384E+16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-2.4794418238119384E+16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-103310075992164.09</v>
      </c>
      <c r="L5991" s="444">
        <f t="shared" ca="1" si="199"/>
        <v>-2.4897728314111548E+16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-2.4897728314111548E+16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-103740534642131.45</v>
      </c>
      <c r="L5992" s="444">
        <f t="shared" ca="1" si="199"/>
        <v>-2.500146884875368E+16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-2.500146884875368E+16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-104172786869807</v>
      </c>
      <c r="L5993" s="444">
        <f t="shared" ca="1" si="199"/>
        <v>-2.5105641635623488E+16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-2.5105641635623488E+16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-104606840148431.2</v>
      </c>
      <c r="L5994" s="444">
        <f t="shared" ca="1" si="199"/>
        <v>-2.521024847577192E+16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-2.521024847577192E+16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-105042701982383</v>
      </c>
      <c r="L5995" s="444">
        <f t="shared" ca="1" si="199"/>
        <v>-2.5315291177754304E+16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-2.5315291177754304E+16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-105480379907309.59</v>
      </c>
      <c r="L5996" s="444">
        <f t="shared" ca="1" si="199"/>
        <v>-2.5420771557661612E+16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-2.5420771557661612E+16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-105919881490256.72</v>
      </c>
      <c r="L5997" s="444">
        <f t="shared" ca="1" si="199"/>
        <v>-2.5526691439151868E+16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-2.5526691439151868E+16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-106361214329799.45</v>
      </c>
      <c r="L5998" s="444">
        <f t="shared" ca="1" si="199"/>
        <v>-2.5633052653481668E+16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-2.5633052653481668E+16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-106804386056173.61</v>
      </c>
      <c r="L5999" s="444">
        <f t="shared" ca="1" si="199"/>
        <v>-2.573985703953784E+16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-2.573985703953784E+16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-107249404331407.67</v>
      </c>
      <c r="L6000" s="444">
        <f t="shared" ca="1" si="199"/>
        <v>-2.5847106443869248E+16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-2.5847106443869248E+16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-107696276849455.2</v>
      </c>
      <c r="L6001" s="444">
        <f t="shared" ca="1" si="199"/>
        <v>-2.5954802720718704E+16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-2.5954802720718704E+16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-108145011336327.94</v>
      </c>
      <c r="L6002" s="444">
        <f t="shared" ca="1" si="199"/>
        <v>-2.6062947732055032E+16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-2.6062947732055032E+16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-108595615550229.3</v>
      </c>
      <c r="L6003" s="444">
        <f t="shared" ca="1" si="199"/>
        <v>-2.617154334760526E+16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-2.617154334760526E+16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-109048097281688.58</v>
      </c>
      <c r="L6004" s="444">
        <f t="shared" ca="1" si="199"/>
        <v>-2.6280591444886948E+16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-2.6280591444886948E+16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-109502464353695.61</v>
      </c>
      <c r="L6005" s="444">
        <f t="shared" ca="1" si="199"/>
        <v>-2.6390093909240644E+16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-2.6390093909240644E+16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-109958724621836.02</v>
      </c>
      <c r="L6006" s="444">
        <f t="shared" ca="1" si="199"/>
        <v>-2.650005263386248E+16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-2.650005263386248E+16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-110416885974427</v>
      </c>
      <c r="L6007" s="444">
        <f t="shared" ca="1" si="199"/>
        <v>-2.6610469519836908E+16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-2.6610469519836908E+16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-110876956332653.78</v>
      </c>
      <c r="L6008" s="444">
        <f t="shared" ca="1" si="199"/>
        <v>-2.672134647616956E+16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-2.672134647616956E+16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-111338943650706.5</v>
      </c>
      <c r="L6009" s="444">
        <f t="shared" ca="1" si="199"/>
        <v>-2.6832685419820268E+16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-2.6832685419820268E+16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-111802855915917.78</v>
      </c>
      <c r="L6010" s="444">
        <f t="shared" ca="1" si="199"/>
        <v>-2.6944488275736184E+16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-2.6944488275736184E+16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-112268701148900.77</v>
      </c>
      <c r="L6011" s="444">
        <f t="shared" ca="1" si="199"/>
        <v>-2.7056756976885084E+16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-2.7056756976885084E+16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-112736487403687.84</v>
      </c>
      <c r="L6012" s="444">
        <f t="shared" ca="1" si="199"/>
        <v>-2.7169493464288772E+16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-2.7169493464288772E+16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-113206222767869.88</v>
      </c>
      <c r="L6013" s="444">
        <f t="shared" ca="1" si="199"/>
        <v>-2.728269968705664E+16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-2.728269968705664E+16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-113677915362736</v>
      </c>
      <c r="L6014" s="444">
        <f t="shared" ca="1" si="199"/>
        <v>-2.7396377602419376E+16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-2.7396377602419376E+16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-114151573343414.06</v>
      </c>
      <c r="L6015" s="444">
        <f t="shared" ca="1" si="199"/>
        <v>-2.7510529175762792E+16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-2.7510529175762792E+16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-114627204899011.63</v>
      </c>
      <c r="L6016" s="444">
        <f t="shared" ca="1" si="199"/>
        <v>-2.7625156380661804E+16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-2.7625156380661804E+16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-115104818252757.52</v>
      </c>
      <c r="L6017" s="444">
        <f t="shared" ca="1" si="199"/>
        <v>-2.774026119891456E+16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-2.774026119891456E+16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-115584421662144</v>
      </c>
      <c r="L6018" s="444">
        <f t="shared" ca="1" si="199"/>
        <v>-2.7855845620576704E+16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-2.7855845620576704E+16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-116066023419069.59</v>
      </c>
      <c r="L6019" s="444">
        <f t="shared" ca="1" si="199"/>
        <v>-2.7971911643995772E+16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-2.7971911643995772E+16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-116549631849982.38</v>
      </c>
      <c r="L6020" s="444">
        <f t="shared" ca="1" si="199"/>
        <v>-2.8088461275845756E+16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-2.8088461275845756E+16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-117035255316023.98</v>
      </c>
      <c r="L6021" s="444">
        <f t="shared" ca="1" si="199"/>
        <v>-2.820549653116178E+16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-2.820549653116178E+16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-117522902213174.09</v>
      </c>
      <c r="L6022" s="444">
        <f t="shared" ca="1" si="199"/>
        <v>-2.8323019433374956E+16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-2.8323019433374956E+16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-118012580972395.63</v>
      </c>
      <c r="L6023" s="444">
        <f t="shared" ca="1" si="199"/>
        <v>-2.8441032014347352E+16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-2.8441032014347352E+16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-118504300059780.64</v>
      </c>
      <c r="L6024" s="444">
        <f t="shared" ca="1" si="199"/>
        <v>-2.8559536314407132E+16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-2.8559536314407132E+16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-118998067976696.38</v>
      </c>
      <c r="L6025" s="444">
        <f t="shared" ca="1" si="199"/>
        <v>-2.8678534382383828E+16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-2.8678534382383828E+16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-119493893259932.59</v>
      </c>
      <c r="L6026" s="444">
        <f t="shared" ca="1" si="199"/>
        <v>-2.879802827564376E+16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-2.879802827564376E+16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-119991784481848.98</v>
      </c>
      <c r="L6027" s="444">
        <f t="shared" ca="1" si="199"/>
        <v>-2.8918020060125608E+16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-2.8918020060125608E+16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-120491750250523.36</v>
      </c>
      <c r="L6028" s="444">
        <f t="shared" ca="1" si="199"/>
        <v>-2.9038511810376132E+16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-2.9038511810376132E+16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-120993799209900.53</v>
      </c>
      <c r="L6029" s="444">
        <f t="shared" ca="1" si="199"/>
        <v>-2.9159505609586032E+16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-2.9159505609586032E+16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-121497940039941.8</v>
      </c>
      <c r="L6030" s="444">
        <f t="shared" ca="1" si="199"/>
        <v>-2.9281003549625972E+16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-2.9281003549625972E+16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-122004181456774.88</v>
      </c>
      <c r="L6031" s="444">
        <f t="shared" ca="1" si="199"/>
        <v>-2.9403007731082748E+16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-2.9403007731082748E+16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-122512532212844.78</v>
      </c>
      <c r="L6032" s="444">
        <f t="shared" ca="1" si="199"/>
        <v>-2.9525520263295592E+16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-2.9525520263295592E+16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-123023001097064.95</v>
      </c>
      <c r="L6033" s="444">
        <f t="shared" ca="1" si="199"/>
        <v>-2.9648543264392656E+16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-2.9648543264392656E+16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-123535596934969.39</v>
      </c>
      <c r="L6034" s="444">
        <f t="shared" ca="1" si="199"/>
        <v>-2.9772078861327624E+16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-2.9772078861327624E+16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-124050328588865.11</v>
      </c>
      <c r="L6035" s="444">
        <f t="shared" ca="1" si="199"/>
        <v>-2.9896129189916488E+16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-2.9896129189916488E+16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-124567204957985.36</v>
      </c>
      <c r="L6036" s="444">
        <f t="shared" ca="1" si="199"/>
        <v>-3.0020696394874472E+16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-3.0020696394874472E+16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-125086234978643.63</v>
      </c>
      <c r="L6037" s="444">
        <f t="shared" ca="1" si="199"/>
        <v>-3.0145782629853116E+16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-3.0145782629853116E+16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-125607427624387.98</v>
      </c>
      <c r="L6038" s="444">
        <f t="shared" ca="1" si="199"/>
        <v>-3.0271390057477504E+16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-3.0271390057477504E+16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-126130791906156.25</v>
      </c>
      <c r="L6039" s="444">
        <f t="shared" ca="1" si="199"/>
        <v>-3.039752084938366E+16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-3.039752084938366E+16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-126656336872431.92</v>
      </c>
      <c r="L6040" s="444">
        <f t="shared" ca="1" si="199"/>
        <v>-3.0524177186256092E+16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-3.0524177186256092E+16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-127184071609400.38</v>
      </c>
      <c r="L6041" s="444">
        <f t="shared" ca="1" si="199"/>
        <v>-3.0651361257865492E+16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-3.0651361257865492E+16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-127714005241106.22</v>
      </c>
      <c r="L6042" s="444">
        <f t="shared" ca="1" si="199"/>
        <v>-3.07790752631066E+16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-3.07790752631066E+16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-128246146929610.84</v>
      </c>
      <c r="L6043" s="444">
        <f t="shared" ca="1" si="199"/>
        <v>-3.0907321410036212E+16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-3.0907321410036212E+16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-128780505875150.89</v>
      </c>
      <c r="L6044" s="444">
        <f t="shared" ca="1" si="199"/>
        <v>-3.1036101915911364E+16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-3.1036101915911364E+16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-129317091316297.34</v>
      </c>
      <c r="L6045" s="444">
        <f t="shared" ca="1" si="199"/>
        <v>-3.116541900722766E+16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-3.116541900722766E+16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-129855912530115.25</v>
      </c>
      <c r="L6046" s="444">
        <f t="shared" ca="1" si="199"/>
        <v>-3.1295274919757776E+16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-3.1295274919757776E+16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-130396978832324.05</v>
      </c>
      <c r="L6047" s="444">
        <f t="shared" ca="1" si="199"/>
        <v>-3.14256718985901E+16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-3.14256718985901E+16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-130940299577458.77</v>
      </c>
      <c r="L6048" s="444">
        <f t="shared" ca="1" si="199"/>
        <v>-3.155661219816756E+16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-3.155661219816756E+16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-131485884159031.48</v>
      </c>
      <c r="L6049" s="444">
        <f t="shared" ca="1" si="199"/>
        <v>-3.1688098082326592E+16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-3.1688098082326592E+16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-132033742009694.13</v>
      </c>
      <c r="L6050" s="444">
        <f t="shared" ca="1" si="199"/>
        <v>-3.1820131824336288E+16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-3.1820131824336288E+16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-132583882601401.2</v>
      </c>
      <c r="L6051" s="444">
        <f t="shared" ca="1" si="199"/>
        <v>-3.1952715706937688E+16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-3.1952715706937688E+16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-133136315445573.69</v>
      </c>
      <c r="L6052" s="444">
        <f t="shared" ca="1" si="199"/>
        <v>-3.208585202238326E+16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-3.208585202238326E+16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-133691050093263.58</v>
      </c>
      <c r="L6053" s="444">
        <f t="shared" ca="1" si="199"/>
        <v>-3.2219543072476524E+16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-3.2219543072476524E+16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-134248096135318.84</v>
      </c>
      <c r="L6054" s="444">
        <f t="shared" ca="1" si="199"/>
        <v>-3.2353791168611844E+16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-3.2353791168611844E+16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-134807463202549.34</v>
      </c>
      <c r="L6055" s="444">
        <f t="shared" ca="1" si="199"/>
        <v>-3.2488598631814392E+16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-3.2488598631814392E+16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-135369160965893.3</v>
      </c>
      <c r="L6056" s="444">
        <f t="shared" ca="1" si="199"/>
        <v>-3.2623967792780284E+16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-3.2623967792780284E+16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-135933199136584.53</v>
      </c>
      <c r="L6057" s="444">
        <f t="shared" ca="1" si="199"/>
        <v>-3.2759900991916868E+16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-3.2759900991916868E+16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-136499587466320.27</v>
      </c>
      <c r="L6058" s="444">
        <f t="shared" ca="1" si="199"/>
        <v>-3.2896400579383188E+16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-3.2896400579383188E+16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-137068335747429.94</v>
      </c>
      <c r="L6059" s="444">
        <f t="shared" ca="1" si="199"/>
        <v>-3.3033468915130616E+16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-3.3033468915130616E+16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-137639453813044.23</v>
      </c>
      <c r="L6060" s="444">
        <f t="shared" ca="1" si="199"/>
        <v>-3.317110836894366E+16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-3.317110836894366E+16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-138212951537265.25</v>
      </c>
      <c r="L6061" s="444">
        <f t="shared" ca="1" si="199"/>
        <v>-3.3309321320480924E+16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-3.3309321320480924E+16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-138788838835337.17</v>
      </c>
      <c r="L6062" s="444">
        <f t="shared" ca="1" si="199"/>
        <v>-3.344811015931626E+16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-3.344811015931626E+16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-139367125663817.77</v>
      </c>
      <c r="L6063" s="444">
        <f t="shared" ca="1" si="199"/>
        <v>-3.3587477284980076E+16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-3.3587477284980076E+16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-139947822020750.31</v>
      </c>
      <c r="L6064" s="444">
        <f t="shared" ca="1" si="199"/>
        <v>-3.3727425107000828E+16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-3.3727425107000828E+16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-140530937945836.78</v>
      </c>
      <c r="L6065" s="444">
        <f t="shared" ca="1" si="199"/>
        <v>-3.3867956044946664E+16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-3.3867956044946664E+16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-141116483520611.09</v>
      </c>
      <c r="L6066" s="444">
        <f t="shared" ca="1" si="199"/>
        <v>-3.4009072528467276E+16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-3.4009072528467276E+16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-141704468868613.66</v>
      </c>
      <c r="L6067" s="444">
        <f t="shared" ca="1" si="199"/>
        <v>-3.4150776997335888E+16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-3.4150776997335888E+16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-142294904155566.19</v>
      </c>
      <c r="L6068" s="444">
        <f t="shared" ca="1" si="199"/>
        <v>-3.4293071901491456E+16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-3.4293071901491456E+16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-142887799589547.72</v>
      </c>
      <c r="L6069" s="444">
        <f t="shared" ca="1" si="199"/>
        <v>-3.4435959701081004E+16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-3.4435959701081004E+16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-143483165421170.84</v>
      </c>
      <c r="L6070" s="444">
        <f t="shared" ca="1" si="199"/>
        <v>-3.4579442866502176E+16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-3.4579442866502176E+16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-144081011943759.06</v>
      </c>
      <c r="L6071" s="444">
        <f t="shared" ca="1" si="199"/>
        <v>-3.4723523878445936E+16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-3.4723523878445936E+16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-144681349493524.72</v>
      </c>
      <c r="L6072" s="444">
        <f t="shared" ca="1" si="199"/>
        <v>-3.486820522793946E+16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-3.486820522793946E+16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-145284188449747.75</v>
      </c>
      <c r="L6073" s="444">
        <f t="shared" ca="1" si="199"/>
        <v>-3.5013489416389208E+16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-3.5013489416389208E+16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-145889539234955.03</v>
      </c>
      <c r="L6074" s="444">
        <f t="shared" ca="1" si="199"/>
        <v>-3.5159378955624164E+16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-3.5159378955624164E+16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-146497412315100.69</v>
      </c>
      <c r="L6075" s="444">
        <f t="shared" ca="1" si="199"/>
        <v>-3.5305876367939264E+16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-3.5305876367939264E+16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-147107818199746.94</v>
      </c>
      <c r="L6076" s="444">
        <f t="shared" ca="1" si="199"/>
        <v>-3.5452984186139012E+16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-3.5452984186139012E+16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-147720767442245.91</v>
      </c>
      <c r="L6077" s="444">
        <f t="shared" ca="1" si="199"/>
        <v>-3.5600704953581256E+16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-3.5600704953581256E+16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-148336270639921.88</v>
      </c>
      <c r="L6078" s="444">
        <f t="shared" ca="1" si="199"/>
        <v>-3.5749041224221176E+16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-3.5749041224221176E+16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-148954338434254.91</v>
      </c>
      <c r="L6079" s="444">
        <f t="shared" ca="1" si="199"/>
        <v>-3.5897995562655432E+16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-3.5897995562655432E+16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-149574981511064.31</v>
      </c>
      <c r="L6080" s="444">
        <f t="shared" ca="1" si="199"/>
        <v>-3.6047570544166496E+16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-3.6047570544166496E+16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-150198210600693.72</v>
      </c>
      <c r="L6081" s="444">
        <f t="shared" ca="1" si="199"/>
        <v>-3.6197768754767192E+16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-3.6197768754767192E+16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-150824036478196.63</v>
      </c>
      <c r="L6082" s="444">
        <f t="shared" ca="1" si="199"/>
        <v>-3.6348592791245392E+16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-3.6348592791245392E+16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-151452469963522.47</v>
      </c>
      <c r="L6083" s="444">
        <f t="shared" ca="1" si="199"/>
        <v>-3.6500045261208912E+16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-3.6500045261208912E+16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-152083521921703.81</v>
      </c>
      <c r="L6084" s="444">
        <f t="shared" ca="1" si="199"/>
        <v>-3.6652128783130616E+16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-3.6652128783130616E+16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-152717203263044.22</v>
      </c>
      <c r="L6085" s="444">
        <f t="shared" ca="1" si="199"/>
        <v>-3.6804845986393664E+16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-3.6804845986393664E+16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-153353524943306.94</v>
      </c>
      <c r="L6086" s="444">
        <f t="shared" ca="1" si="199"/>
        <v>-3.6958199511336968E+16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-3.6958199511336968E+16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-153992497963904.03</v>
      </c>
      <c r="L6087" s="444">
        <f t="shared" ca="1" si="199"/>
        <v>-3.7112192009300872E+16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-3.7112192009300872E+16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-154634133372086.97</v>
      </c>
      <c r="L6088" s="444">
        <f t="shared" ca="1" si="199"/>
        <v>-3.726682614267296E+16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-3.726682614267296E+16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-155278442261137.34</v>
      </c>
      <c r="L6089" s="444">
        <f t="shared" ca="1" si="199"/>
        <v>-3.7422104584934096E+16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-3.7422104584934096E+16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-155925435770558.72</v>
      </c>
      <c r="L6090" s="444">
        <f t="shared" ca="1" si="199"/>
        <v>-3.7578030020704656E+16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-3.7578030020704656E+16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-156575125086269.41</v>
      </c>
      <c r="L6091" s="444">
        <f t="shared" ca="1" si="199"/>
        <v>-3.7734605145790928E+16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-3.7734605145790928E+16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-157227521440795.53</v>
      </c>
      <c r="L6092" s="444">
        <f t="shared" ca="1" si="199"/>
        <v>-3.789183266723172E+16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-3.789183266723172E+16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-157882636113465.5</v>
      </c>
      <c r="L6093" s="444">
        <f t="shared" ca="1" si="199"/>
        <v>-3.8049715303345184E+16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-3.8049715303345184E+16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-158540480430604.94</v>
      </c>
      <c r="L6094" s="444">
        <f t="shared" ca="1" si="199"/>
        <v>-3.8208255783775792E+16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-3.8208255783775792E+16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-159201065765732.47</v>
      </c>
      <c r="L6095" s="444">
        <f t="shared" ca="1" si="199"/>
        <v>-3.8367456849541528E+16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-3.8367456849541528E+16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-159864403539756.38</v>
      </c>
      <c r="L6096" s="444">
        <f t="shared" ca="1" si="199"/>
        <v>-3.8527321253081288E+16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-3.8527321253081288E+16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-160530505221172.03</v>
      </c>
      <c r="L6097" s="444">
        <f t="shared" ca="1" si="199"/>
        <v>-3.8687851758302464E+16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-3.8687851758302464E+16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-161199382326260.25</v>
      </c>
      <c r="L6098" s="444">
        <f t="shared" ca="1" si="199"/>
        <v>-3.8849051140628728E+16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-3.8849051140628728E+16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-161871046419286.38</v>
      </c>
      <c r="L6099" s="444">
        <f t="shared" ca="1" si="199"/>
        <v>-3.9010922187048016E+16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-3.9010922187048016E+16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-162545509112700.06</v>
      </c>
      <c r="L6100" s="444">
        <f t="shared" ca="1" si="199"/>
        <v>-3.917346769616072E+16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-3.917346769616072E+16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-163222782067336.34</v>
      </c>
      <c r="L6101" s="444">
        <f t="shared" ca="1" si="199"/>
        <v>-3.9336690478228056E+16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-3.9336690478228056E+16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-163902876992616.91</v>
      </c>
      <c r="L6102" s="444">
        <f t="shared" ca="1" si="199"/>
        <v>-3.9500593355220672E+16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-3.9500593355220672E+16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-164585805646752.81</v>
      </c>
      <c r="L6103" s="444">
        <f t="shared" ca="1" si="199"/>
        <v>-3.9665179160867424E+16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-3.9665179160867424E+16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-165271579836947.59</v>
      </c>
      <c r="L6104" s="444">
        <f t="shared" ca="1" si="199"/>
        <v>-3.9830450740704368E+16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-3.9830450740704368E+16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-165960211419601.53</v>
      </c>
      <c r="L6105" s="444">
        <f t="shared" ca="1" si="199"/>
        <v>-3.9996410952123968E+16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-3.9996410952123968E+16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-166651712300516.53</v>
      </c>
      <c r="L6106" s="444">
        <f t="shared" ca="1" si="199"/>
        <v>-4.0163062664424488E+16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-4.0163062664424488E+16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-167346094435102.03</v>
      </c>
      <c r="L6107" s="444">
        <f t="shared" ca="1" si="199"/>
        <v>-4.0330408758859592E+16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-4.0330408758859592E+16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-168043369828581.63</v>
      </c>
      <c r="L6108" s="444">
        <f t="shared" ca="1" si="199"/>
        <v>-4.0498452128688176E+16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-4.0498452128688176E+16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-168743550536200.72</v>
      </c>
      <c r="L6109" s="444">
        <f t="shared" ca="1" si="199"/>
        <v>-4.0667195679224376E+16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-4.0667195679224376E+16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-169446648663434.91</v>
      </c>
      <c r="L6110" s="444">
        <f t="shared" ca="1" si="199"/>
        <v>-4.0836642327887808E+16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-4.0836642327887808E+16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-170152676366199.19</v>
      </c>
      <c r="L6111" s="444">
        <f t="shared" ca="1" si="199"/>
        <v>-4.1006795004254008E+16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-4.1006795004254008E+16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-170861645851058.38</v>
      </c>
      <c r="L6112" s="444">
        <f t="shared" ca="1" si="199"/>
        <v>-4.1177656650105064E+16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-4.1177656650105064E+16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-171573569375437.75</v>
      </c>
      <c r="L6113" s="444">
        <f t="shared" ca="1" si="199"/>
        <v>-4.1349230219480504E+16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-4.1349230219480504E+16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-172288459247835.44</v>
      </c>
      <c r="L6114" s="444">
        <f t="shared" ca="1" si="199"/>
        <v>-4.1521518678728336E+16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-4.1521518678728336E+16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-173006327828034.72</v>
      </c>
      <c r="L6115" s="444">
        <f t="shared" ca="1" si="199"/>
        <v>-4.1694525006556368E+16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-4.1694525006556368E+16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-173727187527318.19</v>
      </c>
      <c r="L6116" s="444">
        <f t="shared" ca="1" si="199"/>
        <v>-4.1868252194083688E+16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-4.1868252194083688E+16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-174451050808682.03</v>
      </c>
      <c r="L6117" s="444">
        <f t="shared" ca="1" si="199"/>
        <v>-4.2042703244892368E+16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-4.2042703244892368E+16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-175177930187051.53</v>
      </c>
      <c r="L6118" s="444">
        <f t="shared" ca="1" si="199"/>
        <v>-4.2217881175079416E+16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-4.2217881175079416E+16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-175907838229497.56</v>
      </c>
      <c r="L6119" s="444">
        <f t="shared" ca="1" si="199"/>
        <v>-4.2393789013308912E+16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-4.2393789013308912E+16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-176640787555453.81</v>
      </c>
      <c r="L6120" s="444">
        <f t="shared" ca="1" si="199"/>
        <v>-4.2570429800864368E+16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-4.2570429800864368E+16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-177376790836934.88</v>
      </c>
      <c r="L6121" s="444">
        <f t="shared" ca="1" si="199"/>
        <v>-4.2747806591701304E+16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-4.2747806591701304E+16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-178115860798755.44</v>
      </c>
      <c r="L6122" s="444">
        <f t="shared" ca="1" si="199"/>
        <v>-4.2925922452500056E+16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-4.2925922452500056E+16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-178858010218750.22</v>
      </c>
      <c r="L6123" s="444">
        <f t="shared" ca="1" si="199"/>
        <v>-4.3104780462718808E+16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-4.3104780462718808E+16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-179603251927995.03</v>
      </c>
      <c r="L6124" s="444">
        <f t="shared" ca="1" si="199"/>
        <v>-4.32843837146468E+16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-4.32843837146468E+16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-180351598811028.34</v>
      </c>
      <c r="L6125" s="444">
        <f t="shared" ca="1" si="199"/>
        <v>-4.3464735313457832E+16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-4.3464735313457832E+16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-181103063806074.31</v>
      </c>
      <c r="L6126" s="444">
        <f t="shared" ca="1" si="199"/>
        <v>-4.3645838377263904E+16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-4.3645838377263904E+16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-181857659905266.25</v>
      </c>
      <c r="L6127" s="444">
        <f t="shared" ca="1" si="199"/>
        <v>-4.3827696037169168E+16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-4.3827696037169168E+16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-182615400154871.53</v>
      </c>
      <c r="L6128" s="444">
        <f t="shared" ref="L6128:L6250" ca="1" si="204">I6128-J6128+K6128</f>
        <v>-4.401031143732404E+16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-4.401031143732404E+16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-183376297655516.84</v>
      </c>
      <c r="L6129" s="444">
        <f t="shared" ca="1" si="204"/>
        <v>-4.419368773497956E+16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-4.419368773497956E+16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-184140365562414.84</v>
      </c>
      <c r="L6130" s="444">
        <f t="shared" ca="1" si="204"/>
        <v>-4.4377828100541976E+16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-4.4377828100541976E+16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-184907617085591.56</v>
      </c>
      <c r="L6131" s="444">
        <f t="shared" ca="1" si="204"/>
        <v>-4.4562735717627568E+16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-4.4562735717627568E+16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-185678065490114.88</v>
      </c>
      <c r="L6132" s="444">
        <f t="shared" ca="1" si="204"/>
        <v>-4.474841378311768E+16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-4.474841378311768E+16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-186451724096323.66</v>
      </c>
      <c r="L6133" s="444">
        <f t="shared" ca="1" si="204"/>
        <v>-4.4934865507214E+16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-4.4934865507214E+16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-187228606280058.34</v>
      </c>
      <c r="L6134" s="444">
        <f t="shared" ca="1" si="204"/>
        <v>-4.5122094113494056E+16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-4.5122094113494056E+16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-188008725472891.91</v>
      </c>
      <c r="L6135" s="444">
        <f t="shared" ca="1" si="204"/>
        <v>-4.5310102838966944E+16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-4.5310102838966944E+16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-188792095162362.25</v>
      </c>
      <c r="L6136" s="444">
        <f t="shared" ca="1" si="204"/>
        <v>-4.5498894934129304E+16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-4.5498894934129304E+16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-189578728892205.44</v>
      </c>
      <c r="L6137" s="444">
        <f t="shared" ca="1" si="204"/>
        <v>-4.5688473663021512E+16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-4.5688473663021512E+16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-190368640262589.63</v>
      </c>
      <c r="L6138" s="444">
        <f t="shared" ca="1" si="204"/>
        <v>-4.5878842303284104E+16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-4.5878842303284104E+16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-191161842930350.44</v>
      </c>
      <c r="L6139" s="444">
        <f t="shared" ca="1" si="204"/>
        <v>-4.6070004146214456E+16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-4.6070004146214456E+16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-191958350609226.91</v>
      </c>
      <c r="L6140" s="444">
        <f t="shared" ca="1" si="204"/>
        <v>-4.626196249682368E+16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-4.626196249682368E+16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-192758177070098.66</v>
      </c>
      <c r="L6141" s="444">
        <f t="shared" ca="1" si="204"/>
        <v>-4.6454720673893776E+16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-4.6454720673893776E+16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-193561336141224.06</v>
      </c>
      <c r="L6142" s="444">
        <f t="shared" ca="1" si="204"/>
        <v>-4.6648282010035E+16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-4.6648282010035E+16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-194367841708479.16</v>
      </c>
      <c r="L6143" s="444">
        <f t="shared" ca="1" si="204"/>
        <v>-4.684264985174348E+16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-4.684264985174348E+16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-195177707715597.84</v>
      </c>
      <c r="L6144" s="444">
        <f t="shared" ca="1" si="204"/>
        <v>-4.703782755945908E+16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-4.703782755945908E+16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-195990948164412.84</v>
      </c>
      <c r="L6145" s="444">
        <f t="shared" ca="1" si="204"/>
        <v>-4.7233818507623496E+16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-4.7233818507623496E+16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-196807577115097.91</v>
      </c>
      <c r="L6146" s="444">
        <f t="shared" ca="1" si="204"/>
        <v>-4.7430626084738592E+16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-4.7430626084738592E+16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-197627608686410.81</v>
      </c>
      <c r="L6147" s="444">
        <f t="shared" ca="1" si="204"/>
        <v>-4.7628253693425E+16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-4.7628253693425E+16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-198451057055937.5</v>
      </c>
      <c r="L6148" s="444">
        <f t="shared" ca="1" si="204"/>
        <v>-4.7826704750480936E+16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-4.7826704750480936E+16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-199277936460337.22</v>
      </c>
      <c r="L6149" s="444">
        <f t="shared" ca="1" si="204"/>
        <v>-4.8025982686941272E+16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-4.8025982686941272E+16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-200108261195588.63</v>
      </c>
      <c r="L6150" s="444">
        <f t="shared" ca="1" si="204"/>
        <v>-4.8226090948136864E+16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-4.8226090948136864E+16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-200942045617236.94</v>
      </c>
      <c r="L6151" s="444">
        <f t="shared" ca="1" si="204"/>
        <v>-4.8427032993754104E+16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-4.8427032993754104E+16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-201779304140642.09</v>
      </c>
      <c r="L6152" s="444">
        <f t="shared" ca="1" si="204"/>
        <v>-4.8628812297894744E+16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-4.8628812297894744E+16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-202620051241228.09</v>
      </c>
      <c r="L6153" s="444">
        <f t="shared" ca="1" si="204"/>
        <v>-4.8831432349135976E+16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-4.8831432349135976E+16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-203464301454733.22</v>
      </c>
      <c r="L6154" s="444">
        <f t="shared" ca="1" si="204"/>
        <v>-4.9034896650590712E+16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-4.9034896650590712E+16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-204312069377461.31</v>
      </c>
      <c r="L6155" s="444">
        <f t="shared" ca="1" si="204"/>
        <v>-4.9239208719968176E+16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-4.9239208719968176E+16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-205163369666534.06</v>
      </c>
      <c r="L6156" s="444">
        <f t="shared" ca="1" si="204"/>
        <v>-4.9444372089634712E+16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-4.9444372089634712E+16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-206018217040144.63</v>
      </c>
      <c r="L6157" s="444">
        <f t="shared" ca="1" si="204"/>
        <v>-4.9650390306674856E+16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-4.9650390306674856E+16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-206876626277811.91</v>
      </c>
      <c r="L6158" s="444">
        <f t="shared" ca="1" si="204"/>
        <v>-4.9857266932952664E+16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-4.9857266932952664E+16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-207738612220636.09</v>
      </c>
      <c r="L6159" s="444">
        <f t="shared" ca="1" si="204"/>
        <v>-5.0065005545173304E+16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-5.0065005545173304E+16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-208604189771555.44</v>
      </c>
      <c r="L6160" s="444">
        <f t="shared" ca="1" si="204"/>
        <v>-5.0273609734944856E+16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-5.0273609734944856E+16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-209473373895603.56</v>
      </c>
      <c r="L6161" s="444">
        <f t="shared" ca="1" si="204"/>
        <v>-5.0483083108840456E+16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-5.0483083108840456E+16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-210346179620168.56</v>
      </c>
      <c r="L6162" s="444">
        <f t="shared" ca="1" si="204"/>
        <v>-5.0693429288460624E+16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-5.0693429288460624E+16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-211222622035252.59</v>
      </c>
      <c r="L6163" s="444">
        <f t="shared" ca="1" si="204"/>
        <v>-5.090465191049588E+16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-5.090465191049588E+16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-212102716293732.84</v>
      </c>
      <c r="L6164" s="444">
        <f t="shared" ca="1" si="204"/>
        <v>-5.1116754626789616E+16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-5.1116754626789616E+16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-212986477611623.41</v>
      </c>
      <c r="L6165" s="444">
        <f t="shared" ca="1" si="204"/>
        <v>-5.132974110440124E+16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-5.132974110440124E+16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-213873921268338.5</v>
      </c>
      <c r="L6166" s="444">
        <f t="shared" ca="1" si="204"/>
        <v>-5.1543615025669576E+16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-5.1543615025669576E+16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-214765062606956.56</v>
      </c>
      <c r="L6167" s="444">
        <f t="shared" ca="1" si="204"/>
        <v>-5.1758380088276536E+16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-5.1758380088276536E+16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-215659917034485.56</v>
      </c>
      <c r="L6168" s="444">
        <f t="shared" ca="1" si="204"/>
        <v>-5.1974040005311024E+16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-5.1974040005311024E+16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-216558500022129.25</v>
      </c>
      <c r="L6169" s="444">
        <f t="shared" ca="1" si="204"/>
        <v>-5.2190598505333152E+16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-5.2190598505333152E+16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-217460827105554.81</v>
      </c>
      <c r="L6170" s="444">
        <f t="shared" ca="1" si="204"/>
        <v>-5.2408059332438704E+16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-5.2408059332438704E+16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-218366913885161.25</v>
      </c>
      <c r="L6171" s="444">
        <f t="shared" ca="1" si="204"/>
        <v>-5.2626426246323864E+16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-5.2626426246323864E+16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-219276776026349.44</v>
      </c>
      <c r="L6172" s="444">
        <f t="shared" ca="1" si="204"/>
        <v>-5.2845703022350216E+16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-5.2845703022350216E+16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-220190429259792.56</v>
      </c>
      <c r="L6173" s="444">
        <f t="shared" ca="1" si="204"/>
        <v>-5.3065893451610008E+16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-5.3065893451610008E+16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-221107889381708.38</v>
      </c>
      <c r="L6174" s="444">
        <f t="shared" ca="1" si="204"/>
        <v>-5.328700134099172E+16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-5.328700134099172E+16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-222029172254132.16</v>
      </c>
      <c r="L6175" s="444">
        <f t="shared" ca="1" si="204"/>
        <v>-5.3509030513245856E+16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-5.3509030513245856E+16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-222954293805191.06</v>
      </c>
      <c r="L6176" s="444">
        <f t="shared" ca="1" si="204"/>
        <v>-5.3731984807051048E+16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-5.3731984807051048E+16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-223883270029379.38</v>
      </c>
      <c r="L6177" s="444">
        <f t="shared" ca="1" si="204"/>
        <v>-5.3955868077080424E+16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-5.3955868077080424E+16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-224816116987835.09</v>
      </c>
      <c r="L6178" s="444">
        <f t="shared" ca="1" si="204"/>
        <v>-5.4180684194068256E+16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-5.4180684194068256E+16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-225752850808617.72</v>
      </c>
      <c r="L6179" s="444">
        <f t="shared" ca="1" si="204"/>
        <v>-5.4406437044876872E+16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-5.4406437044876872E+16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-226693487686986.97</v>
      </c>
      <c r="L6180" s="444">
        <f t="shared" ca="1" si="204"/>
        <v>-5.4633130532563856E+16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-5.4633130532563856E+16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-227638043885682.72</v>
      </c>
      <c r="L6181" s="444">
        <f t="shared" ca="1" si="204"/>
        <v>-5.4860768576449536E+16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-5.4860768576449536E+16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-228586535735206.41</v>
      </c>
      <c r="L6182" s="444">
        <f t="shared" ca="1" si="204"/>
        <v>-5.5089355112184744E+16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-5.5089355112184744E+16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-229538979634103.09</v>
      </c>
      <c r="L6183" s="444">
        <f t="shared" ca="1" si="204"/>
        <v>-5.5318894091818848E+16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-5.5318894091818848E+16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-230495392049245.19</v>
      </c>
      <c r="L6184" s="444">
        <f t="shared" ca="1" si="204"/>
        <v>-5.5549389483868096E+16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-5.5549389483868096E+16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-231455789516117.06</v>
      </c>
      <c r="L6185" s="444">
        <f t="shared" ca="1" si="204"/>
        <v>-5.5780845273384216E+16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-5.5780845273384216E+16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-232420188639100.91</v>
      </c>
      <c r="L6186" s="444">
        <f t="shared" ca="1" si="204"/>
        <v>-5.601326546202332E+16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-5.601326546202332E+16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-233388606091763.84</v>
      </c>
      <c r="L6187" s="444">
        <f t="shared" ca="1" si="204"/>
        <v>-5.624665406811508E+16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-5.624665406811508E+16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-234361058617146.16</v>
      </c>
      <c r="L6188" s="444">
        <f t="shared" ca="1" si="204"/>
        <v>-5.6481015126732224E+16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-5.6481015126732224E+16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-235337563028050.94</v>
      </c>
      <c r="L6189" s="444">
        <f t="shared" ca="1" si="204"/>
        <v>-5.6716352689760272E+16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-5.6716352689760272E+16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-236318136207334.47</v>
      </c>
      <c r="L6190" s="444">
        <f t="shared" ca="1" si="204"/>
        <v>-5.6952670825967608E+16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-5.6952670825967608E+16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-237302795108198.41</v>
      </c>
      <c r="L6191" s="444">
        <f t="shared" ca="1" si="204"/>
        <v>-5.7189973621075808E+16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-5.7189973621075808E+16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-238291556754482.53</v>
      </c>
      <c r="L6192" s="444">
        <f t="shared" ca="1" si="204"/>
        <v>-5.7428265177830288E+16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-5.7428265177830288E+16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-239284438240959.5</v>
      </c>
      <c r="L6193" s="444">
        <f t="shared" ca="1" si="204"/>
        <v>-5.7667549616071248E+16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-5.7667549616071248E+16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-240281456733630.19</v>
      </c>
      <c r="L6194" s="444">
        <f t="shared" ca="1" si="204"/>
        <v>-5.790783107280488E+16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-5.790783107280488E+16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-241282629470020.34</v>
      </c>
      <c r="L6195" s="444">
        <f t="shared" ca="1" si="204"/>
        <v>-5.8149113702274904E+16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-5.8149113702274904E+16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-242287973759478.78</v>
      </c>
      <c r="L6196" s="444">
        <f t="shared" ca="1" si="204"/>
        <v>-5.8391401676034384E+16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-5.8391401676034384E+16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-243297506983476.59</v>
      </c>
      <c r="L6197" s="444">
        <f t="shared" ca="1" si="204"/>
        <v>-5.8634699183017864E+16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-5.8634699183017864E+16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-244311246595907.75</v>
      </c>
      <c r="L6198" s="444">
        <f t="shared" ca="1" si="204"/>
        <v>-5.8879010429613768E+16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-5.8879010429613768E+16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-245329210123390.69</v>
      </c>
      <c r="L6199" s="444">
        <f t="shared" ca="1" si="204"/>
        <v>-5.912433963973716E+16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-5.912433963973716E+16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-246351415165571.53</v>
      </c>
      <c r="L6200" s="444">
        <f t="shared" ca="1" si="204"/>
        <v>-5.9370691054902728E+16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-5.9370691054902728E+16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-247377879395428.03</v>
      </c>
      <c r="L6201" s="444">
        <f t="shared" ca="1" si="204"/>
        <v>-5.961806893429816E+16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-5.961806893429816E+16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-248408620559575.66</v>
      </c>
      <c r="L6202" s="444">
        <f t="shared" ca="1" si="204"/>
        <v>-5.9866477554857736E+16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-5.9866477554857736E+16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-249443656478573.91</v>
      </c>
      <c r="L6203" s="444">
        <f t="shared" ca="1" si="204"/>
        <v>-6.0115921211336312E+16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-6.0115921211336312E+16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-250483005047234.63</v>
      </c>
      <c r="L6204" s="444">
        <f t="shared" ca="1" si="204"/>
        <v>-6.0366404216383544E+16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-6.0366404216383544E+16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-251526684234931.41</v>
      </c>
      <c r="L6205" s="444">
        <f t="shared" ca="1" si="204"/>
        <v>-6.0617930900618472E+16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-6.0617930900618472E+16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-252574712085910.28</v>
      </c>
      <c r="L6206" s="444">
        <f t="shared" ca="1" si="204"/>
        <v>-6.0870505612704384E+16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-6.0870505612704384E+16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-253627106719601.59</v>
      </c>
      <c r="L6207" s="444">
        <f t="shared" ca="1" si="204"/>
        <v>-6.1124132719423984E+16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-6.1124132719423984E+16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-254683886330933.22</v>
      </c>
      <c r="L6208" s="444">
        <f t="shared" ca="1" si="204"/>
        <v>-6.137881660575492E+16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-6.137881660575492E+16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-255745069190645.47</v>
      </c>
      <c r="L6209" s="444">
        <f t="shared" ca="1" si="204"/>
        <v>-6.1634561674945568E+16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-6.1634561674945568E+16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-256810673645606.53</v>
      </c>
      <c r="L6210" s="444">
        <f t="shared" ca="1" si="204"/>
        <v>-6.1891372348591176E+16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-6.1891372348591176E+16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-257880718119129.94</v>
      </c>
      <c r="L6211" s="444">
        <f t="shared" ca="1" si="204"/>
        <v>-6.2149253066710304E+16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-6.2149253066710304E+16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-258955221111292.94</v>
      </c>
      <c r="L6212" s="444">
        <f t="shared" ca="1" si="204"/>
        <v>-6.24082082878216E+16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-6.24082082878216E+16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-260034201199256.69</v>
      </c>
      <c r="L6213" s="444">
        <f t="shared" ca="1" si="204"/>
        <v>-6.2668242489020856E+16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-6.2668242489020856E+16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-261117677037586.91</v>
      </c>
      <c r="L6214" s="444">
        <f t="shared" ca="1" si="204"/>
        <v>-6.292936016605844E+16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-6.292936016605844E+16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-262205667358576.84</v>
      </c>
      <c r="L6215" s="444">
        <f t="shared" ca="1" si="204"/>
        <v>-6.3191565833417016E+16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-6.3191565833417016E+16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-263298190972570.88</v>
      </c>
      <c r="L6216" s="444">
        <f t="shared" ca="1" si="204"/>
        <v>-6.3454864024389584E+16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-6.3454864024389584E+16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-264395266768289.94</v>
      </c>
      <c r="L6217" s="444">
        <f t="shared" ca="1" si="204"/>
        <v>-6.3719259291157872E+16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-6.3719259291157872E+16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-265496913713157.78</v>
      </c>
      <c r="L6218" s="444">
        <f t="shared" ca="1" si="204"/>
        <v>-6.3984756204871032E+16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-6.3984756204871032E+16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-266603150853629.34</v>
      </c>
      <c r="L6219" s="444">
        <f t="shared" ca="1" si="204"/>
        <v>-6.4251359355724664E+16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-6.4251359355724664E+16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-267713997315519.44</v>
      </c>
      <c r="L6220" s="444">
        <f t="shared" ca="1" si="204"/>
        <v>-6.4519073353040184E+16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-6.4519073353040184E+16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-268829472304334.09</v>
      </c>
      <c r="L6221" s="444">
        <f t="shared" ca="1" si="204"/>
        <v>-6.478790282534452E+16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-6.478790282534452E+16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-269949595105602.13</v>
      </c>
      <c r="L6222" s="444">
        <f t="shared" ca="1" si="204"/>
        <v>-6.505785242045012E+16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-6.505785242045012E+16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-271074385085208.84</v>
      </c>
      <c r="L6223" s="444">
        <f t="shared" ca="1" si="204"/>
        <v>-6.5328926805535328E+16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-6.5328926805535328E+16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-272203861689730.53</v>
      </c>
      <c r="L6224" s="444">
        <f t="shared" ca="1" si="204"/>
        <v>-6.5601130667225056E+16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-6.5601130667225056E+16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-273338044446771.06</v>
      </c>
      <c r="L6225" s="444">
        <f t="shared" ca="1" si="204"/>
        <v>-6.5874468711671824E+16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-6.5874468711671824E+16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-274476952965299.25</v>
      </c>
      <c r="L6226" s="444">
        <f t="shared" ca="1" si="204"/>
        <v>-6.614894566463712E+16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-6.614894566463712E+16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-275620606935988</v>
      </c>
      <c r="L6227" s="444">
        <f t="shared" ca="1" si="204"/>
        <v>-6.6424566271573104E+16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-6.6424566271573104E+16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-276769026131554.59</v>
      </c>
      <c r="L6228" s="444">
        <f t="shared" ca="1" si="204"/>
        <v>-6.6701335297704656E+16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-6.6701335297704656E+16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-277922230407102.72</v>
      </c>
      <c r="L6229" s="444">
        <f t="shared" ca="1" si="204"/>
        <v>-6.697925752811176E+16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-6.697925752811176E+16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-279080239700465.69</v>
      </c>
      <c r="L6230" s="444">
        <f t="shared" ca="1" si="204"/>
        <v>-6.7258337767812224E+16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-6.7258337767812224E+16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-280243074032550.94</v>
      </c>
      <c r="L6231" s="444">
        <f t="shared" ca="1" si="204"/>
        <v>-6.7538580841844776E+16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-6.7538580841844776E+16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-281410753507686.56</v>
      </c>
      <c r="L6232" s="444">
        <f t="shared" ca="1" si="204"/>
        <v>-6.7819991595352464E+16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-6.7819991595352464E+16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-282583298313968.63</v>
      </c>
      <c r="L6233" s="444">
        <f t="shared" ca="1" si="204"/>
        <v>-6.8102574893666432E+16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-6.8102574893666432E+16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-283760728723610.19</v>
      </c>
      <c r="L6234" s="444">
        <f t="shared" ca="1" si="204"/>
        <v>-6.838633562239004E+16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-6.838633562239004E+16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-284943065093291.81</v>
      </c>
      <c r="L6235" s="444">
        <f t="shared" ca="1" si="204"/>
        <v>-6.8671278687483328E+16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-6.8671278687483328E+16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-286130327864513.81</v>
      </c>
      <c r="L6236" s="444">
        <f t="shared" ca="1" si="204"/>
        <v>-6.895740901534784E+16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-6.895740901534784E+16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-287322537563949.31</v>
      </c>
      <c r="L6237" s="444">
        <f t="shared" ca="1" si="204"/>
        <v>-6.9244731552911792E+16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-6.9244731552911792E+16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-288519714803799.13</v>
      </c>
      <c r="L6238" s="444">
        <f t="shared" ca="1" si="204"/>
        <v>-6.9533251267715592E+16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-6.9533251267715592E+16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-289721880282148.31</v>
      </c>
      <c r="L6239" s="444">
        <f t="shared" ca="1" si="204"/>
        <v>-6.9822973147997744E+16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-6.9822973147997744E+16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-290929054783323.94</v>
      </c>
      <c r="L6240" s="444">
        <f t="shared" ca="1" si="204"/>
        <v>-7.0113902202781064E+16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-7.0113902202781064E+16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-292141259178254.44</v>
      </c>
      <c r="L6241" s="444">
        <f t="shared" ca="1" si="204"/>
        <v>-7.040604346195932E+16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-7.040604346195932E+16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-293358514424830.5</v>
      </c>
      <c r="L6242" s="444">
        <f t="shared" ca="1" si="204"/>
        <v>-7.0699401976384152E+16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-7.0699401976384152E+16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-294580841568267.31</v>
      </c>
      <c r="L6243" s="444">
        <f t="shared" ca="1" si="204"/>
        <v>-7.0993982817952416E+16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-7.0993982817952416E+16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-295808261741468.44</v>
      </c>
      <c r="L6244" s="444">
        <f t="shared" ca="1" si="204"/>
        <v>-7.1289791079693888E+16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-7.1289791079693888E+16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-297040796165391.19</v>
      </c>
      <c r="L6245" s="444">
        <f t="shared" ca="1" si="204"/>
        <v>-7.158683187585928E+16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-7.158683187585928E+16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-298278466149413.69</v>
      </c>
      <c r="L6246" s="444">
        <f t="shared" ca="1" si="204"/>
        <v>-7.1885110342008696E+16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-7.1885110342008696E+16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-299521293091702.88</v>
      </c>
      <c r="L6247" s="444">
        <f t="shared" ca="1" si="204"/>
        <v>-7.21846316351004E+16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-7.21846316351004E+16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-300769298479585</v>
      </c>
      <c r="L6248" s="444">
        <f t="shared" ca="1" si="204"/>
        <v>-7.2485400933579984E+16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-7.2485400933579984E+16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-302022503889916.63</v>
      </c>
      <c r="L6249" s="444">
        <f t="shared" ca="1" si="204"/>
        <v>-7.2787423437469904E+16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-7.2787423437469904E+16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-303280930989457.94</v>
      </c>
      <c r="L6250" s="444">
        <f t="shared" ca="1" si="204"/>
        <v>-7.309070436845936E+16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2026-09-08T10:09:26Z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